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Rīga" sheetId="1" r:id="rId1"/>
  </sheets>
  <definedNames/>
  <calcPr fullCalcOnLoad="1"/>
</workbook>
</file>

<file path=xl/sharedStrings.xml><?xml version="1.0" encoding="utf-8"?>
<sst xmlns="http://schemas.openxmlformats.org/spreadsheetml/2006/main" count="184" uniqueCount="101">
  <si>
    <t>Veiktais darbs līguma ietvaros</t>
  </si>
  <si>
    <t>Veiktais darbs</t>
  </si>
  <si>
    <t>KOPĀ</t>
  </si>
  <si>
    <t>t.sk.mobilā zobārstniecības kabinetā</t>
  </si>
  <si>
    <t>Modus Invest, SIA</t>
  </si>
  <si>
    <t>Santadent, SIA</t>
  </si>
  <si>
    <t>Faktiskais apmeklējumu skaits pārskata periodā</t>
  </si>
  <si>
    <t>Ārstniecības iestādes</t>
  </si>
  <si>
    <t>Līguma summa gadam</t>
  </si>
  <si>
    <t>Līguma summa pārskata periodam</t>
  </si>
  <si>
    <t>Pērkone Astrīda - ārsta prakse zobārstniecībā</t>
  </si>
  <si>
    <t>Veinberga Zigrīda -ārsta prakse zobārstniecībā</t>
  </si>
  <si>
    <t>Vende Eduards - ārsta prakse zobārstniecībā</t>
  </si>
  <si>
    <t>Veselības centru apvienība, AS</t>
  </si>
  <si>
    <t>Rīgas veselības centrs, SIA</t>
  </si>
  <si>
    <t>Bicāne Ilma -ārsta prakse zobārstniecībā</t>
  </si>
  <si>
    <t>Hermess, SIA</t>
  </si>
  <si>
    <t>Kamforina Jeļena - ārsta prakse zobārstniecībā</t>
  </si>
  <si>
    <t>L. Mauriņas ārsta prakse, IK</t>
  </si>
  <si>
    <t>KarALDENT, IK</t>
  </si>
  <si>
    <t>Rīgas 1. slimnīca, SIA</t>
  </si>
  <si>
    <t>P</t>
  </si>
  <si>
    <t>V</t>
  </si>
  <si>
    <t>Lāces Ineses ārsta prakse zobārstniecībā, SIA</t>
  </si>
  <si>
    <t>Andas Gutovskas privātprakse, SIA</t>
  </si>
  <si>
    <t>Liepiņa Andra - ārsta prakse zobārstniecībā</t>
  </si>
  <si>
    <t>Dr. Oltes zobārstniecība, SIA</t>
  </si>
  <si>
    <t>JKDent prim, SIA</t>
  </si>
  <si>
    <t>SMAIDS, SIA</t>
  </si>
  <si>
    <t>SIA Dr. Martas zobārstniecība</t>
  </si>
  <si>
    <t>KJV 1, SIA</t>
  </si>
  <si>
    <t>Patello Kids, SIA</t>
  </si>
  <si>
    <t>Sondore Lauma - ārsta prakse zobārstniecībā</t>
  </si>
  <si>
    <t>True Smile, SIA</t>
  </si>
  <si>
    <t>Līguma summa, EUR</t>
  </si>
  <si>
    <t>Pārstrāde virs līguma summas (+)</t>
  </si>
  <si>
    <t>Līguma neizpilde (-)</t>
  </si>
  <si>
    <t>Adoria, SIA</t>
  </si>
  <si>
    <t>Āgenskalna zobārstniecības centrs,  SIA</t>
  </si>
  <si>
    <t>BOLDERĀJAS STOMATOLOĢIJA, SIA</t>
  </si>
  <si>
    <t>Dental.LV, SIA</t>
  </si>
  <si>
    <t>DIAS GRUPA, SIA</t>
  </si>
  <si>
    <t>Doktors Millers Medent, SIA</t>
  </si>
  <si>
    <t>Dr. Lūkass zobārstniecības prakse, SIA</t>
  </si>
  <si>
    <t>DZELZCEĻA VESELĪBAS CENTRS, SIA</t>
  </si>
  <si>
    <t>Dziedniecība, SIA</t>
  </si>
  <si>
    <t>Džīva, SIA</t>
  </si>
  <si>
    <t>HORTA, SIA</t>
  </si>
  <si>
    <t>I.PRIEDNIECES ZOBĀRSTNIECĪBAS KLĪNIKA, SIA</t>
  </si>
  <si>
    <t>Ilzes Kāknēnas zobārstniecības prakse, SIA</t>
  </si>
  <si>
    <t>Kauguru veselības centrs, Pašvaldības SIA</t>
  </si>
  <si>
    <t>KLĪNIKA DENTA, SIA</t>
  </si>
  <si>
    <t>LAUVAS ZOBS, SIA</t>
  </si>
  <si>
    <t>LORADENT, SIA</t>
  </si>
  <si>
    <t>Mārupes ambulance 1, SIA</t>
  </si>
  <si>
    <t>Meitas un Dēli, SIA</t>
  </si>
  <si>
    <t>MENTA, SIA</t>
  </si>
  <si>
    <t>MENTAMED, SIA</t>
  </si>
  <si>
    <t>OlainMED, SIA</t>
  </si>
  <si>
    <t>REAGĒNS LTD, SIA</t>
  </si>
  <si>
    <t>Rīgas Stradiņa universitātes Stomatoloģijas institūts, SIA</t>
  </si>
  <si>
    <t>SALŪTE, SIA</t>
  </si>
  <si>
    <t>SANADENTS ZA, SIA</t>
  </si>
  <si>
    <t>SAULKRASTU ZOBĀRSTNIECĪBA, SIA</t>
  </si>
  <si>
    <t>SENSO, SIA</t>
  </si>
  <si>
    <t>STOMATOLOGS, SIA</t>
  </si>
  <si>
    <t>TROPI, SIA</t>
  </si>
  <si>
    <t>VESELĪBAS CENTRS BIĶERNIEKI, SIA</t>
  </si>
  <si>
    <t>Veselības korporācija, SIA</t>
  </si>
  <si>
    <t>DENTA SERVISS, SIA</t>
  </si>
  <si>
    <t>DENTRA, SIA</t>
  </si>
  <si>
    <t>""PP"", Medicīnas centrs, SIA</t>
  </si>
  <si>
    <t>GATANNA, SIA</t>
  </si>
  <si>
    <t>ĢIMENES ĀRSTA ANDRA LASMAŅA KLĪNIKA ""ALMA"", SIA</t>
  </si>
  <si>
    <t>Čiekurkalna veselības centrs, SIA</t>
  </si>
  <si>
    <t>MELLER, SIA</t>
  </si>
  <si>
    <t>PERLADENTS, SIA</t>
  </si>
  <si>
    <t>ĀRSTNIECĪBAS REHABILITĀCIJAS CENTRS VALEO, SIA</t>
  </si>
  <si>
    <t>Liepiņi, SIA</t>
  </si>
  <si>
    <t>Innas Tkačenko privātprakse, SIA</t>
  </si>
  <si>
    <t>VA DENTA, SIA</t>
  </si>
  <si>
    <t>LAPS, SIA</t>
  </si>
  <si>
    <t>Liepiņa Rudīte - zobārsta prakse</t>
  </si>
  <si>
    <t>Agates Smaids, SIA</t>
  </si>
  <si>
    <t>I.Pūpolas zobārstu prakse, SIA</t>
  </si>
  <si>
    <t>Santas zobārstniecība, SIA</t>
  </si>
  <si>
    <t>SANDENT, SIA</t>
  </si>
  <si>
    <t>ComfortDent, SIA</t>
  </si>
  <si>
    <t>SDVP, SIA</t>
  </si>
  <si>
    <t>PERIODENT plus, SIA</t>
  </si>
  <si>
    <t>We care, SIA</t>
  </si>
  <si>
    <t>Kdent, SIA</t>
  </si>
  <si>
    <t>VIPDent IK</t>
  </si>
  <si>
    <t>SIA "Hollywood smile"</t>
  </si>
  <si>
    <t>BF-ESSE, SIA FIRMA</t>
  </si>
  <si>
    <t xml:space="preserve">SANA LV, SIA </t>
  </si>
  <si>
    <t>AMALS, SIA ražošanas komercfirma</t>
  </si>
  <si>
    <t>Pārskats par noslēgtiem līgumiem un veikto darba apjomu zobārstniecības pakalpojumiem Rīgas nodaļā 2021.gada 6 mēnešos</t>
  </si>
  <si>
    <t>Paula Stradiņa klīniskā universitātes slimnīca, Valsts SIA*</t>
  </si>
  <si>
    <t>6=4-3</t>
  </si>
  <si>
    <t>7=4-3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</si>
</sst>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7" fillId="33" borderId="15" xfId="0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7" fillId="33" borderId="15" xfId="0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4" fontId="5" fillId="0" borderId="18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 wrapText="1"/>
    </xf>
    <xf numFmtId="0" fontId="14" fillId="33" borderId="0" xfId="0" applyFont="1" applyFill="1" applyAlignment="1">
      <alignment/>
    </xf>
    <xf numFmtId="0" fontId="9" fillId="0" borderId="18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4" fontId="4" fillId="33" borderId="0" xfId="0" applyNumberFormat="1" applyFont="1" applyFill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4" fontId="14" fillId="33" borderId="19" xfId="0" applyNumberFormat="1" applyFont="1" applyFill="1" applyBorder="1" applyAlignment="1">
      <alignment horizontal="center" vertical="center" wrapText="1"/>
    </xf>
    <xf numFmtId="4" fontId="14" fillId="33" borderId="2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0" zoomScaleNormal="80" zoomScalePageLayoutView="0"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I18" sqref="I18"/>
    </sheetView>
  </sheetViews>
  <sheetFormatPr defaultColWidth="9.140625" defaultRowHeight="12.75"/>
  <cols>
    <col min="1" max="1" width="11.28125" style="11" hidden="1" customWidth="1"/>
    <col min="2" max="2" width="35.140625" style="11" customWidth="1"/>
    <col min="3" max="3" width="10.28125" style="12" hidden="1" customWidth="1"/>
    <col min="4" max="4" width="13.7109375" style="12" hidden="1" customWidth="1"/>
    <col min="5" max="5" width="13.140625" style="12" customWidth="1"/>
    <col min="6" max="6" width="13.7109375" style="12" customWidth="1"/>
    <col min="7" max="7" width="12.7109375" style="12" customWidth="1"/>
    <col min="8" max="8" width="12.421875" style="12" customWidth="1"/>
    <col min="9" max="9" width="10.8515625" style="12" customWidth="1"/>
    <col min="10" max="10" width="14.140625" style="12" customWidth="1"/>
    <col min="11" max="11" width="12.28125" style="11" customWidth="1"/>
    <col min="12" max="12" width="12.28125" style="31" customWidth="1"/>
    <col min="13" max="13" width="9.140625" style="11" customWidth="1"/>
    <col min="14" max="14" width="11.00390625" style="11" customWidth="1"/>
    <col min="15" max="16384" width="9.140625" style="11" customWidth="1"/>
  </cols>
  <sheetData>
    <row r="1" spans="9:10" ht="12.75">
      <c r="I1" s="13"/>
      <c r="J1" s="13"/>
    </row>
    <row r="2" spans="1:12" ht="48.75" customHeight="1">
      <c r="A2" s="40" t="s">
        <v>97</v>
      </c>
      <c r="B2" s="40"/>
      <c r="C2" s="41"/>
      <c r="D2" s="41"/>
      <c r="E2" s="41"/>
      <c r="F2" s="41"/>
      <c r="G2" s="41"/>
      <c r="H2" s="41"/>
      <c r="I2" s="41"/>
      <c r="J2" s="41"/>
      <c r="K2" s="42"/>
      <c r="L2" s="42"/>
    </row>
    <row r="3" spans="1:12" ht="15" customHeight="1">
      <c r="A3" s="15"/>
      <c r="B3" s="45" t="s">
        <v>7</v>
      </c>
      <c r="C3" s="46"/>
      <c r="D3" s="14"/>
      <c r="E3" s="35" t="s">
        <v>34</v>
      </c>
      <c r="F3" s="35"/>
      <c r="G3" s="35"/>
      <c r="H3" s="35"/>
      <c r="I3" s="35"/>
      <c r="J3" s="35"/>
      <c r="K3" s="36" t="s">
        <v>6</v>
      </c>
      <c r="L3" s="43" t="s">
        <v>3</v>
      </c>
    </row>
    <row r="4" spans="2:12" ht="69" customHeight="1">
      <c r="B4" s="47"/>
      <c r="C4" s="48"/>
      <c r="D4" s="28"/>
      <c r="E4" s="27" t="s">
        <v>8</v>
      </c>
      <c r="F4" s="26" t="s">
        <v>9</v>
      </c>
      <c r="G4" s="26" t="s">
        <v>1</v>
      </c>
      <c r="H4" s="26" t="s">
        <v>0</v>
      </c>
      <c r="I4" s="27" t="s">
        <v>35</v>
      </c>
      <c r="J4" s="27" t="s">
        <v>36</v>
      </c>
      <c r="K4" s="37"/>
      <c r="L4" s="44"/>
    </row>
    <row r="5" spans="2:12" ht="12.75">
      <c r="B5" s="38">
        <v>1</v>
      </c>
      <c r="C5" s="39"/>
      <c r="D5" s="1">
        <v>2</v>
      </c>
      <c r="E5" s="1">
        <v>2</v>
      </c>
      <c r="F5" s="1">
        <v>3</v>
      </c>
      <c r="G5" s="1">
        <v>4</v>
      </c>
      <c r="H5" s="1">
        <v>5</v>
      </c>
      <c r="I5" s="1" t="s">
        <v>99</v>
      </c>
      <c r="J5" s="1" t="s">
        <v>100</v>
      </c>
      <c r="K5" s="1">
        <v>8</v>
      </c>
      <c r="L5" s="25">
        <v>9</v>
      </c>
    </row>
    <row r="6" spans="2:14" ht="12.75">
      <c r="B6" s="2" t="s">
        <v>37</v>
      </c>
      <c r="C6" s="20">
        <v>10000343</v>
      </c>
      <c r="D6" s="3" t="s">
        <v>21</v>
      </c>
      <c r="E6" s="29">
        <v>134242</v>
      </c>
      <c r="F6" s="29">
        <v>67755</v>
      </c>
      <c r="G6" s="29">
        <v>68169.42</v>
      </c>
      <c r="H6" s="29">
        <v>67740.96</v>
      </c>
      <c r="I6" s="29"/>
      <c r="J6" s="29">
        <f>SUM(G6-F6)</f>
        <v>414.41999999999825</v>
      </c>
      <c r="K6" s="30">
        <v>1445</v>
      </c>
      <c r="L6" s="32"/>
      <c r="N6" s="34"/>
    </row>
    <row r="7" spans="2:14" ht="16.5" customHeight="1">
      <c r="B7" s="4" t="s">
        <v>24</v>
      </c>
      <c r="C7" s="21">
        <v>740200096</v>
      </c>
      <c r="D7" s="5" t="s">
        <v>21</v>
      </c>
      <c r="E7" s="6">
        <v>32509</v>
      </c>
      <c r="F7" s="6">
        <v>16254</v>
      </c>
      <c r="G7" s="6">
        <v>17393.73</v>
      </c>
      <c r="H7" s="6">
        <v>16236.169999999998</v>
      </c>
      <c r="I7" s="6">
        <f>SUM(G7-F7)</f>
        <v>1139.7299999999996</v>
      </c>
      <c r="J7" s="6"/>
      <c r="K7" s="24">
        <v>240</v>
      </c>
      <c r="L7" s="33"/>
      <c r="N7" s="34"/>
    </row>
    <row r="8" spans="2:14" ht="14.25" customHeight="1">
      <c r="B8" s="16" t="s">
        <v>38</v>
      </c>
      <c r="C8" s="22">
        <v>19564503</v>
      </c>
      <c r="D8" s="17" t="s">
        <v>21</v>
      </c>
      <c r="E8" s="18">
        <v>141443</v>
      </c>
      <c r="F8" s="6">
        <v>72140</v>
      </c>
      <c r="G8" s="6">
        <v>82849.16</v>
      </c>
      <c r="H8" s="6">
        <v>72124.15</v>
      </c>
      <c r="I8" s="6">
        <f>SUM(G8-F8)</f>
        <v>10709.160000000003</v>
      </c>
      <c r="J8" s="6"/>
      <c r="K8" s="24">
        <v>1556</v>
      </c>
      <c r="L8" s="33"/>
      <c r="N8" s="34"/>
    </row>
    <row r="9" spans="2:14" ht="14.25" customHeight="1">
      <c r="B9" s="16" t="s">
        <v>94</v>
      </c>
      <c r="C9" s="22">
        <v>10064514</v>
      </c>
      <c r="D9" s="17" t="s">
        <v>21</v>
      </c>
      <c r="E9" s="18">
        <v>430404</v>
      </c>
      <c r="F9" s="6">
        <v>197156</v>
      </c>
      <c r="G9" s="6">
        <v>208331</v>
      </c>
      <c r="H9" s="6">
        <v>197151.22999999998</v>
      </c>
      <c r="I9" s="6">
        <f>SUM(G9-F9)</f>
        <v>11175</v>
      </c>
      <c r="J9" s="6"/>
      <c r="K9" s="24">
        <v>4823</v>
      </c>
      <c r="L9" s="33"/>
      <c r="N9" s="34"/>
    </row>
    <row r="10" spans="2:14" ht="15.75" customHeight="1">
      <c r="B10" s="16" t="s">
        <v>15</v>
      </c>
      <c r="C10" s="22">
        <v>807477201</v>
      </c>
      <c r="D10" s="17" t="s">
        <v>21</v>
      </c>
      <c r="E10" s="18">
        <v>8156</v>
      </c>
      <c r="F10" s="6">
        <v>4080</v>
      </c>
      <c r="G10" s="6">
        <v>3461.66</v>
      </c>
      <c r="H10" s="6">
        <v>3461.66</v>
      </c>
      <c r="I10" s="18"/>
      <c r="J10" s="6">
        <f>SUM(G10-F10)</f>
        <v>-618.3400000000001</v>
      </c>
      <c r="K10" s="24">
        <v>94</v>
      </c>
      <c r="L10" s="33"/>
      <c r="N10" s="34"/>
    </row>
    <row r="11" spans="2:14" ht="15.75" customHeight="1">
      <c r="B11" s="16" t="s">
        <v>39</v>
      </c>
      <c r="C11" s="22">
        <v>10064502</v>
      </c>
      <c r="D11" s="17" t="s">
        <v>21</v>
      </c>
      <c r="E11" s="18">
        <v>155078</v>
      </c>
      <c r="F11" s="6">
        <v>79472</v>
      </c>
      <c r="G11" s="6">
        <v>92057.55</v>
      </c>
      <c r="H11" s="6">
        <v>79466.19</v>
      </c>
      <c r="I11" s="18">
        <f>SUM(G11-F11)</f>
        <v>12585.550000000003</v>
      </c>
      <c r="J11" s="6"/>
      <c r="K11" s="24">
        <v>1721</v>
      </c>
      <c r="L11" s="33"/>
      <c r="N11" s="34"/>
    </row>
    <row r="12" spans="2:14" ht="15.75" customHeight="1">
      <c r="B12" s="16" t="s">
        <v>40</v>
      </c>
      <c r="C12" s="22">
        <v>10000319</v>
      </c>
      <c r="D12" s="17" t="s">
        <v>21</v>
      </c>
      <c r="E12" s="18">
        <v>28754</v>
      </c>
      <c r="F12" s="6">
        <v>14735</v>
      </c>
      <c r="G12" s="6">
        <v>17209.17</v>
      </c>
      <c r="H12" s="6">
        <v>14727.63</v>
      </c>
      <c r="I12" s="18">
        <f>SUM(G12-F12)</f>
        <v>2474.1699999999983</v>
      </c>
      <c r="J12" s="6"/>
      <c r="K12" s="24">
        <v>365</v>
      </c>
      <c r="L12" s="33"/>
      <c r="N12" s="34"/>
    </row>
    <row r="13" spans="2:14" ht="15.75" customHeight="1">
      <c r="B13" s="16" t="s">
        <v>41</v>
      </c>
      <c r="C13" s="22">
        <v>19464501</v>
      </c>
      <c r="D13" s="17" t="s">
        <v>21</v>
      </c>
      <c r="E13" s="18">
        <v>98085</v>
      </c>
      <c r="F13" s="6">
        <v>49044</v>
      </c>
      <c r="G13" s="6">
        <v>48595.88</v>
      </c>
      <c r="H13" s="6">
        <v>48595.880000000005</v>
      </c>
      <c r="I13" s="18"/>
      <c r="J13" s="6">
        <f>SUM(G13-F13)</f>
        <v>-448.1200000000026</v>
      </c>
      <c r="K13" s="24">
        <v>1119</v>
      </c>
      <c r="L13" s="33"/>
      <c r="N13" s="34"/>
    </row>
    <row r="14" spans="2:14" ht="15.75" customHeight="1">
      <c r="B14" s="16" t="s">
        <v>42</v>
      </c>
      <c r="C14" s="22">
        <v>10064522</v>
      </c>
      <c r="D14" s="17" t="s">
        <v>21</v>
      </c>
      <c r="E14" s="18">
        <v>105628</v>
      </c>
      <c r="F14" s="6">
        <v>56643</v>
      </c>
      <c r="G14" s="6">
        <v>54753.39</v>
      </c>
      <c r="H14" s="6">
        <v>54753.39</v>
      </c>
      <c r="I14" s="18"/>
      <c r="J14" s="6">
        <f>SUM(G14-F14)</f>
        <v>-1889.6100000000006</v>
      </c>
      <c r="K14" s="24">
        <v>1085</v>
      </c>
      <c r="L14" s="33"/>
      <c r="N14" s="34"/>
    </row>
    <row r="15" spans="2:14" ht="15.75" customHeight="1">
      <c r="B15" s="16" t="s">
        <v>43</v>
      </c>
      <c r="C15" s="22">
        <v>10001180</v>
      </c>
      <c r="D15" s="17" t="s">
        <v>21</v>
      </c>
      <c r="E15" s="18">
        <v>27395</v>
      </c>
      <c r="F15" s="6">
        <v>13969</v>
      </c>
      <c r="G15" s="6">
        <v>20306.93</v>
      </c>
      <c r="H15" s="6">
        <v>13951.43</v>
      </c>
      <c r="I15" s="18">
        <f>SUM(G15-F15)</f>
        <v>6337.93</v>
      </c>
      <c r="J15" s="6"/>
      <c r="K15" s="24">
        <v>262</v>
      </c>
      <c r="L15" s="33"/>
      <c r="N15" s="34"/>
    </row>
    <row r="16" spans="2:14" ht="15.75" customHeight="1">
      <c r="B16" s="16" t="s">
        <v>44</v>
      </c>
      <c r="C16" s="22">
        <v>10054114</v>
      </c>
      <c r="D16" s="17" t="s">
        <v>21</v>
      </c>
      <c r="E16" s="18">
        <v>19369</v>
      </c>
      <c r="F16" s="6">
        <v>9925</v>
      </c>
      <c r="G16" s="6">
        <v>10903.42</v>
      </c>
      <c r="H16" s="6">
        <v>9924.88</v>
      </c>
      <c r="I16" s="18">
        <f>SUM(G16-F16)</f>
        <v>978.4200000000001</v>
      </c>
      <c r="J16" s="6"/>
      <c r="K16" s="24">
        <v>256</v>
      </c>
      <c r="L16" s="33"/>
      <c r="N16" s="34"/>
    </row>
    <row r="17" spans="2:14" ht="15.75" customHeight="1">
      <c r="B17" s="16" t="s">
        <v>45</v>
      </c>
      <c r="C17" s="22">
        <v>10064111</v>
      </c>
      <c r="D17" s="17" t="s">
        <v>21</v>
      </c>
      <c r="E17" s="18">
        <v>69026</v>
      </c>
      <c r="F17" s="6">
        <v>34512</v>
      </c>
      <c r="G17" s="6">
        <v>31448.05</v>
      </c>
      <c r="H17" s="6">
        <v>31448.05</v>
      </c>
      <c r="I17" s="18"/>
      <c r="J17" s="6">
        <f>SUM(G17-F17)</f>
        <v>-3063.9500000000007</v>
      </c>
      <c r="K17" s="24">
        <v>605</v>
      </c>
      <c r="L17" s="33"/>
      <c r="N17" s="34"/>
    </row>
    <row r="18" spans="2:14" ht="15.75" customHeight="1">
      <c r="B18" s="16" t="s">
        <v>46</v>
      </c>
      <c r="C18" s="22">
        <v>806900003</v>
      </c>
      <c r="D18" s="17" t="s">
        <v>21</v>
      </c>
      <c r="E18" s="18">
        <v>73160</v>
      </c>
      <c r="F18" s="6">
        <v>37518</v>
      </c>
      <c r="G18" s="6">
        <v>47569.2</v>
      </c>
      <c r="H18" s="6">
        <v>37517.090000000004</v>
      </c>
      <c r="I18" s="18">
        <f>SUM(G18-F18)</f>
        <v>10051.199999999997</v>
      </c>
      <c r="J18" s="6"/>
      <c r="K18" s="24">
        <v>1003</v>
      </c>
      <c r="L18" s="33"/>
      <c r="N18" s="34"/>
    </row>
    <row r="19" spans="2:14" ht="15.75" customHeight="1">
      <c r="B19" s="16" t="s">
        <v>16</v>
      </c>
      <c r="C19" s="22">
        <v>19364501</v>
      </c>
      <c r="D19" s="17" t="s">
        <v>21</v>
      </c>
      <c r="E19" s="18">
        <v>37796</v>
      </c>
      <c r="F19" s="6">
        <v>19279</v>
      </c>
      <c r="G19" s="6">
        <v>18342.39</v>
      </c>
      <c r="H19" s="6">
        <v>18342.39</v>
      </c>
      <c r="I19" s="18"/>
      <c r="J19" s="6">
        <f>SUM(G19-F19)</f>
        <v>-936.6100000000006</v>
      </c>
      <c r="K19" s="24">
        <v>432</v>
      </c>
      <c r="L19" s="33"/>
      <c r="N19" s="34"/>
    </row>
    <row r="20" spans="2:14" ht="15.75" customHeight="1">
      <c r="B20" s="16" t="s">
        <v>47</v>
      </c>
      <c r="C20" s="22">
        <v>10064545</v>
      </c>
      <c r="D20" s="17" t="s">
        <v>21</v>
      </c>
      <c r="E20" s="18">
        <v>15590</v>
      </c>
      <c r="F20" s="6">
        <v>7794</v>
      </c>
      <c r="G20" s="6">
        <v>4343.48</v>
      </c>
      <c r="H20" s="6">
        <v>4343.48</v>
      </c>
      <c r="I20" s="18"/>
      <c r="J20" s="6">
        <f>SUM(G20-F20)</f>
        <v>-3450.5200000000004</v>
      </c>
      <c r="K20" s="24">
        <v>95</v>
      </c>
      <c r="L20" s="33"/>
      <c r="N20" s="34"/>
    </row>
    <row r="21" spans="2:14" ht="24.75" customHeight="1">
      <c r="B21" s="23" t="s">
        <v>48</v>
      </c>
      <c r="C21" s="22">
        <v>10077210</v>
      </c>
      <c r="D21" s="17" t="s">
        <v>21</v>
      </c>
      <c r="E21" s="18">
        <v>42396</v>
      </c>
      <c r="F21" s="6">
        <v>21953</v>
      </c>
      <c r="G21" s="6">
        <v>26669.63</v>
      </c>
      <c r="H21" s="6">
        <v>21950.960000000003</v>
      </c>
      <c r="I21" s="18">
        <f>SUM(G21-F21)</f>
        <v>4716.630000000001</v>
      </c>
      <c r="J21" s="6"/>
      <c r="K21" s="24">
        <v>617</v>
      </c>
      <c r="L21" s="33"/>
      <c r="N21" s="34"/>
    </row>
    <row r="22" spans="2:14" ht="15.75" customHeight="1">
      <c r="B22" s="16" t="s">
        <v>49</v>
      </c>
      <c r="C22" s="22">
        <v>800800006</v>
      </c>
      <c r="D22" s="17" t="s">
        <v>21</v>
      </c>
      <c r="E22" s="18">
        <v>54082</v>
      </c>
      <c r="F22" s="6">
        <v>27835</v>
      </c>
      <c r="G22" s="6">
        <v>40766.07</v>
      </c>
      <c r="H22" s="6">
        <v>27833.29</v>
      </c>
      <c r="I22" s="18">
        <f>SUM(G22-F22)</f>
        <v>12931.07</v>
      </c>
      <c r="J22" s="6"/>
      <c r="K22" s="24">
        <v>810</v>
      </c>
      <c r="L22" s="33"/>
      <c r="N22" s="34"/>
    </row>
    <row r="23" spans="2:14" ht="14.25" customHeight="1">
      <c r="B23" s="16" t="s">
        <v>17</v>
      </c>
      <c r="C23" s="22">
        <v>10077222</v>
      </c>
      <c r="D23" s="17" t="s">
        <v>21</v>
      </c>
      <c r="E23" s="18">
        <v>8486</v>
      </c>
      <c r="F23" s="6">
        <v>4242</v>
      </c>
      <c r="G23" s="6">
        <v>2097.79</v>
      </c>
      <c r="H23" s="6">
        <v>2097.79</v>
      </c>
      <c r="I23" s="18"/>
      <c r="J23" s="6">
        <f>SUM(G23-F23)</f>
        <v>-2144.21</v>
      </c>
      <c r="K23" s="24">
        <v>31</v>
      </c>
      <c r="L23" s="33"/>
      <c r="N23" s="34"/>
    </row>
    <row r="24" spans="2:14" ht="15.75" customHeight="1">
      <c r="B24" s="16" t="s">
        <v>19</v>
      </c>
      <c r="C24" s="22">
        <v>10001157</v>
      </c>
      <c r="D24" s="17" t="s">
        <v>21</v>
      </c>
      <c r="E24" s="18">
        <v>45313</v>
      </c>
      <c r="F24" s="6">
        <v>22944</v>
      </c>
      <c r="G24" s="6">
        <v>23740.21</v>
      </c>
      <c r="H24" s="6">
        <v>22892.7</v>
      </c>
      <c r="I24" s="18">
        <f>SUM(G24-F24)</f>
        <v>796.2099999999991</v>
      </c>
      <c r="J24" s="6"/>
      <c r="K24" s="24">
        <v>258</v>
      </c>
      <c r="L24" s="33"/>
      <c r="N24" s="34"/>
    </row>
    <row r="25" spans="2:14" ht="15.75" customHeight="1">
      <c r="B25" s="16" t="s">
        <v>50</v>
      </c>
      <c r="C25" s="22">
        <v>130024102</v>
      </c>
      <c r="D25" s="17" t="s">
        <v>22</v>
      </c>
      <c r="E25" s="18">
        <v>123466</v>
      </c>
      <c r="F25" s="6">
        <v>63561</v>
      </c>
      <c r="G25" s="6">
        <v>70869.73</v>
      </c>
      <c r="H25" s="6">
        <v>63551.25</v>
      </c>
      <c r="I25" s="18">
        <f>SUM(G25-F25)</f>
        <v>7308.729999999996</v>
      </c>
      <c r="J25" s="6"/>
      <c r="K25" s="24">
        <v>1692</v>
      </c>
      <c r="L25" s="33"/>
      <c r="N25" s="34"/>
    </row>
    <row r="26" spans="2:14" ht="15.75" customHeight="1">
      <c r="B26" s="16" t="s">
        <v>51</v>
      </c>
      <c r="C26" s="22">
        <v>10064301</v>
      </c>
      <c r="D26" s="17" t="s">
        <v>21</v>
      </c>
      <c r="E26" s="18">
        <v>159582</v>
      </c>
      <c r="F26" s="6">
        <v>81402</v>
      </c>
      <c r="G26" s="6">
        <v>120379.05</v>
      </c>
      <c r="H26" s="6">
        <v>81393.88</v>
      </c>
      <c r="I26" s="18">
        <f>SUM(G26-F26)</f>
        <v>38977.05</v>
      </c>
      <c r="J26" s="6"/>
      <c r="K26" s="24">
        <v>1956</v>
      </c>
      <c r="L26" s="33"/>
      <c r="N26" s="34"/>
    </row>
    <row r="27" spans="2:14" ht="15.75" customHeight="1">
      <c r="B27" s="16" t="s">
        <v>18</v>
      </c>
      <c r="C27" s="22">
        <v>19277211</v>
      </c>
      <c r="D27" s="17" t="s">
        <v>21</v>
      </c>
      <c r="E27" s="18">
        <v>66194</v>
      </c>
      <c r="F27" s="6">
        <v>33096</v>
      </c>
      <c r="G27" s="6">
        <v>24761.84</v>
      </c>
      <c r="H27" s="6">
        <v>24761.840000000004</v>
      </c>
      <c r="I27" s="18"/>
      <c r="J27" s="6">
        <f aca="true" t="shared" si="0" ref="J27:J33">SUM(G27-F27)</f>
        <v>-8334.16</v>
      </c>
      <c r="K27" s="24">
        <v>738</v>
      </c>
      <c r="L27" s="33"/>
      <c r="N27" s="34"/>
    </row>
    <row r="28" spans="2:14" ht="15.75" customHeight="1">
      <c r="B28" s="16" t="s">
        <v>52</v>
      </c>
      <c r="C28" s="22">
        <v>10064521</v>
      </c>
      <c r="D28" s="17" t="s">
        <v>21</v>
      </c>
      <c r="E28" s="18">
        <v>481990</v>
      </c>
      <c r="F28" s="6">
        <v>240996</v>
      </c>
      <c r="G28" s="6">
        <v>220619.3</v>
      </c>
      <c r="H28" s="6">
        <v>220619.3</v>
      </c>
      <c r="I28" s="18"/>
      <c r="J28" s="6">
        <f t="shared" si="0"/>
        <v>-20376.70000000001</v>
      </c>
      <c r="K28" s="24">
        <v>5249</v>
      </c>
      <c r="L28" s="33"/>
      <c r="N28" s="34"/>
    </row>
    <row r="29" spans="2:14" ht="15.75" customHeight="1">
      <c r="B29" s="16" t="s">
        <v>23</v>
      </c>
      <c r="C29" s="22">
        <v>800600008</v>
      </c>
      <c r="D29" s="17" t="s">
        <v>21</v>
      </c>
      <c r="E29" s="18">
        <v>26357</v>
      </c>
      <c r="F29" s="6">
        <v>13176</v>
      </c>
      <c r="G29" s="6">
        <v>10321.32</v>
      </c>
      <c r="H29" s="6">
        <v>10321.32</v>
      </c>
      <c r="I29" s="18"/>
      <c r="J29" s="6">
        <f t="shared" si="0"/>
        <v>-2854.6800000000003</v>
      </c>
      <c r="K29" s="24">
        <v>271</v>
      </c>
      <c r="L29" s="33"/>
      <c r="N29" s="34"/>
    </row>
    <row r="30" spans="2:14" ht="15.75" customHeight="1">
      <c r="B30" s="16" t="s">
        <v>53</v>
      </c>
      <c r="C30" s="22">
        <v>10001054</v>
      </c>
      <c r="D30" s="17" t="s">
        <v>21</v>
      </c>
      <c r="E30" s="18">
        <v>22630</v>
      </c>
      <c r="F30" s="6">
        <v>11316</v>
      </c>
      <c r="G30" s="6">
        <v>10256.01</v>
      </c>
      <c r="H30" s="6">
        <v>10226.25</v>
      </c>
      <c r="I30" s="18"/>
      <c r="J30" s="6">
        <f t="shared" si="0"/>
        <v>-1059.9899999999998</v>
      </c>
      <c r="K30" s="24">
        <v>287</v>
      </c>
      <c r="L30" s="33"/>
      <c r="N30" s="34"/>
    </row>
    <row r="31" spans="2:14" ht="15.75" customHeight="1">
      <c r="B31" s="16" t="s">
        <v>54</v>
      </c>
      <c r="C31" s="22">
        <v>807635202</v>
      </c>
      <c r="D31" s="17" t="s">
        <v>21</v>
      </c>
      <c r="E31" s="18">
        <v>5405</v>
      </c>
      <c r="F31" s="6">
        <v>2700</v>
      </c>
      <c r="G31" s="6">
        <v>1106.11</v>
      </c>
      <c r="H31" s="6">
        <v>1106.11</v>
      </c>
      <c r="I31" s="18"/>
      <c r="J31" s="6">
        <f t="shared" si="0"/>
        <v>-1593.89</v>
      </c>
      <c r="K31" s="24">
        <v>31</v>
      </c>
      <c r="L31" s="33"/>
      <c r="N31" s="34"/>
    </row>
    <row r="32" spans="2:14" ht="15.75" customHeight="1">
      <c r="B32" s="16" t="s">
        <v>55</v>
      </c>
      <c r="C32" s="22">
        <v>19164058</v>
      </c>
      <c r="D32" s="17" t="s">
        <v>21</v>
      </c>
      <c r="E32" s="18">
        <v>40328</v>
      </c>
      <c r="F32" s="6">
        <v>20166</v>
      </c>
      <c r="G32" s="6">
        <v>18075.18</v>
      </c>
      <c r="H32" s="6">
        <v>18075.18</v>
      </c>
      <c r="I32" s="18"/>
      <c r="J32" s="6">
        <f t="shared" si="0"/>
        <v>-2090.8199999999997</v>
      </c>
      <c r="K32" s="24">
        <v>287</v>
      </c>
      <c r="L32" s="33"/>
      <c r="N32" s="34"/>
    </row>
    <row r="33" spans="2:14" ht="15.75" customHeight="1">
      <c r="B33" s="16" t="s">
        <v>56</v>
      </c>
      <c r="C33" s="22">
        <v>19464507</v>
      </c>
      <c r="D33" s="17" t="s">
        <v>21</v>
      </c>
      <c r="E33" s="18">
        <v>27333</v>
      </c>
      <c r="F33" s="6">
        <v>13668</v>
      </c>
      <c r="G33" s="6">
        <v>4334.73</v>
      </c>
      <c r="H33" s="6">
        <v>4334.73</v>
      </c>
      <c r="I33" s="18"/>
      <c r="J33" s="6">
        <f t="shared" si="0"/>
        <v>-9333.27</v>
      </c>
      <c r="K33" s="24">
        <v>119</v>
      </c>
      <c r="L33" s="33"/>
      <c r="N33" s="34"/>
    </row>
    <row r="34" spans="2:14" ht="15.75" customHeight="1">
      <c r="B34" s="16" t="s">
        <v>57</v>
      </c>
      <c r="C34" s="22">
        <v>10000427</v>
      </c>
      <c r="D34" s="17" t="s">
        <v>21</v>
      </c>
      <c r="E34" s="18">
        <v>32463</v>
      </c>
      <c r="F34" s="6">
        <v>17017</v>
      </c>
      <c r="G34" s="6">
        <v>19554.36</v>
      </c>
      <c r="H34" s="6">
        <v>17016.24</v>
      </c>
      <c r="I34" s="18">
        <f>SUM(G34-F34)</f>
        <v>2537.3600000000006</v>
      </c>
      <c r="J34" s="6"/>
      <c r="K34" s="24">
        <v>594</v>
      </c>
      <c r="L34" s="33"/>
      <c r="N34" s="34"/>
    </row>
    <row r="35" spans="2:14" ht="15.75" customHeight="1">
      <c r="B35" s="16" t="s">
        <v>4</v>
      </c>
      <c r="C35" s="22">
        <v>130000045</v>
      </c>
      <c r="D35" s="17" t="s">
        <v>21</v>
      </c>
      <c r="E35" s="18">
        <v>515290</v>
      </c>
      <c r="F35" s="6">
        <v>287668</v>
      </c>
      <c r="G35" s="6">
        <v>343685.59</v>
      </c>
      <c r="H35" s="6">
        <v>287664.55000000005</v>
      </c>
      <c r="I35" s="18">
        <f>SUM(G35-F35)</f>
        <v>56017.590000000026</v>
      </c>
      <c r="J35" s="6"/>
      <c r="K35" s="24">
        <v>6719</v>
      </c>
      <c r="L35" s="33">
        <v>561</v>
      </c>
      <c r="N35" s="34"/>
    </row>
    <row r="36" spans="2:14" ht="15.75" customHeight="1">
      <c r="B36" s="16" t="s">
        <v>58</v>
      </c>
      <c r="C36" s="22">
        <v>801000013</v>
      </c>
      <c r="D36" s="17" t="s">
        <v>21</v>
      </c>
      <c r="E36" s="18">
        <v>26029</v>
      </c>
      <c r="F36" s="6">
        <v>13014</v>
      </c>
      <c r="G36" s="6">
        <v>12595.72</v>
      </c>
      <c r="H36" s="6">
        <v>12595.720000000001</v>
      </c>
      <c r="I36" s="18"/>
      <c r="J36" s="6">
        <f>SUM(G36-F36)</f>
        <v>-418.28000000000065</v>
      </c>
      <c r="K36" s="24">
        <v>381</v>
      </c>
      <c r="L36" s="33"/>
      <c r="N36" s="34"/>
    </row>
    <row r="37" spans="2:14" ht="15.75" customHeight="1">
      <c r="B37" s="16" t="s">
        <v>10</v>
      </c>
      <c r="C37" s="22">
        <v>808477201</v>
      </c>
      <c r="D37" s="17" t="s">
        <v>21</v>
      </c>
      <c r="E37" s="18">
        <v>4700</v>
      </c>
      <c r="F37" s="6">
        <v>2352</v>
      </c>
      <c r="G37" s="6">
        <v>2373.52</v>
      </c>
      <c r="H37" s="6">
        <v>2332.8199999999997</v>
      </c>
      <c r="I37" s="18"/>
      <c r="J37" s="6">
        <f>SUM(G37-F37)</f>
        <v>21.519999999999982</v>
      </c>
      <c r="K37" s="24">
        <v>61</v>
      </c>
      <c r="L37" s="33"/>
      <c r="N37" s="34"/>
    </row>
    <row r="38" spans="2:14" ht="15.75" customHeight="1">
      <c r="B38" s="16" t="s">
        <v>59</v>
      </c>
      <c r="C38" s="22">
        <v>801000009</v>
      </c>
      <c r="D38" s="17" t="s">
        <v>21</v>
      </c>
      <c r="E38" s="18">
        <v>190336</v>
      </c>
      <c r="F38" s="6">
        <v>97916</v>
      </c>
      <c r="G38" s="6">
        <v>137585.37</v>
      </c>
      <c r="H38" s="6">
        <v>97914.09000000001</v>
      </c>
      <c r="I38" s="18">
        <f>SUM(G38-F38)</f>
        <v>39669.369999999995</v>
      </c>
      <c r="J38" s="6"/>
      <c r="K38" s="24">
        <v>3160</v>
      </c>
      <c r="L38" s="33"/>
      <c r="N38" s="34"/>
    </row>
    <row r="39" spans="2:14" ht="15.75" customHeight="1">
      <c r="B39" s="16" t="s">
        <v>20</v>
      </c>
      <c r="C39" s="22">
        <v>10020301</v>
      </c>
      <c r="D39" s="17" t="s">
        <v>22</v>
      </c>
      <c r="E39" s="18">
        <v>1316994</v>
      </c>
      <c r="F39" s="6">
        <v>659274</v>
      </c>
      <c r="G39" s="6">
        <v>632127.17</v>
      </c>
      <c r="H39" s="6">
        <v>632127.17</v>
      </c>
      <c r="I39" s="18"/>
      <c r="J39" s="6">
        <f>SUM(G39-F39)</f>
        <v>-27146.829999999958</v>
      </c>
      <c r="K39" s="24">
        <v>15057</v>
      </c>
      <c r="L39" s="33"/>
      <c r="N39" s="34"/>
    </row>
    <row r="40" spans="2:14" ht="21.75" customHeight="1">
      <c r="B40" s="16" t="s">
        <v>60</v>
      </c>
      <c r="C40" s="22">
        <v>10019111</v>
      </c>
      <c r="D40" s="17" t="s">
        <v>22</v>
      </c>
      <c r="E40" s="18">
        <v>2349317</v>
      </c>
      <c r="F40" s="6">
        <v>1195054</v>
      </c>
      <c r="G40" s="6">
        <v>1433899.37</v>
      </c>
      <c r="H40" s="6">
        <v>1195052.51</v>
      </c>
      <c r="I40" s="18">
        <f>SUM(G40-F40)</f>
        <v>238845.3700000001</v>
      </c>
      <c r="J40" s="6"/>
      <c r="K40" s="24">
        <v>25432</v>
      </c>
      <c r="L40" s="33"/>
      <c r="N40" s="34"/>
    </row>
    <row r="41" spans="2:14" ht="15.75" customHeight="1">
      <c r="B41" s="16" t="s">
        <v>14</v>
      </c>
      <c r="C41" s="22">
        <v>10001535</v>
      </c>
      <c r="D41" s="17" t="s">
        <v>22</v>
      </c>
      <c r="E41" s="18">
        <v>591071</v>
      </c>
      <c r="F41" s="6">
        <v>304198</v>
      </c>
      <c r="G41" s="6">
        <v>318902.36</v>
      </c>
      <c r="H41" s="6">
        <v>304196.04</v>
      </c>
      <c r="I41" s="18">
        <f>SUM(G41-F41)</f>
        <v>14704.359999999986</v>
      </c>
      <c r="J41" s="6"/>
      <c r="K41" s="24">
        <v>8042</v>
      </c>
      <c r="L41" s="33"/>
      <c r="N41" s="34"/>
    </row>
    <row r="42" spans="2:14" ht="15.75" customHeight="1">
      <c r="B42" s="16" t="s">
        <v>61</v>
      </c>
      <c r="C42" s="22">
        <v>10044004</v>
      </c>
      <c r="D42" s="17" t="s">
        <v>21</v>
      </c>
      <c r="E42" s="18">
        <v>86909</v>
      </c>
      <c r="F42" s="6">
        <v>43452</v>
      </c>
      <c r="G42" s="6">
        <v>46258.87</v>
      </c>
      <c r="H42" s="6">
        <v>43442.94</v>
      </c>
      <c r="I42" s="18">
        <f>SUM(G42-F42)</f>
        <v>2806.8700000000026</v>
      </c>
      <c r="J42" s="6"/>
      <c r="K42" s="24">
        <v>877</v>
      </c>
      <c r="L42" s="33"/>
      <c r="N42" s="34"/>
    </row>
    <row r="43" spans="2:14" ht="15.75" customHeight="1">
      <c r="B43" s="16" t="s">
        <v>95</v>
      </c>
      <c r="C43" s="22">
        <v>10001043</v>
      </c>
      <c r="D43" s="17" t="s">
        <v>21</v>
      </c>
      <c r="E43" s="18">
        <v>55177</v>
      </c>
      <c r="F43" s="6">
        <v>27588</v>
      </c>
      <c r="G43" s="6">
        <v>19192.08</v>
      </c>
      <c r="H43" s="6">
        <v>19192.08</v>
      </c>
      <c r="I43" s="18"/>
      <c r="J43" s="6">
        <f aca="true" t="shared" si="1" ref="J43:J51">SUM(G43-F43)</f>
        <v>-8395.919999999998</v>
      </c>
      <c r="K43" s="24">
        <v>280</v>
      </c>
      <c r="L43" s="33"/>
      <c r="N43" s="34"/>
    </row>
    <row r="44" spans="2:14" ht="15.75" customHeight="1">
      <c r="B44" s="16" t="s">
        <v>62</v>
      </c>
      <c r="C44" s="22">
        <v>19164502</v>
      </c>
      <c r="D44" s="17" t="s">
        <v>21</v>
      </c>
      <c r="E44" s="18">
        <v>53889</v>
      </c>
      <c r="F44" s="6">
        <v>26946</v>
      </c>
      <c r="G44" s="6">
        <v>25162.83</v>
      </c>
      <c r="H44" s="6">
        <v>25162.83</v>
      </c>
      <c r="I44" s="18"/>
      <c r="J44" s="6">
        <f t="shared" si="1"/>
        <v>-1783.1699999999983</v>
      </c>
      <c r="K44" s="24">
        <v>592</v>
      </c>
      <c r="L44" s="33"/>
      <c r="N44" s="34"/>
    </row>
    <row r="45" spans="2:14" ht="15.75" customHeight="1">
      <c r="B45" s="16" t="s">
        <v>5</v>
      </c>
      <c r="C45" s="22">
        <v>10001714</v>
      </c>
      <c r="D45" s="17" t="s">
        <v>21</v>
      </c>
      <c r="E45" s="18">
        <v>36062</v>
      </c>
      <c r="F45" s="6">
        <v>18030</v>
      </c>
      <c r="G45" s="6">
        <v>14933.31</v>
      </c>
      <c r="H45" s="6">
        <v>14933.31</v>
      </c>
      <c r="I45" s="18"/>
      <c r="J45" s="6">
        <f t="shared" si="1"/>
        <v>-3096.6900000000005</v>
      </c>
      <c r="K45" s="24">
        <v>390</v>
      </c>
      <c r="L45" s="33"/>
      <c r="N45" s="34"/>
    </row>
    <row r="46" spans="2:14" ht="15.75" customHeight="1">
      <c r="B46" s="16" t="s">
        <v>63</v>
      </c>
      <c r="C46" s="22">
        <v>801400003</v>
      </c>
      <c r="D46" s="17" t="s">
        <v>21</v>
      </c>
      <c r="E46" s="18">
        <v>196479</v>
      </c>
      <c r="F46" s="6">
        <v>98238</v>
      </c>
      <c r="G46" s="6">
        <v>105791.82</v>
      </c>
      <c r="H46" s="6">
        <v>98145.84</v>
      </c>
      <c r="I46" s="18"/>
      <c r="J46" s="6">
        <f t="shared" si="1"/>
        <v>7553.820000000007</v>
      </c>
      <c r="K46" s="24">
        <v>1133</v>
      </c>
      <c r="L46" s="33"/>
      <c r="N46" s="34"/>
    </row>
    <row r="47" spans="2:14" ht="15.75" customHeight="1">
      <c r="B47" s="16" t="s">
        <v>64</v>
      </c>
      <c r="C47" s="22">
        <v>10000232</v>
      </c>
      <c r="D47" s="17" t="s">
        <v>21</v>
      </c>
      <c r="E47" s="18">
        <v>6902</v>
      </c>
      <c r="F47" s="6">
        <v>3450</v>
      </c>
      <c r="G47" s="6">
        <v>3419.53</v>
      </c>
      <c r="H47" s="6">
        <v>3419.5299999999997</v>
      </c>
      <c r="I47" s="18"/>
      <c r="J47" s="6">
        <f t="shared" si="1"/>
        <v>-30.4699999999998</v>
      </c>
      <c r="K47" s="24">
        <v>67</v>
      </c>
      <c r="L47" s="33"/>
      <c r="N47" s="34"/>
    </row>
    <row r="48" spans="2:14" ht="15.75" customHeight="1">
      <c r="B48" s="16" t="s">
        <v>65</v>
      </c>
      <c r="C48" s="22">
        <v>801200002</v>
      </c>
      <c r="D48" s="17" t="s">
        <v>21</v>
      </c>
      <c r="E48" s="18">
        <v>87003</v>
      </c>
      <c r="F48" s="6">
        <v>43500</v>
      </c>
      <c r="G48" s="6">
        <v>21639.52</v>
      </c>
      <c r="H48" s="6">
        <v>21639.52</v>
      </c>
      <c r="I48" s="18"/>
      <c r="J48" s="6">
        <f t="shared" si="1"/>
        <v>-21860.48</v>
      </c>
      <c r="K48" s="24">
        <v>592</v>
      </c>
      <c r="L48" s="33"/>
      <c r="N48" s="34"/>
    </row>
    <row r="49" spans="2:14" ht="15.75" customHeight="1">
      <c r="B49" s="16" t="s">
        <v>66</v>
      </c>
      <c r="C49" s="22">
        <v>801600054</v>
      </c>
      <c r="D49" s="17" t="s">
        <v>21</v>
      </c>
      <c r="E49" s="18">
        <v>16811</v>
      </c>
      <c r="F49" s="6">
        <v>8406</v>
      </c>
      <c r="G49" s="6">
        <v>8373.59</v>
      </c>
      <c r="H49" s="6">
        <v>8373.59</v>
      </c>
      <c r="I49" s="18"/>
      <c r="J49" s="6">
        <f t="shared" si="1"/>
        <v>-32.409999999999854</v>
      </c>
      <c r="K49" s="24">
        <v>209</v>
      </c>
      <c r="L49" s="33"/>
      <c r="N49" s="34"/>
    </row>
    <row r="50" spans="2:14" ht="15.75" customHeight="1">
      <c r="B50" s="16" t="s">
        <v>11</v>
      </c>
      <c r="C50" s="22">
        <v>806077202</v>
      </c>
      <c r="D50" s="17" t="s">
        <v>21</v>
      </c>
      <c r="E50" s="18">
        <v>75500</v>
      </c>
      <c r="F50" s="6">
        <v>38905</v>
      </c>
      <c r="G50" s="6">
        <v>38484.66</v>
      </c>
      <c r="H50" s="6">
        <v>38484.66</v>
      </c>
      <c r="I50" s="18"/>
      <c r="J50" s="6">
        <f t="shared" si="1"/>
        <v>-420.3399999999965</v>
      </c>
      <c r="K50" s="24">
        <v>2115</v>
      </c>
      <c r="L50" s="33"/>
      <c r="N50" s="34"/>
    </row>
    <row r="51" spans="2:14" ht="15.75" customHeight="1">
      <c r="B51" s="16" t="s">
        <v>12</v>
      </c>
      <c r="C51" s="22">
        <v>130077208</v>
      </c>
      <c r="D51" s="17" t="s">
        <v>21</v>
      </c>
      <c r="E51" s="18">
        <v>10560</v>
      </c>
      <c r="F51" s="6">
        <v>5280</v>
      </c>
      <c r="G51" s="6">
        <v>2554.31</v>
      </c>
      <c r="H51" s="6">
        <v>2554.3100000000004</v>
      </c>
      <c r="I51" s="18"/>
      <c r="J51" s="6">
        <f t="shared" si="1"/>
        <v>-2725.69</v>
      </c>
      <c r="K51" s="24">
        <v>67</v>
      </c>
      <c r="L51" s="33"/>
      <c r="N51" s="34"/>
    </row>
    <row r="52" spans="2:14" ht="15.75" customHeight="1">
      <c r="B52" s="16" t="s">
        <v>67</v>
      </c>
      <c r="C52" s="22">
        <v>10054211</v>
      </c>
      <c r="D52" s="17" t="s">
        <v>22</v>
      </c>
      <c r="E52" s="18">
        <v>110723</v>
      </c>
      <c r="F52" s="6">
        <v>57006</v>
      </c>
      <c r="G52" s="6">
        <v>65312.56</v>
      </c>
      <c r="H52" s="6">
        <v>57003.9</v>
      </c>
      <c r="I52" s="18">
        <f>SUM(G52-F52)</f>
        <v>8306.559999999998</v>
      </c>
      <c r="J52" s="6"/>
      <c r="K52" s="24">
        <v>1863</v>
      </c>
      <c r="L52" s="33"/>
      <c r="N52" s="34"/>
    </row>
    <row r="53" spans="2:14" ht="15.75" customHeight="1">
      <c r="B53" s="16" t="s">
        <v>13</v>
      </c>
      <c r="C53" s="22">
        <v>10064120</v>
      </c>
      <c r="D53" s="17" t="s">
        <v>21</v>
      </c>
      <c r="E53" s="18">
        <v>852423</v>
      </c>
      <c r="F53" s="6">
        <v>438247</v>
      </c>
      <c r="G53" s="6">
        <v>508901.01</v>
      </c>
      <c r="H53" s="6">
        <v>438243.88</v>
      </c>
      <c r="I53" s="18">
        <f>SUM(G53-F53)</f>
        <v>70654.01000000001</v>
      </c>
      <c r="J53" s="6"/>
      <c r="K53" s="24">
        <v>13133</v>
      </c>
      <c r="L53" s="33"/>
      <c r="N53" s="34"/>
    </row>
    <row r="54" spans="2:14" ht="15.75" customHeight="1">
      <c r="B54" s="16" t="s">
        <v>68</v>
      </c>
      <c r="C54" s="22">
        <v>19164506</v>
      </c>
      <c r="D54" s="17" t="s">
        <v>21</v>
      </c>
      <c r="E54" s="18">
        <v>108098</v>
      </c>
      <c r="F54" s="6">
        <v>55423</v>
      </c>
      <c r="G54" s="6">
        <v>58729.49</v>
      </c>
      <c r="H54" s="6">
        <v>55421.44</v>
      </c>
      <c r="I54" s="18">
        <f>SUM(G54-F54)</f>
        <v>3306.489999999998</v>
      </c>
      <c r="J54" s="6"/>
      <c r="K54" s="24">
        <v>1369</v>
      </c>
      <c r="L54" s="33"/>
      <c r="N54" s="34"/>
    </row>
    <row r="55" spans="2:14" ht="15.75" customHeight="1">
      <c r="B55" s="16" t="s">
        <v>25</v>
      </c>
      <c r="C55" s="22">
        <v>807600024</v>
      </c>
      <c r="D55" s="17" t="s">
        <v>21</v>
      </c>
      <c r="E55" s="18">
        <v>10246</v>
      </c>
      <c r="F55" s="6">
        <v>5124</v>
      </c>
      <c r="G55" s="6">
        <v>2976.79</v>
      </c>
      <c r="H55" s="6">
        <v>2976.79</v>
      </c>
      <c r="I55" s="18"/>
      <c r="J55" s="6">
        <f>SUM(G55-F55)</f>
        <v>-2147.21</v>
      </c>
      <c r="K55" s="24">
        <v>85</v>
      </c>
      <c r="L55" s="33"/>
      <c r="N55" s="34"/>
    </row>
    <row r="56" spans="2:14" ht="15.75" customHeight="1">
      <c r="B56" s="16" t="s">
        <v>26</v>
      </c>
      <c r="C56" s="22">
        <v>801800014</v>
      </c>
      <c r="D56" s="17" t="s">
        <v>21</v>
      </c>
      <c r="E56" s="18">
        <v>40453</v>
      </c>
      <c r="F56" s="6">
        <v>20653</v>
      </c>
      <c r="G56" s="6">
        <v>20642.52</v>
      </c>
      <c r="H56" s="6">
        <v>20642.519999999997</v>
      </c>
      <c r="I56" s="18"/>
      <c r="J56" s="6">
        <f>SUM(G56-F56)</f>
        <v>-10.479999999999563</v>
      </c>
      <c r="K56" s="24">
        <v>440</v>
      </c>
      <c r="L56" s="33"/>
      <c r="N56" s="34"/>
    </row>
    <row r="57" spans="2:14" ht="15.75" customHeight="1">
      <c r="B57" s="16" t="s">
        <v>69</v>
      </c>
      <c r="C57" s="22">
        <v>130064502</v>
      </c>
      <c r="D57" s="17" t="s">
        <v>21</v>
      </c>
      <c r="E57" s="18">
        <v>83353</v>
      </c>
      <c r="F57" s="6">
        <v>41676</v>
      </c>
      <c r="G57" s="6">
        <v>47825.07</v>
      </c>
      <c r="H57" s="6">
        <v>41674.02</v>
      </c>
      <c r="I57" s="18">
        <f>SUM(G57-F57)</f>
        <v>6149.07</v>
      </c>
      <c r="J57" s="6"/>
      <c r="K57" s="24">
        <v>1108</v>
      </c>
      <c r="L57" s="33"/>
      <c r="N57" s="34"/>
    </row>
    <row r="58" spans="2:14" ht="15.75" customHeight="1">
      <c r="B58" s="16" t="s">
        <v>70</v>
      </c>
      <c r="C58" s="22">
        <v>10000104</v>
      </c>
      <c r="D58" s="17" t="s">
        <v>21</v>
      </c>
      <c r="E58" s="18">
        <v>14792</v>
      </c>
      <c r="F58" s="6">
        <v>7627</v>
      </c>
      <c r="G58" s="6">
        <v>6584.54</v>
      </c>
      <c r="H58" s="6">
        <v>6584.54</v>
      </c>
      <c r="I58" s="18"/>
      <c r="J58" s="6">
        <f>SUM(G58-F58)</f>
        <v>-1042.46</v>
      </c>
      <c r="K58" s="24">
        <v>177</v>
      </c>
      <c r="L58" s="33"/>
      <c r="N58" s="34"/>
    </row>
    <row r="59" spans="2:14" ht="15.75" customHeight="1">
      <c r="B59" s="16" t="s">
        <v>27</v>
      </c>
      <c r="C59" s="22">
        <v>19277203</v>
      </c>
      <c r="D59" s="17" t="s">
        <v>21</v>
      </c>
      <c r="E59" s="18">
        <v>184402</v>
      </c>
      <c r="F59" s="6">
        <v>93471</v>
      </c>
      <c r="G59" s="6">
        <v>93189.22</v>
      </c>
      <c r="H59" s="6">
        <v>93189.22</v>
      </c>
      <c r="I59" s="18"/>
      <c r="J59" s="6">
        <f>SUM(G59-F59)</f>
        <v>-281.77999999999884</v>
      </c>
      <c r="K59" s="24">
        <v>1275</v>
      </c>
      <c r="L59" s="33"/>
      <c r="N59" s="34"/>
    </row>
    <row r="60" spans="2:14" ht="15.75" customHeight="1">
      <c r="B60" s="16" t="s">
        <v>28</v>
      </c>
      <c r="C60" s="22">
        <v>10000832</v>
      </c>
      <c r="D60" s="17" t="s">
        <v>21</v>
      </c>
      <c r="E60" s="18">
        <v>84903</v>
      </c>
      <c r="F60" s="6">
        <v>43465</v>
      </c>
      <c r="G60" s="6">
        <v>45025.98</v>
      </c>
      <c r="H60" s="6">
        <v>43457.83</v>
      </c>
      <c r="I60" s="18">
        <f>SUM(G60-F60)</f>
        <v>1560.9800000000032</v>
      </c>
      <c r="J60" s="6"/>
      <c r="K60" s="24">
        <v>945</v>
      </c>
      <c r="L60" s="33"/>
      <c r="N60" s="34"/>
    </row>
    <row r="61" spans="2:14" ht="15.75" customHeight="1">
      <c r="B61" s="16" t="s">
        <v>71</v>
      </c>
      <c r="C61" s="22">
        <v>807600014</v>
      </c>
      <c r="D61" s="17" t="s">
        <v>21</v>
      </c>
      <c r="E61" s="18">
        <v>66355</v>
      </c>
      <c r="F61" s="6">
        <v>33994</v>
      </c>
      <c r="G61" s="6">
        <v>35249.01</v>
      </c>
      <c r="H61" s="6">
        <v>33977.66</v>
      </c>
      <c r="I61" s="18">
        <f>SUM(G61-F61)</f>
        <v>1255.010000000002</v>
      </c>
      <c r="J61" s="6"/>
      <c r="K61" s="24">
        <v>921</v>
      </c>
      <c r="L61" s="33"/>
      <c r="N61" s="34"/>
    </row>
    <row r="62" spans="2:14" ht="15.75" customHeight="1">
      <c r="B62" s="16" t="s">
        <v>72</v>
      </c>
      <c r="C62" s="22">
        <v>809600010</v>
      </c>
      <c r="D62" s="17" t="s">
        <v>21</v>
      </c>
      <c r="E62" s="18">
        <v>30503</v>
      </c>
      <c r="F62" s="6">
        <v>15503</v>
      </c>
      <c r="G62" s="6">
        <v>14171.34</v>
      </c>
      <c r="H62" s="6">
        <v>14171.34</v>
      </c>
      <c r="I62" s="18"/>
      <c r="J62" s="6">
        <f>SUM(G62-F62)</f>
        <v>-1331.6599999999999</v>
      </c>
      <c r="K62" s="24">
        <v>295</v>
      </c>
      <c r="L62" s="33"/>
      <c r="N62" s="34"/>
    </row>
    <row r="63" spans="2:14" ht="23.25" customHeight="1">
      <c r="B63" s="16" t="s">
        <v>73</v>
      </c>
      <c r="C63" s="22">
        <v>10064013</v>
      </c>
      <c r="D63" s="17" t="s">
        <v>21</v>
      </c>
      <c r="E63" s="18">
        <v>40045</v>
      </c>
      <c r="F63" s="6">
        <v>20245</v>
      </c>
      <c r="G63" s="6">
        <v>22675.05</v>
      </c>
      <c r="H63" s="6">
        <v>20238.22</v>
      </c>
      <c r="I63" s="18">
        <f>SUM(G63-F63)</f>
        <v>2430.0499999999993</v>
      </c>
      <c r="J63" s="6"/>
      <c r="K63" s="24">
        <v>306</v>
      </c>
      <c r="L63" s="33"/>
      <c r="N63" s="34"/>
    </row>
    <row r="64" spans="2:14" ht="15.75" customHeight="1">
      <c r="B64" s="16" t="s">
        <v>29</v>
      </c>
      <c r="C64" s="22">
        <v>800600020</v>
      </c>
      <c r="D64" s="17" t="s">
        <v>21</v>
      </c>
      <c r="E64" s="18">
        <v>59370</v>
      </c>
      <c r="F64" s="6">
        <v>30733</v>
      </c>
      <c r="G64" s="6">
        <v>43261.68</v>
      </c>
      <c r="H64" s="6">
        <v>30728.609999999997</v>
      </c>
      <c r="I64" s="18">
        <f>SUM(G64-F64)</f>
        <v>12528.68</v>
      </c>
      <c r="J64" s="6"/>
      <c r="K64" s="24">
        <v>999</v>
      </c>
      <c r="L64" s="33"/>
      <c r="N64" s="34"/>
    </row>
    <row r="65" spans="2:14" ht="17.25" customHeight="1">
      <c r="B65" s="16" t="s">
        <v>74</v>
      </c>
      <c r="C65" s="22">
        <v>10001408</v>
      </c>
      <c r="D65" s="17" t="s">
        <v>21</v>
      </c>
      <c r="E65" s="18">
        <v>17610</v>
      </c>
      <c r="F65" s="6">
        <v>8808</v>
      </c>
      <c r="G65" s="6">
        <v>9109.56</v>
      </c>
      <c r="H65" s="6">
        <v>8807.94</v>
      </c>
      <c r="I65" s="18"/>
      <c r="J65" s="6">
        <f>SUM(G65-F65)</f>
        <v>301.5599999999995</v>
      </c>
      <c r="K65" s="24">
        <v>248</v>
      </c>
      <c r="L65" s="33"/>
      <c r="N65" s="34"/>
    </row>
    <row r="66" spans="2:14" ht="15.75" customHeight="1">
      <c r="B66" s="16" t="s">
        <v>32</v>
      </c>
      <c r="C66" s="22">
        <v>19677203</v>
      </c>
      <c r="D66" s="17" t="s">
        <v>21</v>
      </c>
      <c r="E66" s="18">
        <v>7003</v>
      </c>
      <c r="F66" s="6">
        <v>3504</v>
      </c>
      <c r="G66" s="6">
        <v>2923.25</v>
      </c>
      <c r="H66" s="6">
        <v>2923.25</v>
      </c>
      <c r="I66" s="18"/>
      <c r="J66" s="6">
        <f>SUM(G66-F66)</f>
        <v>-580.75</v>
      </c>
      <c r="K66" s="24">
        <v>82</v>
      </c>
      <c r="L66" s="33"/>
      <c r="N66" s="34"/>
    </row>
    <row r="67" spans="2:14" ht="15.75" customHeight="1">
      <c r="B67" s="16" t="s">
        <v>75</v>
      </c>
      <c r="C67" s="22">
        <v>10000178</v>
      </c>
      <c r="D67" s="17" t="s">
        <v>21</v>
      </c>
      <c r="E67" s="18">
        <v>16953</v>
      </c>
      <c r="F67" s="6">
        <v>8478</v>
      </c>
      <c r="G67" s="6">
        <v>7621.62</v>
      </c>
      <c r="H67" s="6">
        <v>7621.620000000001</v>
      </c>
      <c r="I67" s="18"/>
      <c r="J67" s="6">
        <f>SUM(G67-F67)</f>
        <v>-856.3800000000001</v>
      </c>
      <c r="K67" s="24">
        <v>170</v>
      </c>
      <c r="L67" s="33"/>
      <c r="N67" s="34"/>
    </row>
    <row r="68" spans="2:14" ht="15.75" customHeight="1">
      <c r="B68" s="16" t="s">
        <v>96</v>
      </c>
      <c r="C68" s="22">
        <v>130064002</v>
      </c>
      <c r="D68" s="17" t="s">
        <v>21</v>
      </c>
      <c r="E68" s="18">
        <v>30215</v>
      </c>
      <c r="F68" s="6">
        <v>15108</v>
      </c>
      <c r="G68" s="6">
        <v>12293.89</v>
      </c>
      <c r="H68" s="6">
        <v>12293.89</v>
      </c>
      <c r="I68" s="18"/>
      <c r="J68" s="6">
        <f>SUM(G68-F68)</f>
        <v>-2814.1100000000006</v>
      </c>
      <c r="K68" s="24">
        <v>220</v>
      </c>
      <c r="L68" s="33"/>
      <c r="N68" s="34"/>
    </row>
    <row r="69" spans="2:14" ht="15.75" customHeight="1">
      <c r="B69" s="16" t="s">
        <v>76</v>
      </c>
      <c r="C69" s="22">
        <v>130000014</v>
      </c>
      <c r="D69" s="17" t="s">
        <v>21</v>
      </c>
      <c r="E69" s="18">
        <v>33150</v>
      </c>
      <c r="F69" s="6">
        <v>17162</v>
      </c>
      <c r="G69" s="6">
        <v>27519.17</v>
      </c>
      <c r="H69" s="6">
        <v>17159.78</v>
      </c>
      <c r="I69" s="18">
        <f>SUM(G69-F69)</f>
        <v>10357.169999999998</v>
      </c>
      <c r="J69" s="6"/>
      <c r="K69" s="24">
        <v>493</v>
      </c>
      <c r="L69" s="33"/>
      <c r="N69" s="34"/>
    </row>
    <row r="70" spans="2:14" ht="24.75" customHeight="1">
      <c r="B70" s="16" t="s">
        <v>77</v>
      </c>
      <c r="C70" s="22">
        <v>10001411</v>
      </c>
      <c r="D70" s="17" t="s">
        <v>21</v>
      </c>
      <c r="E70" s="18">
        <v>62307</v>
      </c>
      <c r="F70" s="6">
        <v>31318</v>
      </c>
      <c r="G70" s="6">
        <v>31636.66</v>
      </c>
      <c r="H70" s="6">
        <v>31312.12</v>
      </c>
      <c r="I70" s="18"/>
      <c r="J70" s="6">
        <f>SUM(G70-F70)</f>
        <v>318.65999999999985</v>
      </c>
      <c r="K70" s="24">
        <v>857</v>
      </c>
      <c r="L70" s="33"/>
      <c r="N70" s="34"/>
    </row>
    <row r="71" spans="2:14" ht="15.75" customHeight="1">
      <c r="B71" s="16" t="s">
        <v>33</v>
      </c>
      <c r="C71" s="22">
        <v>801600085</v>
      </c>
      <c r="D71" s="17" t="s">
        <v>21</v>
      </c>
      <c r="E71" s="18">
        <v>160092</v>
      </c>
      <c r="F71" s="6">
        <v>82087</v>
      </c>
      <c r="G71" s="6">
        <v>88722.47</v>
      </c>
      <c r="H71" s="6">
        <v>82084.48000000001</v>
      </c>
      <c r="I71" s="18">
        <f>SUM(G71-F71)</f>
        <v>6635.470000000001</v>
      </c>
      <c r="J71" s="6"/>
      <c r="K71" s="24">
        <v>1560</v>
      </c>
      <c r="L71" s="33"/>
      <c r="N71" s="34"/>
    </row>
    <row r="72" spans="2:14" ht="15.75" customHeight="1">
      <c r="B72" s="16" t="s">
        <v>30</v>
      </c>
      <c r="C72" s="22">
        <v>800600019</v>
      </c>
      <c r="D72" s="17" t="s">
        <v>21</v>
      </c>
      <c r="E72" s="18">
        <v>29785</v>
      </c>
      <c r="F72" s="6">
        <v>12492</v>
      </c>
      <c r="G72" s="6">
        <v>10275.75</v>
      </c>
      <c r="H72" s="6">
        <v>10275.75</v>
      </c>
      <c r="I72" s="18"/>
      <c r="J72" s="6">
        <f>SUM(G72-F72)</f>
        <v>-2216.25</v>
      </c>
      <c r="K72" s="24">
        <v>307</v>
      </c>
      <c r="L72" s="33"/>
      <c r="N72" s="34"/>
    </row>
    <row r="73" spans="2:14" ht="15.75" customHeight="1">
      <c r="B73" s="16" t="s">
        <v>78</v>
      </c>
      <c r="C73" s="22">
        <v>805200007</v>
      </c>
      <c r="D73" s="17" t="s">
        <v>21</v>
      </c>
      <c r="E73" s="18">
        <v>36820</v>
      </c>
      <c r="F73" s="6">
        <v>18762</v>
      </c>
      <c r="G73" s="6">
        <v>22648.35</v>
      </c>
      <c r="H73" s="6">
        <v>18748.89</v>
      </c>
      <c r="I73" s="18">
        <f>SUM(G73-F73)</f>
        <v>3886.3499999999985</v>
      </c>
      <c r="J73" s="6"/>
      <c r="K73" s="24">
        <v>569</v>
      </c>
      <c r="L73" s="33"/>
      <c r="N73" s="34"/>
    </row>
    <row r="74" spans="2:14" ht="15.75" customHeight="1">
      <c r="B74" s="16" t="s">
        <v>31</v>
      </c>
      <c r="C74" s="22">
        <v>10001818</v>
      </c>
      <c r="D74" s="17" t="s">
        <v>21</v>
      </c>
      <c r="E74" s="18">
        <v>230560</v>
      </c>
      <c r="F74" s="6">
        <v>116756</v>
      </c>
      <c r="G74" s="6">
        <v>109739</v>
      </c>
      <c r="H74" s="6">
        <v>109739</v>
      </c>
      <c r="I74" s="18"/>
      <c r="J74" s="6">
        <f>SUM(G74-F74)</f>
        <v>-7017</v>
      </c>
      <c r="K74" s="24">
        <v>1404</v>
      </c>
      <c r="L74" s="33"/>
      <c r="N74" s="34"/>
    </row>
    <row r="75" spans="2:14" ht="24.75" customHeight="1">
      <c r="B75" s="16" t="s">
        <v>98</v>
      </c>
      <c r="C75" s="22">
        <v>10011803</v>
      </c>
      <c r="D75" s="17" t="s">
        <v>22</v>
      </c>
      <c r="E75" s="18">
        <v>22696</v>
      </c>
      <c r="F75" s="6">
        <v>11346</v>
      </c>
      <c r="G75" s="6">
        <v>6422.57</v>
      </c>
      <c r="H75" s="6">
        <v>6422.570000000001</v>
      </c>
      <c r="I75" s="18"/>
      <c r="J75" s="6">
        <f>SUM(G75-F75)</f>
        <v>-4923.43</v>
      </c>
      <c r="K75" s="24">
        <v>106</v>
      </c>
      <c r="L75" s="33"/>
      <c r="N75" s="34"/>
    </row>
    <row r="76" spans="2:14" ht="15.75" customHeight="1">
      <c r="B76" s="16" t="s">
        <v>79</v>
      </c>
      <c r="C76" s="22">
        <v>10001116</v>
      </c>
      <c r="D76" s="17" t="s">
        <v>21</v>
      </c>
      <c r="E76" s="18">
        <v>40746</v>
      </c>
      <c r="F76" s="6">
        <v>20376</v>
      </c>
      <c r="G76" s="6">
        <v>8567.81</v>
      </c>
      <c r="H76" s="6">
        <v>8567.81</v>
      </c>
      <c r="I76" s="18"/>
      <c r="J76" s="6">
        <f>SUM(G76-F76)</f>
        <v>-11808.19</v>
      </c>
      <c r="K76" s="24">
        <v>183</v>
      </c>
      <c r="L76" s="33"/>
      <c r="N76" s="34"/>
    </row>
    <row r="77" spans="2:14" ht="15.75" customHeight="1">
      <c r="B77" s="16" t="s">
        <v>80</v>
      </c>
      <c r="C77" s="22">
        <v>19464518</v>
      </c>
      <c r="D77" s="17" t="s">
        <v>21</v>
      </c>
      <c r="E77" s="18">
        <v>20373</v>
      </c>
      <c r="F77" s="6">
        <v>10188</v>
      </c>
      <c r="G77" s="6">
        <v>4332.32</v>
      </c>
      <c r="H77" s="6">
        <v>4332.32</v>
      </c>
      <c r="I77" s="18"/>
      <c r="J77" s="6">
        <f>SUM(G77-F77)</f>
        <v>-5855.68</v>
      </c>
      <c r="K77" s="24">
        <v>118</v>
      </c>
      <c r="L77" s="33"/>
      <c r="N77" s="34"/>
    </row>
    <row r="78" spans="2:14" ht="15.75" customHeight="1">
      <c r="B78" s="16" t="s">
        <v>81</v>
      </c>
      <c r="C78" s="22">
        <v>10001873</v>
      </c>
      <c r="D78" s="17" t="s">
        <v>21</v>
      </c>
      <c r="E78" s="18">
        <v>62602</v>
      </c>
      <c r="F78" s="6">
        <v>32042</v>
      </c>
      <c r="G78" s="6">
        <v>54743</v>
      </c>
      <c r="H78" s="6">
        <v>32041.09</v>
      </c>
      <c r="I78" s="18">
        <f>SUM(G78-F78)</f>
        <v>22701</v>
      </c>
      <c r="J78" s="6"/>
      <c r="K78" s="24">
        <v>948</v>
      </c>
      <c r="L78" s="33"/>
      <c r="N78" s="34"/>
    </row>
    <row r="79" spans="2:14" ht="15.75" customHeight="1">
      <c r="B79" s="16" t="s">
        <v>82</v>
      </c>
      <c r="C79" s="22">
        <v>10001897</v>
      </c>
      <c r="D79" s="17" t="s">
        <v>21</v>
      </c>
      <c r="E79" s="18">
        <v>20373</v>
      </c>
      <c r="F79" s="6">
        <v>10188</v>
      </c>
      <c r="G79" s="6">
        <v>6256.799999999999</v>
      </c>
      <c r="H79" s="6">
        <v>6256.799999999999</v>
      </c>
      <c r="I79" s="18"/>
      <c r="J79" s="6">
        <f aca="true" t="shared" si="2" ref="J79:J86">SUM(G79-F79)</f>
        <v>-3931.2000000000007</v>
      </c>
      <c r="K79" s="24">
        <v>183</v>
      </c>
      <c r="L79" s="33"/>
      <c r="N79" s="34"/>
    </row>
    <row r="80" spans="2:14" ht="15.75" customHeight="1">
      <c r="B80" s="16" t="s">
        <v>83</v>
      </c>
      <c r="C80" s="22">
        <v>801600087</v>
      </c>
      <c r="D80" s="17" t="s">
        <v>21</v>
      </c>
      <c r="E80" s="18">
        <v>40746</v>
      </c>
      <c r="F80" s="6">
        <v>20376</v>
      </c>
      <c r="G80" s="6">
        <v>10072.79</v>
      </c>
      <c r="H80" s="6">
        <v>10072.79</v>
      </c>
      <c r="I80" s="18"/>
      <c r="J80" s="6">
        <f t="shared" si="2"/>
        <v>-10303.21</v>
      </c>
      <c r="K80" s="24">
        <v>279</v>
      </c>
      <c r="L80" s="33"/>
      <c r="N80" s="34"/>
    </row>
    <row r="81" spans="2:14" ht="15.75" customHeight="1">
      <c r="B81" s="16" t="s">
        <v>84</v>
      </c>
      <c r="C81" s="22">
        <v>130000098</v>
      </c>
      <c r="D81" s="17" t="s">
        <v>21</v>
      </c>
      <c r="E81" s="18">
        <v>61118</v>
      </c>
      <c r="F81" s="6">
        <v>30558</v>
      </c>
      <c r="G81" s="6">
        <v>16316.68</v>
      </c>
      <c r="H81" s="6">
        <v>16316.68</v>
      </c>
      <c r="I81" s="18"/>
      <c r="J81" s="6">
        <f t="shared" si="2"/>
        <v>-14241.32</v>
      </c>
      <c r="K81" s="24">
        <v>504</v>
      </c>
      <c r="L81" s="33"/>
      <c r="N81" s="34"/>
    </row>
    <row r="82" spans="2:14" ht="15.75" customHeight="1">
      <c r="B82" s="16" t="s">
        <v>85</v>
      </c>
      <c r="C82" s="22">
        <v>10000095</v>
      </c>
      <c r="D82" s="17" t="s">
        <v>21</v>
      </c>
      <c r="E82" s="18">
        <v>38601</v>
      </c>
      <c r="F82" s="6">
        <v>19302</v>
      </c>
      <c r="G82" s="6">
        <v>9549.44</v>
      </c>
      <c r="H82" s="6">
        <v>9549.439999999999</v>
      </c>
      <c r="I82" s="18"/>
      <c r="J82" s="6">
        <f t="shared" si="2"/>
        <v>-9752.56</v>
      </c>
      <c r="K82" s="24">
        <v>231</v>
      </c>
      <c r="L82" s="33"/>
      <c r="N82" s="34"/>
    </row>
    <row r="83" spans="2:14" ht="15.75" customHeight="1">
      <c r="B83" s="16" t="s">
        <v>86</v>
      </c>
      <c r="C83" s="22">
        <v>10064544</v>
      </c>
      <c r="D83" s="17" t="s">
        <v>21</v>
      </c>
      <c r="E83" s="18">
        <v>42890</v>
      </c>
      <c r="F83" s="6">
        <v>21444</v>
      </c>
      <c r="G83" s="6">
        <v>13546.170000000002</v>
      </c>
      <c r="H83" s="6">
        <v>13442.95</v>
      </c>
      <c r="I83" s="18"/>
      <c r="J83" s="6">
        <f t="shared" si="2"/>
        <v>-7897.829999999998</v>
      </c>
      <c r="K83" s="24">
        <v>305</v>
      </c>
      <c r="L83" s="33"/>
      <c r="N83" s="34"/>
    </row>
    <row r="84" spans="2:14" ht="15.75" customHeight="1">
      <c r="B84" s="16" t="s">
        <v>87</v>
      </c>
      <c r="C84" s="22">
        <v>10001409</v>
      </c>
      <c r="D84" s="17" t="s">
        <v>21</v>
      </c>
      <c r="E84" s="18">
        <v>40746</v>
      </c>
      <c r="F84" s="6">
        <v>20376</v>
      </c>
      <c r="G84" s="6">
        <v>12093.15</v>
      </c>
      <c r="H84" s="6">
        <v>12093.15</v>
      </c>
      <c r="I84" s="18"/>
      <c r="J84" s="6">
        <f t="shared" si="2"/>
        <v>-8282.85</v>
      </c>
      <c r="K84" s="24">
        <v>286</v>
      </c>
      <c r="L84" s="33"/>
      <c r="N84" s="34"/>
    </row>
    <row r="85" spans="2:14" ht="15.75" customHeight="1">
      <c r="B85" s="16" t="s">
        <v>88</v>
      </c>
      <c r="C85" s="22">
        <v>10001917</v>
      </c>
      <c r="D85" s="17" t="s">
        <v>21</v>
      </c>
      <c r="E85" s="18">
        <v>17156</v>
      </c>
      <c r="F85" s="6">
        <v>8580</v>
      </c>
      <c r="G85" s="6">
        <v>0</v>
      </c>
      <c r="H85" s="6">
        <v>0</v>
      </c>
      <c r="I85" s="18"/>
      <c r="J85" s="6">
        <f t="shared" si="2"/>
        <v>-8580</v>
      </c>
      <c r="K85" s="24"/>
      <c r="L85" s="33"/>
      <c r="N85" s="34"/>
    </row>
    <row r="86" spans="2:14" ht="15.75" customHeight="1">
      <c r="B86" s="16" t="s">
        <v>89</v>
      </c>
      <c r="C86" s="22">
        <v>10001914</v>
      </c>
      <c r="D86" s="17" t="s">
        <v>21</v>
      </c>
      <c r="E86" s="18">
        <v>45839</v>
      </c>
      <c r="F86" s="6">
        <v>15279</v>
      </c>
      <c r="G86" s="6">
        <v>10070.55</v>
      </c>
      <c r="H86" s="6">
        <v>10070.55</v>
      </c>
      <c r="I86" s="18"/>
      <c r="J86" s="6">
        <f t="shared" si="2"/>
        <v>-5208.450000000001</v>
      </c>
      <c r="K86" s="24">
        <v>207</v>
      </c>
      <c r="L86" s="33"/>
      <c r="N86" s="34"/>
    </row>
    <row r="87" spans="2:14" ht="15.75" customHeight="1">
      <c r="B87" s="16" t="s">
        <v>90</v>
      </c>
      <c r="C87" s="22">
        <v>10001913</v>
      </c>
      <c r="D87" s="17" t="s">
        <v>21</v>
      </c>
      <c r="E87" s="18">
        <v>61248</v>
      </c>
      <c r="F87" s="6">
        <v>30688</v>
      </c>
      <c r="G87" s="6">
        <v>35818.82</v>
      </c>
      <c r="H87" s="6">
        <v>30685.12</v>
      </c>
      <c r="I87" s="18">
        <f>SUM(G87-F87)</f>
        <v>5130.82</v>
      </c>
      <c r="J87" s="6"/>
      <c r="K87" s="24">
        <v>499</v>
      </c>
      <c r="L87" s="33"/>
      <c r="N87" s="34"/>
    </row>
    <row r="88" spans="2:14" ht="15.75" customHeight="1">
      <c r="B88" s="16" t="s">
        <v>91</v>
      </c>
      <c r="C88" s="22">
        <v>10001881</v>
      </c>
      <c r="D88" s="17" t="s">
        <v>21</v>
      </c>
      <c r="E88" s="18">
        <v>40746</v>
      </c>
      <c r="F88" s="6">
        <v>20376</v>
      </c>
      <c r="G88" s="6">
        <v>11630.67</v>
      </c>
      <c r="H88" s="6">
        <v>11630.67</v>
      </c>
      <c r="I88" s="18"/>
      <c r="J88" s="6">
        <f>SUM(G88-F88)</f>
        <v>-8745.33</v>
      </c>
      <c r="K88" s="24">
        <v>213</v>
      </c>
      <c r="L88" s="33"/>
      <c r="N88" s="34"/>
    </row>
    <row r="89" spans="2:14" ht="15.75" customHeight="1">
      <c r="B89" s="16" t="s">
        <v>92</v>
      </c>
      <c r="C89" s="22">
        <v>19577201</v>
      </c>
      <c r="D89" s="17" t="s">
        <v>21</v>
      </c>
      <c r="E89" s="18">
        <v>40746</v>
      </c>
      <c r="F89" s="6">
        <v>20376</v>
      </c>
      <c r="G89" s="6">
        <v>14111.33</v>
      </c>
      <c r="H89" s="6">
        <v>14111.33</v>
      </c>
      <c r="I89" s="18"/>
      <c r="J89" s="6">
        <f>SUM(G89-F89)</f>
        <v>-6264.67</v>
      </c>
      <c r="K89" s="24">
        <v>268</v>
      </c>
      <c r="L89" s="33"/>
      <c r="N89" s="34"/>
    </row>
    <row r="90" spans="2:14" ht="15.75" customHeight="1">
      <c r="B90" s="16" t="s">
        <v>93</v>
      </c>
      <c r="C90" s="22">
        <v>19464004</v>
      </c>
      <c r="D90" s="17" t="s">
        <v>21</v>
      </c>
      <c r="E90" s="18">
        <v>61118</v>
      </c>
      <c r="F90" s="6">
        <v>30558</v>
      </c>
      <c r="G90" s="6">
        <v>14010.85</v>
      </c>
      <c r="H90" s="6">
        <v>14010.85</v>
      </c>
      <c r="I90" s="18"/>
      <c r="J90" s="6">
        <f>SUM(G90-F90)</f>
        <v>-16547.15</v>
      </c>
      <c r="K90" s="24">
        <v>506</v>
      </c>
      <c r="L90" s="33"/>
      <c r="N90" s="34"/>
    </row>
    <row r="91" spans="2:12" ht="15">
      <c r="B91" s="19" t="s">
        <v>2</v>
      </c>
      <c r="C91" s="7"/>
      <c r="D91" s="8"/>
      <c r="E91" s="8">
        <f aca="true" t="shared" si="3" ref="E91:L91">SUM(E6:E90)</f>
        <v>11099594</v>
      </c>
      <c r="F91" s="8">
        <f t="shared" si="3"/>
        <v>5627314</v>
      </c>
      <c r="G91" s="8">
        <f t="shared" si="3"/>
        <v>6000842.309999998</v>
      </c>
      <c r="H91" s="8">
        <f t="shared" si="3"/>
        <v>5362077.74</v>
      </c>
      <c r="I91" s="8">
        <f t="shared" si="3"/>
        <v>629663.43</v>
      </c>
      <c r="J91" s="8">
        <f t="shared" si="3"/>
        <v>-256135.12</v>
      </c>
      <c r="K91" s="9">
        <f t="shared" si="3"/>
        <v>126877</v>
      </c>
      <c r="L91" s="10">
        <f t="shared" si="3"/>
        <v>561</v>
      </c>
    </row>
  </sheetData>
  <sheetProtection/>
  <mergeCells count="6">
    <mergeCell ref="E3:J3"/>
    <mergeCell ref="K3:K4"/>
    <mergeCell ref="L3:L4"/>
    <mergeCell ref="B3:C4"/>
    <mergeCell ref="B5:C5"/>
    <mergeCell ref="A2:L2"/>
  </mergeCells>
  <printOptions/>
  <pageMargins left="0.2362204724409449" right="0.2362204724409449" top="0.15748031496062992" bottom="0.2362204724409449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2021-10-05T10:28:49Z</cp:lastPrinted>
  <dcterms:created xsi:type="dcterms:W3CDTF">2006-03-14T12:21:32Z</dcterms:created>
  <dcterms:modified xsi:type="dcterms:W3CDTF">2021-10-05T13:51:37Z</dcterms:modified>
  <cp:category/>
  <cp:version/>
  <cp:contentType/>
  <cp:contentStatus/>
</cp:coreProperties>
</file>