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Finansu_planosanas_nodala\BUDŽETS\2020\VESTIS_VADIBAS_ZINOJUMS\"/>
    </mc:Choice>
  </mc:AlternateContent>
  <bookViews>
    <workbookView xWindow="0" yWindow="0" windowWidth="28755" windowHeight="11925"/>
  </bookViews>
  <sheets>
    <sheet name="TABULA 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27" i="1"/>
  <c r="E26" i="1"/>
  <c r="D25" i="1"/>
  <c r="D29" i="1" s="1"/>
  <c r="C25" i="1"/>
  <c r="C29" i="1" s="1"/>
  <c r="E24" i="1"/>
  <c r="E23" i="1"/>
  <c r="E22" i="1"/>
  <c r="E21" i="1"/>
  <c r="E20" i="1"/>
  <c r="D19" i="1"/>
  <c r="C19" i="1"/>
  <c r="E19" i="1" s="1"/>
  <c r="E18" i="1"/>
  <c r="E17" i="1"/>
  <c r="E16" i="1"/>
  <c r="E15" i="1"/>
  <c r="E14" i="1"/>
  <c r="E13" i="1"/>
  <c r="E12" i="1"/>
  <c r="E11" i="1"/>
  <c r="E10" i="1"/>
  <c r="E9" i="1"/>
  <c r="E8" i="1"/>
  <c r="D7" i="1"/>
  <c r="C7" i="1"/>
  <c r="E7" i="1" s="1"/>
  <c r="E29" i="1" l="1"/>
  <c r="E25" i="1"/>
</calcChain>
</file>

<file path=xl/sharedStrings.xml><?xml version="1.0" encoding="utf-8"?>
<sst xmlns="http://schemas.openxmlformats.org/spreadsheetml/2006/main" count="51" uniqueCount="50">
  <si>
    <r>
      <t xml:space="preserve">Nacionālā veselības dienesta administrēšanā 2019.gada 12 mēnešos nodoto budžeta apakšprogrammu izpilde, </t>
    </r>
    <r>
      <rPr>
        <b/>
        <i/>
        <sz val="10"/>
        <rFont val="Times New Roman"/>
        <family val="1"/>
        <charset val="186"/>
      </rPr>
      <t>euro</t>
    </r>
  </si>
  <si>
    <t>Apakšprog-rammas kods</t>
  </si>
  <si>
    <t>Programmas/ apakšprogrammas nosaukums</t>
  </si>
  <si>
    <t>Apstiprināts likumā par valsts budžetu, EUR</t>
  </si>
  <si>
    <t>Līdzekļu izlietojums (naudas plūsma), EUR</t>
  </si>
  <si>
    <t>Līdzekļu izlietojums, %</t>
  </si>
  <si>
    <t>33.00.00</t>
  </si>
  <si>
    <t>Veselības aprūpes nodrošināšana</t>
  </si>
  <si>
    <t>33.03.00</t>
  </si>
  <si>
    <t>Kompensējamo medikamentu un materiālu apmaksāšana</t>
  </si>
  <si>
    <t>33.04.00</t>
  </si>
  <si>
    <t>Centralizēta medikamentu un materiālu iegāde</t>
  </si>
  <si>
    <t>33.08.00</t>
  </si>
  <si>
    <t>Iedzīvotāju genoma datubāzes projekta īstenošana</t>
  </si>
  <si>
    <t>33.09.00</t>
  </si>
  <si>
    <t>Interešu izglītības nodrošināšana VSIA "Bērnu klīniskā universitātes slimnīca"</t>
  </si>
  <si>
    <t>33.12.00</t>
  </si>
  <si>
    <t>Reto slimību medikamentozā ārstēšana bērniem</t>
  </si>
  <si>
    <t>33.14.00</t>
  </si>
  <si>
    <t>Primārās ambulatorās veselības aprūpes nodrošināšana</t>
  </si>
  <si>
    <t>33.15.00</t>
  </si>
  <si>
    <t>Laboratorisko izmeklējumu nodrošināšana ambulatorajā aprūpē</t>
  </si>
  <si>
    <t>33.16.00</t>
  </si>
  <si>
    <t>Pārējo ambulatoro veselības aprūpes pakalpojumu nodrošināšana</t>
  </si>
  <si>
    <t>33.17.00</t>
  </si>
  <si>
    <t>Neatliekamās medicīniskās palīdzības nodrošināšana stacionārās ārstniecības iestādēs</t>
  </si>
  <si>
    <t>33.18.00</t>
  </si>
  <si>
    <t>Plānveida stacionāro veselības aprūpes pakalpojumu nodrošināšana</t>
  </si>
  <si>
    <t>33.19.00</t>
  </si>
  <si>
    <t>Krievijas Federācijas militāro pensionāru veselības aprūpe</t>
  </si>
  <si>
    <t>45.00.00</t>
  </si>
  <si>
    <t>Veselības aprūpes finansējuma administrēšana un ekonomiskā novērtēšana</t>
  </si>
  <si>
    <t>45.01.00</t>
  </si>
  <si>
    <t>45.02.00</t>
  </si>
  <si>
    <t>Ārstniecības riska fonda darbības nodrošināšana</t>
  </si>
  <si>
    <t>62.08.00</t>
  </si>
  <si>
    <t>Eiropas Reģionālās attīstības fonda (ERAF) projektu veselības jomā īstenošana (2014-2020)</t>
  </si>
  <si>
    <t>63.07.000</t>
  </si>
  <si>
    <t>Eiropas Sociālā fonda (ESF) projektu īstenošana</t>
  </si>
  <si>
    <t>67.06.00</t>
  </si>
  <si>
    <t>Eiropas Kopienas iniciatīvas projektu īstenošana</t>
  </si>
  <si>
    <t>70.00.00</t>
  </si>
  <si>
    <t>Citu Eiropas Savienības politiku instrumentu projektu un pasākumu īstenošana</t>
  </si>
  <si>
    <t>70.07.00</t>
  </si>
  <si>
    <t>Citu Eiropas Kopienas projektu īstenošana</t>
  </si>
  <si>
    <t>70.09.00</t>
  </si>
  <si>
    <t>Citu Eiropas Savienības politiku instrumentu projektu un pasākumu īstenošana veselības nozarē</t>
  </si>
  <si>
    <t>99.00.00</t>
  </si>
  <si>
    <t>Līdzekļu neparedzētiem gadījumiem izlietojums</t>
  </si>
  <si>
    <t xml:space="preserve">NVD administrējamā budžeta daļa - KOPĀ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</si>
</sst>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00000000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name val="Times New Roman Baltic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Arial"/>
      <charset val="186"/>
    </font>
    <font>
      <b/>
      <sz val="12"/>
      <color rgb="FFFF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3" fontId="1" fillId="0" borderId="2" xfId="0" applyNumberFormat="1" applyFont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3" fontId="5" fillId="3" borderId="3" xfId="1" applyNumberFormat="1" applyFont="1" applyFill="1" applyBorder="1" applyAlignment="1">
      <alignment horizontal="right"/>
    </xf>
    <xf numFmtId="3" fontId="5" fillId="0" borderId="3" xfId="0" applyNumberFormat="1" applyFont="1" applyBorder="1" applyAlignment="1">
      <alignment wrapText="1"/>
    </xf>
    <xf numFmtId="3" fontId="5" fillId="0" borderId="3" xfId="0" applyNumberFormat="1" applyFont="1" applyBorder="1"/>
    <xf numFmtId="3" fontId="6" fillId="2" borderId="4" xfId="0" applyNumberFormat="1" applyFont="1" applyFill="1" applyBorder="1"/>
    <xf numFmtId="0" fontId="2" fillId="0" borderId="0" xfId="0" applyFont="1"/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3" fontId="2" fillId="3" borderId="7" xfId="0" applyNumberFormat="1" applyFont="1" applyFill="1" applyBorder="1" applyAlignment="1">
      <alignment vertical="center" wrapText="1"/>
    </xf>
    <xf numFmtId="164" fontId="2" fillId="3" borderId="7" xfId="0" applyNumberFormat="1" applyFont="1" applyFill="1" applyBorder="1" applyAlignment="1">
      <alignment vertical="center" wrapText="1"/>
    </xf>
    <xf numFmtId="3" fontId="1" fillId="0" borderId="0" xfId="0" applyNumberFormat="1" applyFont="1"/>
    <xf numFmtId="164" fontId="1" fillId="0" borderId="0" xfId="0" applyNumberFormat="1" applyFont="1" applyAlignment="1">
      <alignment vertical="center" wrapText="1"/>
    </xf>
    <xf numFmtId="0" fontId="8" fillId="0" borderId="0" xfId="2" applyFont="1"/>
    <xf numFmtId="165" fontId="1" fillId="0" borderId="0" xfId="0" applyNumberFormat="1" applyFont="1"/>
    <xf numFmtId="3" fontId="5" fillId="3" borderId="3" xfId="0" applyNumberFormat="1" applyFont="1" applyFill="1" applyBorder="1" applyAlignment="1">
      <alignment wrapText="1"/>
    </xf>
    <xf numFmtId="3" fontId="5" fillId="3" borderId="3" xfId="0" applyNumberFormat="1" applyFont="1" applyFill="1" applyBorder="1"/>
    <xf numFmtId="3" fontId="1" fillId="3" borderId="2" xfId="0" applyNumberFormat="1" applyFont="1" applyFill="1" applyBorder="1" applyAlignment="1">
      <alignment vertical="center" wrapText="1"/>
    </xf>
  </cellXfs>
  <cellStyles count="3">
    <cellStyle name="Normal" xfId="0" builtinId="0"/>
    <cellStyle name="Normal 20" xfId="1"/>
    <cellStyle name="Normal 2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31"/>
  <sheetViews>
    <sheetView tabSelected="1" topLeftCell="A16" workbookViewId="0"/>
  </sheetViews>
  <sheetFormatPr defaultRowHeight="12.75" x14ac:dyDescent="0.2"/>
  <cols>
    <col min="1" max="1" width="11.140625" style="1" customWidth="1"/>
    <col min="2" max="2" width="35" style="2" customWidth="1"/>
    <col min="3" max="3" width="13" style="2" customWidth="1"/>
    <col min="4" max="4" width="14.42578125" style="2" customWidth="1"/>
    <col min="5" max="5" width="9.7109375" style="3" customWidth="1"/>
    <col min="6" max="6" width="10" style="2" bestFit="1" customWidth="1"/>
    <col min="7" max="16384" width="9.140625" style="2"/>
  </cols>
  <sheetData>
    <row r="2" spans="1:5" ht="13.5" x14ac:dyDescent="0.25">
      <c r="A2" s="4" t="s">
        <v>0</v>
      </c>
      <c r="B2" s="5"/>
      <c r="C2" s="5"/>
      <c r="D2" s="5"/>
      <c r="E2" s="5"/>
    </row>
    <row r="4" spans="1:5" ht="12.75" customHeight="1" x14ac:dyDescent="0.2">
      <c r="A4" s="6" t="s">
        <v>1</v>
      </c>
      <c r="B4" s="6" t="s">
        <v>2</v>
      </c>
      <c r="C4" s="6" t="s">
        <v>3</v>
      </c>
      <c r="D4" s="6" t="s">
        <v>4</v>
      </c>
      <c r="E4" s="7" t="s">
        <v>5</v>
      </c>
    </row>
    <row r="5" spans="1:5" ht="12.75" customHeight="1" x14ac:dyDescent="0.2">
      <c r="A5" s="8"/>
      <c r="B5" s="8"/>
      <c r="C5" s="8"/>
      <c r="D5" s="8"/>
      <c r="E5" s="9"/>
    </row>
    <row r="6" spans="1:5" ht="12.75" customHeight="1" x14ac:dyDescent="0.2">
      <c r="A6" s="8"/>
      <c r="B6" s="8"/>
      <c r="C6" s="8"/>
      <c r="D6" s="8"/>
      <c r="E6" s="9"/>
    </row>
    <row r="7" spans="1:5" x14ac:dyDescent="0.2">
      <c r="A7" s="10" t="s">
        <v>6</v>
      </c>
      <c r="B7" s="11" t="s">
        <v>7</v>
      </c>
      <c r="C7" s="12">
        <f>SUM(C8:C18)</f>
        <v>1020019760</v>
      </c>
      <c r="D7" s="12">
        <f>SUM(D8:D18)</f>
        <v>1019803634.3699999</v>
      </c>
      <c r="E7" s="13">
        <f>ROUND(D7/C7*100,1)</f>
        <v>100</v>
      </c>
    </row>
    <row r="8" spans="1:5" ht="25.5" x14ac:dyDescent="0.2">
      <c r="A8" s="14" t="s">
        <v>8</v>
      </c>
      <c r="B8" s="15" t="s">
        <v>9</v>
      </c>
      <c r="C8" s="16">
        <v>179789719</v>
      </c>
      <c r="D8" s="16">
        <v>179789719</v>
      </c>
      <c r="E8" s="17">
        <f>ROUND(D8/C8*100,1)</f>
        <v>100</v>
      </c>
    </row>
    <row r="9" spans="1:5" ht="25.5" x14ac:dyDescent="0.2">
      <c r="A9" s="14" t="s">
        <v>10</v>
      </c>
      <c r="B9" s="15" t="s">
        <v>11</v>
      </c>
      <c r="C9" s="18">
        <v>14066401</v>
      </c>
      <c r="D9" s="19">
        <v>14066401</v>
      </c>
      <c r="E9" s="17">
        <f>ROUND(D9/C9*100,1)</f>
        <v>100</v>
      </c>
    </row>
    <row r="10" spans="1:5" ht="25.5" x14ac:dyDescent="0.2">
      <c r="A10" s="14" t="s">
        <v>12</v>
      </c>
      <c r="B10" s="15" t="s">
        <v>13</v>
      </c>
      <c r="C10" s="18">
        <v>119521</v>
      </c>
      <c r="D10" s="18">
        <v>119521</v>
      </c>
      <c r="E10" s="17">
        <f>ROUND(D10/C10*100,1)</f>
        <v>100</v>
      </c>
    </row>
    <row r="11" spans="1:5" ht="25.5" x14ac:dyDescent="0.2">
      <c r="A11" s="14" t="s">
        <v>14</v>
      </c>
      <c r="B11" s="15" t="s">
        <v>15</v>
      </c>
      <c r="C11" s="18">
        <v>231221</v>
      </c>
      <c r="D11" s="18">
        <v>231221</v>
      </c>
      <c r="E11" s="17">
        <f t="shared" ref="E11:E29" si="0">ROUND(D11/C11*100,1)</f>
        <v>100</v>
      </c>
    </row>
    <row r="12" spans="1:5" ht="25.5" x14ac:dyDescent="0.2">
      <c r="A12" s="14" t="s">
        <v>16</v>
      </c>
      <c r="B12" s="15" t="s">
        <v>17</v>
      </c>
      <c r="C12" s="18">
        <v>6813570</v>
      </c>
      <c r="D12" s="18">
        <v>6807907</v>
      </c>
      <c r="E12" s="17">
        <f t="shared" si="0"/>
        <v>99.9</v>
      </c>
    </row>
    <row r="13" spans="1:5" ht="25.5" x14ac:dyDescent="0.2">
      <c r="A13" s="14" t="s">
        <v>18</v>
      </c>
      <c r="B13" s="15" t="s">
        <v>19</v>
      </c>
      <c r="C13" s="18">
        <v>123294508</v>
      </c>
      <c r="D13" s="18">
        <v>123280693.95</v>
      </c>
      <c r="E13" s="17">
        <f t="shared" si="0"/>
        <v>100</v>
      </c>
    </row>
    <row r="14" spans="1:5" ht="25.5" x14ac:dyDescent="0.2">
      <c r="A14" s="14" t="s">
        <v>20</v>
      </c>
      <c r="B14" s="15" t="s">
        <v>21</v>
      </c>
      <c r="C14" s="18">
        <v>38417803</v>
      </c>
      <c r="D14" s="18">
        <v>38417791.219999999</v>
      </c>
      <c r="E14" s="17">
        <f t="shared" si="0"/>
        <v>100</v>
      </c>
    </row>
    <row r="15" spans="1:5" ht="25.5" x14ac:dyDescent="0.2">
      <c r="A15" s="14" t="s">
        <v>22</v>
      </c>
      <c r="B15" s="15" t="s">
        <v>23</v>
      </c>
      <c r="C15" s="18">
        <v>224061834</v>
      </c>
      <c r="D15" s="18">
        <v>224012591.50999999</v>
      </c>
      <c r="E15" s="17">
        <f t="shared" si="0"/>
        <v>100</v>
      </c>
    </row>
    <row r="16" spans="1:5" ht="38.25" x14ac:dyDescent="0.2">
      <c r="A16" s="14" t="s">
        <v>24</v>
      </c>
      <c r="B16" s="15" t="s">
        <v>25</v>
      </c>
      <c r="C16" s="18">
        <v>267970828</v>
      </c>
      <c r="D16" s="18">
        <v>267970677.19999999</v>
      </c>
      <c r="E16" s="17">
        <f t="shared" si="0"/>
        <v>100</v>
      </c>
    </row>
    <row r="17" spans="1:5" ht="25.5" x14ac:dyDescent="0.2">
      <c r="A17" s="14" t="s">
        <v>26</v>
      </c>
      <c r="B17" s="15" t="s">
        <v>27</v>
      </c>
      <c r="C17" s="18">
        <v>159783791</v>
      </c>
      <c r="D17" s="18">
        <v>159715419.13999999</v>
      </c>
      <c r="E17" s="17">
        <f t="shared" si="0"/>
        <v>100</v>
      </c>
    </row>
    <row r="18" spans="1:5" ht="25.5" x14ac:dyDescent="0.2">
      <c r="A18" s="14" t="s">
        <v>28</v>
      </c>
      <c r="B18" s="15" t="s">
        <v>29</v>
      </c>
      <c r="C18" s="18">
        <v>5470564</v>
      </c>
      <c r="D18" s="18">
        <v>5391692.3499999996</v>
      </c>
      <c r="E18" s="17">
        <f t="shared" si="0"/>
        <v>98.6</v>
      </c>
    </row>
    <row r="19" spans="1:5" ht="38.25" x14ac:dyDescent="0.2">
      <c r="A19" s="10" t="s">
        <v>30</v>
      </c>
      <c r="B19" s="11" t="s">
        <v>31</v>
      </c>
      <c r="C19" s="12">
        <f>C20+C21</f>
        <v>9203182</v>
      </c>
      <c r="D19" s="12">
        <f>D20+D21</f>
        <v>7812910</v>
      </c>
      <c r="E19" s="13">
        <f t="shared" si="0"/>
        <v>84.9</v>
      </c>
    </row>
    <row r="20" spans="1:5" ht="25.5" x14ac:dyDescent="0.2">
      <c r="A20" s="14" t="s">
        <v>32</v>
      </c>
      <c r="B20" s="15" t="s">
        <v>31</v>
      </c>
      <c r="C20" s="18">
        <v>7341338</v>
      </c>
      <c r="D20" s="31">
        <v>6605285</v>
      </c>
      <c r="E20" s="17">
        <f t="shared" si="0"/>
        <v>90</v>
      </c>
    </row>
    <row r="21" spans="1:5" ht="25.5" x14ac:dyDescent="0.2">
      <c r="A21" s="14" t="s">
        <v>33</v>
      </c>
      <c r="B21" s="15" t="s">
        <v>34</v>
      </c>
      <c r="C21" s="20">
        <v>1861844</v>
      </c>
      <c r="D21" s="32">
        <v>1207625</v>
      </c>
      <c r="E21" s="17">
        <f>ROUND(D21/C21*100,1)</f>
        <v>64.900000000000006</v>
      </c>
    </row>
    <row r="22" spans="1:5" ht="38.25" x14ac:dyDescent="0.2">
      <c r="A22" s="10" t="s">
        <v>35</v>
      </c>
      <c r="B22" s="11" t="s">
        <v>36</v>
      </c>
      <c r="C22" s="21">
        <v>180897</v>
      </c>
      <c r="D22" s="21">
        <v>48308</v>
      </c>
      <c r="E22" s="13">
        <f t="shared" si="0"/>
        <v>26.7</v>
      </c>
    </row>
    <row r="23" spans="1:5" s="22" customFormat="1" ht="25.5" x14ac:dyDescent="0.2">
      <c r="A23" s="10" t="s">
        <v>37</v>
      </c>
      <c r="B23" s="11" t="s">
        <v>38</v>
      </c>
      <c r="C23" s="12">
        <v>1413041</v>
      </c>
      <c r="D23" s="12">
        <v>1212416</v>
      </c>
      <c r="E23" s="13">
        <f t="shared" si="0"/>
        <v>85.8</v>
      </c>
    </row>
    <row r="24" spans="1:5" s="22" customFormat="1" ht="25.5" x14ac:dyDescent="0.2">
      <c r="A24" s="10" t="s">
        <v>39</v>
      </c>
      <c r="B24" s="11" t="s">
        <v>40</v>
      </c>
      <c r="C24" s="12">
        <v>2500</v>
      </c>
      <c r="D24" s="12">
        <v>2500</v>
      </c>
      <c r="E24" s="13">
        <f t="shared" si="0"/>
        <v>100</v>
      </c>
    </row>
    <row r="25" spans="1:5" s="22" customFormat="1" ht="38.25" x14ac:dyDescent="0.2">
      <c r="A25" s="10" t="s">
        <v>41</v>
      </c>
      <c r="B25" s="11" t="s">
        <v>42</v>
      </c>
      <c r="C25" s="12">
        <f>C26+C27</f>
        <v>529783</v>
      </c>
      <c r="D25" s="12">
        <f>D26+D27</f>
        <v>459400</v>
      </c>
      <c r="E25" s="13">
        <f t="shared" si="0"/>
        <v>86.7</v>
      </c>
    </row>
    <row r="26" spans="1:5" x14ac:dyDescent="0.2">
      <c r="A26" s="14" t="s">
        <v>43</v>
      </c>
      <c r="B26" s="15" t="s">
        <v>44</v>
      </c>
      <c r="C26" s="16">
        <v>51365</v>
      </c>
      <c r="D26" s="33">
        <v>12761</v>
      </c>
      <c r="E26" s="17">
        <f t="shared" si="0"/>
        <v>24.8</v>
      </c>
    </row>
    <row r="27" spans="1:5" ht="38.25" x14ac:dyDescent="0.2">
      <c r="A27" s="14" t="s">
        <v>45</v>
      </c>
      <c r="B27" s="15" t="s">
        <v>46</v>
      </c>
      <c r="C27" s="16">
        <v>478418</v>
      </c>
      <c r="D27" s="33">
        <v>446639</v>
      </c>
      <c r="E27" s="17">
        <f t="shared" si="0"/>
        <v>93.4</v>
      </c>
    </row>
    <row r="28" spans="1:5" ht="25.5" x14ac:dyDescent="0.2">
      <c r="A28" s="10" t="s">
        <v>47</v>
      </c>
      <c r="B28" s="11" t="s">
        <v>48</v>
      </c>
      <c r="C28" s="12">
        <v>670252</v>
      </c>
      <c r="D28" s="12">
        <v>670251</v>
      </c>
      <c r="E28" s="13">
        <f t="shared" si="0"/>
        <v>100</v>
      </c>
    </row>
    <row r="29" spans="1:5" x14ac:dyDescent="0.2">
      <c r="A29" s="23" t="s">
        <v>49</v>
      </c>
      <c r="B29" s="24"/>
      <c r="C29" s="25">
        <f>C28+C25+C24+C23+C19+C7+C22</f>
        <v>1032019415</v>
      </c>
      <c r="D29" s="25">
        <f>D28+D25+D24+D23+D19+D7+D22</f>
        <v>1030009419.3699999</v>
      </c>
      <c r="E29" s="26">
        <f t="shared" si="0"/>
        <v>99.8</v>
      </c>
    </row>
    <row r="30" spans="1:5" x14ac:dyDescent="0.2">
      <c r="C30" s="27"/>
      <c r="D30" s="27"/>
      <c r="E30" s="28"/>
    </row>
    <row r="31" spans="1:5" ht="15.75" x14ac:dyDescent="0.25">
      <c r="A31" s="29"/>
      <c r="C31" s="27"/>
      <c r="D31" s="30"/>
    </row>
  </sheetData>
  <mergeCells count="7">
    <mergeCell ref="A29:B29"/>
    <mergeCell ref="A2:E2"/>
    <mergeCell ref="A4:A6"/>
    <mergeCell ref="B4:B6"/>
    <mergeCell ref="C4:C6"/>
    <mergeCell ref="D4:D6"/>
    <mergeCell ref="E4:E6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TABULA 2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Marita Antonevica</dc:creator>
  <cp:lastModifiedBy>Marita Antonevica</cp:lastModifiedBy>
  <dcterms:created xsi:type="dcterms:W3CDTF">2020-06-04T07:30:23Z</dcterms:created>
  <dcterms:modified xsi:type="dcterms:W3CDTF">2020-06-04T07:31:30Z</dcterms:modified>
</cp:coreProperties>
</file>