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345" activeTab="0"/>
  </bookViews>
  <sheets>
    <sheet name="Rīga" sheetId="1" r:id="rId1"/>
  </sheets>
  <definedNames>
    <definedName name="_xlnm.Print_Titles" localSheetId="0">'Rīga'!$5:$7</definedName>
  </definedNames>
  <calcPr fullCalcOnLoad="1"/>
</workbook>
</file>

<file path=xl/sharedStrings.xml><?xml version="1.0" encoding="utf-8"?>
<sst xmlns="http://schemas.openxmlformats.org/spreadsheetml/2006/main" count="359" uniqueCount="202">
  <si>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</si>
  <si>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</si>
  <si>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</si>
  <si>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</si>
  <si>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</si>
  <si>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</si>
  <si>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</si>
  <si>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</si>
  <si>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</si>
  <si>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</si>
  <si>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</si>
  <si>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</si>
  <si>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</si>
  <si>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veiktais darba apjoms ar ieturējumu *</t>
  </si>
  <si>
    <t>7=4-3</t>
  </si>
  <si>
    <t>t.sk.</t>
  </si>
  <si>
    <t>6=4-3</t>
  </si>
  <si>
    <t xml:space="preserve">Prognozējamā invaliditāte un novēršamās invaliditātes ārstu konsīlijs </t>
  </si>
  <si>
    <t>Augsta riska bērnu profilakse pret sezonālo saslimšanu ar respiratori sincitiālo vīrusu (Synagi) (kods AP47)</t>
  </si>
  <si>
    <t>Hroniska un akūta nieru aizstājējterapija dienas stacionārā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</si>
  <si>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</si>
  <si>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</si>
  <si>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</si>
  <si>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</si>
  <si>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>t.sk.pa ārstniecības iestādēm</t>
  </si>
  <si>
    <t xml:space="preserve">SAVA speciālistu prakses, kopā </t>
  </si>
  <si>
    <t>Ādažu privātslimnīca, SIA</t>
  </si>
  <si>
    <t>Latvijas Jūras medicīnas centrs, Akciju sabiedrība</t>
  </si>
  <si>
    <t>Veselības centru apvienība, AS</t>
  </si>
  <si>
    <t>ALERĢISKO SLIMĪBU IZMEKLĒŠANAS UN ĀRSTĒŠANAS CENTRS, Medicīniskā sabiedrība SIA</t>
  </si>
  <si>
    <t>Mēs esam līdzās, Rehabilitācijas centrs</t>
  </si>
  <si>
    <t>Protezēšanas un ortopēdijas centrs, Akciju sabiedrība</t>
  </si>
  <si>
    <t>ULTRA EXPRESS, SIA</t>
  </si>
  <si>
    <t>Veselības centri un doktorāti, SIA</t>
  </si>
  <si>
    <t>LĀZERPLASTIKAS KLĪNIKA, SIA</t>
  </si>
  <si>
    <t>Adamoviča Vivija - ārsta prakse pulmonoloģijā</t>
  </si>
  <si>
    <t>Akere Iveta - ārsta prakse otolaringoloģijā</t>
  </si>
  <si>
    <t>Alsberga Maruta - ārsta prakse oftalmoloģijā</t>
  </si>
  <si>
    <t>Bērziņa Inta - ārsta prakse dzemdniecībā, ginekoloģijā</t>
  </si>
  <si>
    <t>Vijas Dangas ārsta prakse dermatoveneroloģijā, SIA</t>
  </si>
  <si>
    <t>Diabēta centrs, SIA</t>
  </si>
  <si>
    <t>Dr. D.Kalvānes ārsta prakse, SIA</t>
  </si>
  <si>
    <t>IB-AP, IK</t>
  </si>
  <si>
    <t>Jansone Rūta - ārsta prakse neiroloģijā</t>
  </si>
  <si>
    <t>Jaunušāns Edvīns - ārsta prakse narkoloģijā</t>
  </si>
  <si>
    <t>Gerke Linda - ārsta prakse dermatoloģijā, veneroloģijā</t>
  </si>
  <si>
    <t>Kalniņa Rasma - ārsta prakse oftalmoloģijā</t>
  </si>
  <si>
    <t>Kanunņikova Natālija - ārsta prakse endokrinoloģijā</t>
  </si>
  <si>
    <t>Karstā Malda - ārsta prakse otolaringoloģijā</t>
  </si>
  <si>
    <t>Kogane Jekaterina - ārsta prakse pediatrijā un bērnu neiroloģijā</t>
  </si>
  <si>
    <t>Kokare Larisa - ārsta prakse endokrinoloģijā un dietoloģijā</t>
  </si>
  <si>
    <t>Kovriga Natālija -ārsta prakse bērnu ķirurģijā</t>
  </si>
  <si>
    <t>Kreica Inese - ārsta prakse otolaringoloģijā</t>
  </si>
  <si>
    <t>Kudiņa Žanna - ārsta prakse oftalmoloģijā</t>
  </si>
  <si>
    <t>Kuzņecova Inna - ārsta prakse oftalmoloģijā</t>
  </si>
  <si>
    <t>Māras Jumejas ārsta prakse psihiatrijā, SIA</t>
  </si>
  <si>
    <t>Pokrovska Margarita - ārsta prakse ginekoloģijā, dzemdniecībā</t>
  </si>
  <si>
    <t>Miķelsone Liana - ārsta prakse ķirurģijā</t>
  </si>
  <si>
    <t>Ozola Guna - ārsta prakse oftalmoloģijā</t>
  </si>
  <si>
    <t>Palmbaha Liene - ārsta prakse otolaringoloģijā</t>
  </si>
  <si>
    <t>Puķīte Lolita - ārsta prakse oftalmoloģijā</t>
  </si>
  <si>
    <t>Rudzīte Inga - ārsta prakse otolaringoloģijā</t>
  </si>
  <si>
    <t>Sniķere Gita - ārsta prakse ginekoloģijā, dzemdniecībā</t>
  </si>
  <si>
    <t>Keisa Spodrīte - ārsta prakse endokrinoloģijā</t>
  </si>
  <si>
    <t>Sproģis Juris - ārsta prakse ķirurģijā</t>
  </si>
  <si>
    <t>Ševele Aija - ārsta prakse otolaringoloģijā</t>
  </si>
  <si>
    <t>Šņitkova Alla -ārsta prakse neiroloģijā</t>
  </si>
  <si>
    <t>Tihomirova Margarita - ārsta prakse bērnu neiroloģijā</t>
  </si>
  <si>
    <t>Vasiļjeva Antonija - ārsta prakse neiroloģijā</t>
  </si>
  <si>
    <t>Vasiļjeva Mārīte - ārsta prakse oftalmoloģijā</t>
  </si>
  <si>
    <t>Vucāne Silvija - ārsta prakse ginekoloģijā, dzemdniecībā</t>
  </si>
  <si>
    <t>Zābere Lauma - ārsta prakse kardioloģijā</t>
  </si>
  <si>
    <t>Siguldas slimnīca, SIA</t>
  </si>
  <si>
    <t>Rīgas veselības centrs, SIA</t>
  </si>
  <si>
    <t xml:space="preserve">Ļaundabīgo audzēju primārie diagnostiskie izmeklējumi    </t>
  </si>
  <si>
    <t xml:space="preserve">Speciālistu konsultācijas konstatētas atradnes gadījumā     </t>
  </si>
  <si>
    <t>Rīgas Dzemdību nams, SIA</t>
  </si>
  <si>
    <t>Rīgas 2. slimnīca, SIA</t>
  </si>
  <si>
    <t>Rīgas 1. slimnīca, SIA</t>
  </si>
  <si>
    <t>Ķekavas ambulance, Pašvaldības aģentūra</t>
  </si>
  <si>
    <t>Osteomed, SIA</t>
  </si>
  <si>
    <t>Klīnika DiaMed, SIA</t>
  </si>
  <si>
    <t>Āva Gundega - ārsta prakse neiroloģijā</t>
  </si>
  <si>
    <t>Annas Dubinskas ārsta prakse psihiatrijā, SIA</t>
  </si>
  <si>
    <t>Ozola Sarmīte - ārsta prakse neiroloģijā un bērnu neiroloģijā</t>
  </si>
  <si>
    <t>Pujate Inese - ārsta prakse ginekoloģijā, dzemdniecībā</t>
  </si>
  <si>
    <t>Strade Māra -ārsta prakse ginekoloģijā, dzemdniecībā</t>
  </si>
  <si>
    <t>Stupina Tamāra - ārsta prakse dzemdniecībā, ginekoloģijā</t>
  </si>
  <si>
    <t>V</t>
  </si>
  <si>
    <t>P</t>
  </si>
  <si>
    <t>Mammogrāfija (stratēģiskais iepirkums)</t>
  </si>
  <si>
    <t>Medikamenti</t>
  </si>
  <si>
    <t xml:space="preserve">GREMOŠANAS SLIMĪBU CENTRS "GASTRO", SIA </t>
  </si>
  <si>
    <t>Medicīniskā apaugļošana (stratēģiskais iepirkums)</t>
  </si>
  <si>
    <t xml:space="preserve">Ingrīdas Šilbergas ārsta prakse ginekoloģijā un dzemdniecībā, SIA  </t>
  </si>
  <si>
    <t>Vaļkova Irīna - ārsta prakse oftalmoloģijā</t>
  </si>
  <si>
    <t xml:space="preserve"> Lejniece Sarmīte - ārsta prakse ginekoloģijā, dzemdniecībā</t>
  </si>
  <si>
    <t xml:space="preserve"> Ārstes Santas Lauskas klīnika, SIA</t>
  </si>
  <si>
    <t xml:space="preserve"> Bāliņa Iveta - ārsta prakse ginekoloģijā, dzemdniecība</t>
  </si>
  <si>
    <t xml:space="preserve"> Gailīte Inese - ārsta prakse ginekoloģijā, dzemdniecībā</t>
  </si>
  <si>
    <t xml:space="preserve"> Vanaga Anita - ārsta prakse ginekoloģijā, dzemdniecībā</t>
  </si>
  <si>
    <t xml:space="preserve"> Kozlovska Līga - ārsta prakse ginekoloģijā, dzemdniecībā</t>
  </si>
  <si>
    <t xml:space="preserve"> Deližanova Dace - ārsta prakse ginekoloģijā, dzemdniecībā</t>
  </si>
  <si>
    <t>Aknu transplantācijai nepieciešamie izmeklējumi</t>
  </si>
  <si>
    <t>Ļaundabīgo audzēju sekundārie diagnostiskie izmeklējumi</t>
  </si>
  <si>
    <t xml:space="preserve">Sirds un asinsvadu slimību riska noteikšanai noteiktā vecumā (SCORE) </t>
  </si>
  <si>
    <t xml:space="preserve">AP67 - Pozitronu emisijas tomogrāfijas/datortomogrāfijas (PET/DT) izmeklējumi </t>
  </si>
  <si>
    <t>40=5+8+10+11+12+13+14+15+17 līdz 39</t>
  </si>
  <si>
    <t xml:space="preserve"> Stopiņu novada pašvaldības aģentūra "Stopiņu ambulance"</t>
  </si>
  <si>
    <t xml:space="preserve"> R.D. doktorāts, SIA</t>
  </si>
  <si>
    <t xml:space="preserve"> Akadēmiskā histoloģijas laboratorija, SIA</t>
  </si>
  <si>
    <t xml:space="preserve"> NMS Laboratorija, SIA</t>
  </si>
  <si>
    <t>Kārkliņa Inguna - ārsta prakse oftalmoloģijā</t>
  </si>
  <si>
    <t>NEURO-ALGOS, SIA</t>
  </si>
  <si>
    <t>Oculus, SIA</t>
  </si>
  <si>
    <t>Jura Ploņa ārsta prakse uroloģijā, SIA</t>
  </si>
  <si>
    <t xml:space="preserve"> Tamane Sandra - ārsta prakse ārsta prakse ginekoloģijā, dzemdniecībā</t>
  </si>
  <si>
    <t xml:space="preserve">Citi pakalpojumu sniedzēji, kopā </t>
  </si>
  <si>
    <t xml:space="preserve"> Capital Clinic Riga, SIA</t>
  </si>
  <si>
    <t xml:space="preserve"> RSU Nukleārās medicīnas klīnika, SIA</t>
  </si>
  <si>
    <t xml:space="preserve"> iVF Riga, SIA</t>
  </si>
  <si>
    <t xml:space="preserve"> AVA CLINIC SIA</t>
  </si>
  <si>
    <t xml:space="preserve"> VASU, SIA</t>
  </si>
  <si>
    <t>Bērnu klīniskā universitātes slimnīca, Valsts SIA</t>
  </si>
  <si>
    <t>Paula Stradiņa klīniskā universitātes slimnīca, Valsts SIA</t>
  </si>
  <si>
    <t>Rīgas Austrumu klīniskā universitātes slimnīca, SIA</t>
  </si>
  <si>
    <t>Jūrmalas slimnīca, SIA</t>
  </si>
  <si>
    <t>Nacionālais rehabilitācijas centrs "Vaivari", Valsts SIA</t>
  </si>
  <si>
    <t>Rīgas psihiatrijas un narkoloģijas centrs, Valsts SIA</t>
  </si>
  <si>
    <t>Traumatoloģijas un ortopēdijas slimnīca, Valsts SIA</t>
  </si>
  <si>
    <t>Ādažu slimnīca, Pašvaldības SIA</t>
  </si>
  <si>
    <t>Balt Aliance, SIA</t>
  </si>
  <si>
    <t>REHABILITĀCIJAS CENTRS "KRIMULDA", SIA</t>
  </si>
  <si>
    <t>OlainMed, SIA</t>
  </si>
  <si>
    <t>SANARE-KRC JAUNĶEMERI, SIA</t>
  </si>
  <si>
    <t>Saulkrastu slimnīca, Pašvaldības SIA</t>
  </si>
  <si>
    <t>Veselības un sociālās aprūpes centrs-Sloka, Pašvaldības SIA</t>
  </si>
  <si>
    <t>AKRONA 12, SIA</t>
  </si>
  <si>
    <t>Klīnika Dzintari, SIA</t>
  </si>
  <si>
    <t>VESELĪBAS CENTRS BIĶERNIEKI, SIA</t>
  </si>
  <si>
    <t xml:space="preserve"> DUBULTU POLIKLĪNIKA, SIA</t>
  </si>
  <si>
    <t>DZELZCEĻA VESELĪBAS CENTRS, SIA</t>
  </si>
  <si>
    <t>Dziedniecība, SIA</t>
  </si>
  <si>
    <t>Iekšlietu ministrijas poliklīnika, Valsts SIA</t>
  </si>
  <si>
    <t>MOŽUMS-1, SIA</t>
  </si>
  <si>
    <t>Salaspils veselības centrs, SIA</t>
  </si>
  <si>
    <t>Ūnijas doktorāts, SIA</t>
  </si>
  <si>
    <t>VESELĪBAS CENTRS 4, SIA</t>
  </si>
  <si>
    <t>Kauguru veselības centrs, Pašvaldības SIA</t>
  </si>
  <si>
    <t xml:space="preserve"> Adoria, SIA</t>
  </si>
  <si>
    <t xml:space="preserve"> Ārstu prakse "Mazcena 21", SIA</t>
  </si>
  <si>
    <t>Rīgas Stradiņa universitātes Stomatoloģijas institūts, SIA</t>
  </si>
  <si>
    <t>Arho Medicīnas Serviss, SIA</t>
  </si>
  <si>
    <t>Medicīnas sabiedrība "ARS", SIA</t>
  </si>
  <si>
    <t xml:space="preserve"> CENTRĀLĀ LABORATORIJA, SIA</t>
  </si>
  <si>
    <t>DUBULTU DOKTORĀTS, SIA</t>
  </si>
  <si>
    <t xml:space="preserve"> E.GULBJA LABORATORIJA, SIA</t>
  </si>
  <si>
    <t xml:space="preserve">MED ALFA, SIA </t>
  </si>
  <si>
    <t>I.B., SIA</t>
  </si>
  <si>
    <t>I.VASARAUDZES PRIVĀTKLĪNIKA, SIA</t>
  </si>
  <si>
    <t>LAIMDOTAS BERĢĪTES ĀRSTA PRAKSE, SIA</t>
  </si>
  <si>
    <t xml:space="preserve"> BALT INFO LAB, SIA</t>
  </si>
  <si>
    <t>LaTi un Kompānija, SIA</t>
  </si>
  <si>
    <t>LATVIJAS AMERIKAS ACU CENTRS, SIA</t>
  </si>
  <si>
    <t>Latvijas Universitātes medicīniskās pēcdiploma izglītības institūts, SIA</t>
  </si>
  <si>
    <t>MEDICĪNAS SABIEDRĪBA GAIĻEZERS, SIA</t>
  </si>
  <si>
    <t>Teikas Klīnika, SIA</t>
  </si>
  <si>
    <t>URO, SIA</t>
  </si>
  <si>
    <t>Veselības korporācija, SIA</t>
  </si>
  <si>
    <t>Latvijas plastiskās, rekonstruktīvās un mikroķirurģijas centrs, SIA</t>
  </si>
  <si>
    <t>medicīnas firma "Elpa", SIA</t>
  </si>
  <si>
    <t>Ārstes Margaritas Puķītes prakse, SIA</t>
  </si>
  <si>
    <t>Dakteres Skerškānes prakse, SIA</t>
  </si>
  <si>
    <t>Ilgas Freidenfeldes  ārsta prakse, SIA</t>
  </si>
  <si>
    <t>GALORA, SIA</t>
  </si>
  <si>
    <t>Jūlijas Jurgaitītes ārsta prakse ginekoloģijā un dzemdniecībā, SIA</t>
  </si>
  <si>
    <t>Jautrītes Liepiņas ārsta prakse otorinolaringoloģijā, SIA</t>
  </si>
  <si>
    <t>Agritas Mickevičas ārsta prakse ginekoloģijā un dzemdniecībā, SIA</t>
  </si>
  <si>
    <t>Jūlijas Sočenovas ārsta prakse ginekoloģijā un dzemdniecībā, SIA</t>
  </si>
  <si>
    <t>ŽANETAS ABRAMSONES ĀRSTA PRAKSE GINEKOLOĢIJĀ UN DZEMDNIECĪBĀ, SIA</t>
  </si>
  <si>
    <t>Acu veselības centrs, SIA</t>
  </si>
  <si>
    <t xml:space="preserve"> ILZES KATLAPAS MEDICĪNISKĀ PRIVĀTPRAKSE, SIA</t>
  </si>
  <si>
    <t xml:space="preserve"> N. KALAŠŅIKOVAS PRIVĀTPRAKSE, SIA</t>
  </si>
  <si>
    <t xml:space="preserve"> A. Klīnika, SIA</t>
  </si>
  <si>
    <t xml:space="preserve"> AUXILIA PRIMA, SIA</t>
  </si>
  <si>
    <t xml:space="preserve"> D.N.S., SIA</t>
  </si>
  <si>
    <t xml:space="preserve"> Ginekologa Ilzes Lieljures privātprakse ASKLĒPIJS, SIA</t>
  </si>
  <si>
    <t xml:space="preserve"> Kalviņu privātprakse, SIA</t>
  </si>
  <si>
    <t xml:space="preserve"> Klīnika MEDEORA, SIA</t>
  </si>
  <si>
    <t xml:space="preserve"> Ārstu prakse "SAULESPUĶE", SIA</t>
  </si>
  <si>
    <t xml:space="preserve"> QUARTUS, SIA</t>
  </si>
  <si>
    <t xml:space="preserve"> Alpino Pērle, SIA</t>
  </si>
  <si>
    <t xml:space="preserve"> ĀRSTNIECĪBAS REHABILITĀCIJAS CENTRS VALEO, SIA</t>
  </si>
  <si>
    <t xml:space="preserve"> DETOX, SIA</t>
  </si>
  <si>
    <t xml:space="preserve"> MCRA, SIA</t>
  </si>
  <si>
    <t xml:space="preserve"> KLĪNIKA EGV, SIA</t>
  </si>
  <si>
    <t xml:space="preserve"> Reproduktīvās medicīnas Centrs "EMBRIONS", SIA</t>
  </si>
  <si>
    <t>Pārskats par noslēgtiem līgumiem  un veikto  sekundārās ambulatorās veselības aprūpes (SAVA) darba apjomu Rīgas nodaļā 2019.gada 12 mēnešos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</si>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</sst>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#,##0.0"/>
    <numFmt numFmtId="183" formatCode="#.00"/>
    <numFmt numFmtId="184" formatCode="#,##0.000"/>
    <numFmt numFmtId="185" formatCode="#,##0.0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9" borderId="0" applyNumberFormat="0" applyBorder="0" applyAlignment="0" applyProtection="0"/>
    <xf numFmtId="0" fontId="30" fillId="21" borderId="0" applyNumberFormat="0" applyBorder="0" applyAlignment="0" applyProtection="0"/>
    <xf numFmtId="0" fontId="6" fillId="15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5" borderId="0" applyNumberFormat="0" applyBorder="0" applyAlignment="0" applyProtection="0"/>
    <xf numFmtId="0" fontId="33" fillId="45" borderId="1" applyNumberFormat="0" applyAlignment="0" applyProtection="0"/>
    <xf numFmtId="0" fontId="9" fillId="46" borderId="2" applyNumberFormat="0" applyAlignment="0" applyProtection="0"/>
    <xf numFmtId="0" fontId="34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7" borderId="0" applyNumberFormat="0" applyBorder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0" borderId="7" applyNumberFormat="0" applyFill="0" applyAlignment="0" applyProtection="0"/>
    <xf numFmtId="0" fontId="14" fillId="0" borderId="8" applyNumberFormat="0" applyFill="0" applyAlignment="0" applyProtection="0"/>
    <xf numFmtId="0" fontId="39" fillId="0" borderId="9" applyNumberFormat="0" applyFill="0" applyAlignment="0" applyProtection="0"/>
    <xf numFmtId="0" fontId="15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1" applyNumberFormat="0" applyAlignment="0" applyProtection="0"/>
    <xf numFmtId="0" fontId="16" fillId="13" borderId="2" applyNumberFormat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27" fillId="0" borderId="0" xfId="0" applyFont="1" applyAlignment="1">
      <alignment horizontal="center"/>
    </xf>
    <xf numFmtId="4" fontId="5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4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56" borderId="19" xfId="0" applyNumberFormat="1" applyFont="1" applyFill="1" applyBorder="1" applyAlignment="1">
      <alignment wrapText="1"/>
    </xf>
    <xf numFmtId="0" fontId="1" fillId="56" borderId="19" xfId="0" applyFont="1" applyFill="1" applyBorder="1" applyAlignment="1">
      <alignment/>
    </xf>
    <xf numFmtId="0" fontId="28" fillId="0" borderId="19" xfId="0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wrapText="1"/>
    </xf>
    <xf numFmtId="4" fontId="4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 wrapText="1"/>
    </xf>
    <xf numFmtId="4" fontId="4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3" fillId="0" borderId="19" xfId="0" applyNumberFormat="1" applyFont="1" applyBorder="1" applyAlignment="1">
      <alignment/>
    </xf>
    <xf numFmtId="3" fontId="1" fillId="56" borderId="19" xfId="0" applyNumberFormat="1" applyFont="1" applyFill="1" applyBorder="1" applyAlignment="1">
      <alignment vertical="top" wrapText="1"/>
    </xf>
    <xf numFmtId="4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27" fillId="0" borderId="0" xfId="0" applyNumberFormat="1" applyFont="1" applyAlignment="1">
      <alignment horizontal="center"/>
    </xf>
    <xf numFmtId="0" fontId="25" fillId="57" borderId="19" xfId="0" applyFont="1" applyFill="1" applyBorder="1" applyAlignment="1">
      <alignment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56" borderId="19" xfId="92" applyFont="1" applyFill="1" applyBorder="1" applyAlignment="1">
      <alignment wrapText="1"/>
      <protection/>
    </xf>
    <xf numFmtId="0" fontId="1" fillId="56" borderId="19" xfId="92" applyNumberFormat="1" applyFont="1" applyFill="1" applyBorder="1">
      <alignment/>
      <protection/>
    </xf>
    <xf numFmtId="4" fontId="1" fillId="56" borderId="19" xfId="92" applyNumberFormat="1" applyFont="1" applyFill="1" applyBorder="1" applyAlignment="1">
      <alignment horizontal="center"/>
      <protection/>
    </xf>
    <xf numFmtId="4" fontId="1" fillId="56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4" fontId="4" fillId="0" borderId="19" xfId="0" applyNumberFormat="1" applyFont="1" applyBorder="1" applyAlignment="1">
      <alignment horizontal="right" wrapText="1"/>
    </xf>
    <xf numFmtId="4" fontId="1" fillId="56" borderId="19" xfId="92" applyNumberFormat="1" applyFont="1" applyFill="1" applyBorder="1" applyAlignment="1">
      <alignment horizontal="center"/>
      <protection/>
    </xf>
    <xf numFmtId="4" fontId="4" fillId="0" borderId="19" xfId="0" applyNumberFormat="1" applyFont="1" applyFill="1" applyBorder="1" applyAlignment="1">
      <alignment horizontal="right" wrapText="1"/>
    </xf>
    <xf numFmtId="0" fontId="1" fillId="0" borderId="19" xfId="0" applyFont="1" applyBorder="1" applyAlignment="1">
      <alignment horizontal="left" wrapText="1"/>
    </xf>
    <xf numFmtId="0" fontId="1" fillId="56" borderId="19" xfId="92" applyFont="1" applyFill="1" applyBorder="1" applyAlignment="1">
      <alignment wrapText="1"/>
      <protection/>
    </xf>
    <xf numFmtId="0" fontId="1" fillId="56" borderId="19" xfId="92" applyNumberFormat="1" applyFont="1" applyFill="1" applyBorder="1">
      <alignment/>
      <protection/>
    </xf>
    <xf numFmtId="4" fontId="1" fillId="0" borderId="19" xfId="0" applyNumberFormat="1" applyFont="1" applyBorder="1" applyAlignment="1">
      <alignment horizontal="right"/>
    </xf>
    <xf numFmtId="4" fontId="1" fillId="56" borderId="19" xfId="0" applyNumberFormat="1" applyFont="1" applyFill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4" fontId="1" fillId="56" borderId="19" xfId="92" applyNumberFormat="1" applyFont="1" applyFill="1" applyBorder="1" applyAlignment="1">
      <alignment horizontal="right"/>
      <protection/>
    </xf>
    <xf numFmtId="4" fontId="1" fillId="56" borderId="19" xfId="92" applyNumberFormat="1" applyFont="1" applyFill="1" applyBorder="1" applyAlignment="1">
      <alignment horizontal="right"/>
      <protection/>
    </xf>
    <xf numFmtId="3" fontId="3" fillId="12" borderId="19" xfId="0" applyNumberFormat="1" applyFont="1" applyFill="1" applyBorder="1" applyAlignment="1">
      <alignment wrapText="1"/>
    </xf>
    <xf numFmtId="4" fontId="3" fillId="12" borderId="19" xfId="0" applyNumberFormat="1" applyFont="1" applyFill="1" applyBorder="1" applyAlignment="1">
      <alignment wrapText="1"/>
    </xf>
    <xf numFmtId="0" fontId="3" fillId="12" borderId="19" xfId="0" applyFont="1" applyFill="1" applyBorder="1" applyAlignment="1">
      <alignment horizontal="left" vertical="center" wrapText="1"/>
    </xf>
    <xf numFmtId="4" fontId="23" fillId="12" borderId="19" xfId="0" applyNumberFormat="1" applyFont="1" applyFill="1" applyBorder="1" applyAlignment="1">
      <alignment horizontal="right" wrapText="1"/>
    </xf>
    <xf numFmtId="4" fontId="23" fillId="12" borderId="19" xfId="0" applyNumberFormat="1" applyFont="1" applyFill="1" applyBorder="1" applyAlignment="1">
      <alignment wrapText="1"/>
    </xf>
    <xf numFmtId="4" fontId="25" fillId="57" borderId="19" xfId="0" applyNumberFormat="1" applyFont="1" applyFill="1" applyBorder="1" applyAlignment="1">
      <alignment/>
    </xf>
    <xf numFmtId="0" fontId="5" fillId="55" borderId="20" xfId="0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/>
    </xf>
    <xf numFmtId="0" fontId="24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81"/>
  <sheetViews>
    <sheetView tabSelected="1" zoomScale="80" zoomScaleNormal="80" zoomScalePageLayoutView="0" workbookViewId="0" topLeftCell="A1">
      <pane xSplit="2" ySplit="9" topLeftCell="D169" activePane="bottomRight" state="frozen"/>
      <selection pane="topLeft" activeCell="AF63" sqref="AF63"/>
      <selection pane="topRight" activeCell="AF63" sqref="AF63"/>
      <selection pane="bottomLeft" activeCell="AF63" sqref="AF63"/>
      <selection pane="bottomRight" activeCell="A76" sqref="A76:IV77"/>
    </sheetView>
  </sheetViews>
  <sheetFormatPr defaultColWidth="9.140625" defaultRowHeight="12.75"/>
  <cols>
    <col min="1" max="1" width="28.421875" style="3" customWidth="1"/>
    <col min="2" max="3" width="10.57421875" style="3" hidden="1" customWidth="1"/>
    <col min="4" max="4" width="15.00390625" style="4" customWidth="1"/>
    <col min="5" max="5" width="14.421875" style="4" hidden="1" customWidth="1"/>
    <col min="6" max="6" width="14.7109375" style="4" customWidth="1"/>
    <col min="7" max="7" width="15.140625" style="4" customWidth="1"/>
    <col min="8" max="8" width="12.7109375" style="4" customWidth="1"/>
    <col min="9" max="9" width="13.140625" style="4" customWidth="1"/>
    <col min="10" max="10" width="12.7109375" style="4" customWidth="1"/>
    <col min="11" max="11" width="10.7109375" style="4" customWidth="1"/>
    <col min="12" max="12" width="12.28125" style="4" customWidth="1"/>
    <col min="13" max="13" width="12.140625" style="4" customWidth="1"/>
    <col min="14" max="14" width="10.28125" style="4" customWidth="1"/>
    <col min="15" max="15" width="10.8515625" style="4" customWidth="1"/>
    <col min="16" max="16" width="13.140625" style="4" customWidth="1"/>
    <col min="17" max="17" width="11.140625" style="4" customWidth="1"/>
    <col min="18" max="19" width="13.140625" style="4" customWidth="1"/>
    <col min="20" max="20" width="13.00390625" style="4" customWidth="1"/>
    <col min="21" max="21" width="12.57421875" style="4" customWidth="1"/>
    <col min="22" max="28" width="12.00390625" style="4" customWidth="1"/>
    <col min="29" max="29" width="12.7109375" style="4" customWidth="1"/>
    <col min="30" max="32" width="12.00390625" style="4" customWidth="1"/>
    <col min="33" max="33" width="12.8515625" style="4" customWidth="1"/>
    <col min="34" max="34" width="11.28125" style="4" customWidth="1"/>
    <col min="35" max="35" width="12.00390625" style="4" customWidth="1"/>
    <col min="36" max="36" width="9.57421875" style="4" customWidth="1"/>
    <col min="37" max="37" width="12.7109375" style="4" customWidth="1"/>
    <col min="38" max="40" width="12.00390625" style="4" customWidth="1"/>
    <col min="41" max="41" width="13.421875" style="4" customWidth="1"/>
    <col min="42" max="42" width="14.7109375" style="4" customWidth="1"/>
    <col min="43" max="43" width="12.421875" style="4" bestFit="1" customWidth="1"/>
    <col min="44" max="44" width="10.8515625" style="4" bestFit="1" customWidth="1"/>
    <col min="45" max="16384" width="9.140625" style="4" customWidth="1"/>
  </cols>
  <sheetData>
    <row r="1" ht="12.75">
      <c r="N1" s="11"/>
    </row>
    <row r="2" spans="1:14" ht="15.75">
      <c r="A2" s="71" t="s">
        <v>197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6" spans="1:42" ht="66.75" customHeight="1">
      <c r="A6" s="70" t="s">
        <v>6</v>
      </c>
      <c r="B6" s="70"/>
      <c r="C6" s="70"/>
      <c r="D6" s="67" t="s">
        <v>20</v>
      </c>
      <c r="E6" s="67"/>
      <c r="F6" s="67"/>
      <c r="G6" s="67"/>
      <c r="H6" s="67"/>
      <c r="I6" s="67"/>
      <c r="J6" s="67"/>
      <c r="K6" s="67"/>
      <c r="L6" s="61" t="s">
        <v>10</v>
      </c>
      <c r="M6" s="61"/>
      <c r="N6" s="61" t="s">
        <v>21</v>
      </c>
      <c r="O6" s="61"/>
      <c r="P6" s="61" t="s">
        <v>22</v>
      </c>
      <c r="Q6" s="61"/>
      <c r="R6" s="62" t="s">
        <v>91</v>
      </c>
      <c r="S6" s="62"/>
      <c r="T6" s="73" t="s">
        <v>106</v>
      </c>
      <c r="U6" s="61" t="s">
        <v>19</v>
      </c>
      <c r="V6" s="61"/>
      <c r="W6" s="61" t="s">
        <v>18</v>
      </c>
      <c r="X6" s="61"/>
      <c r="Y6" s="61" t="s">
        <v>17</v>
      </c>
      <c r="Z6" s="61"/>
      <c r="AA6" s="61" t="s">
        <v>90</v>
      </c>
      <c r="AB6" s="61"/>
      <c r="AC6" s="61" t="s">
        <v>93</v>
      </c>
      <c r="AD6" s="61"/>
      <c r="AE6" s="63" t="s">
        <v>103</v>
      </c>
      <c r="AF6" s="64"/>
      <c r="AG6" s="61" t="s">
        <v>74</v>
      </c>
      <c r="AH6" s="61"/>
      <c r="AI6" s="61" t="s">
        <v>75</v>
      </c>
      <c r="AJ6" s="61"/>
      <c r="AK6" s="61" t="s">
        <v>104</v>
      </c>
      <c r="AL6" s="61"/>
      <c r="AM6" s="61" t="s">
        <v>105</v>
      </c>
      <c r="AN6" s="61"/>
      <c r="AO6" s="61" t="s">
        <v>201</v>
      </c>
      <c r="AP6" s="61" t="s">
        <v>11</v>
      </c>
    </row>
    <row r="7" spans="1:42" ht="39.75" customHeight="1">
      <c r="A7" s="70"/>
      <c r="B7" s="70"/>
      <c r="C7" s="70"/>
      <c r="D7" s="67" t="s">
        <v>7</v>
      </c>
      <c r="E7" s="67" t="s">
        <v>8</v>
      </c>
      <c r="F7" s="67" t="s">
        <v>9</v>
      </c>
      <c r="G7" s="67" t="s">
        <v>3</v>
      </c>
      <c r="H7" s="67" t="s">
        <v>4</v>
      </c>
      <c r="I7" s="67" t="s">
        <v>0</v>
      </c>
      <c r="J7" s="68" t="s">
        <v>198</v>
      </c>
      <c r="K7" s="68"/>
      <c r="L7" s="61"/>
      <c r="M7" s="61"/>
      <c r="N7" s="61"/>
      <c r="O7" s="61"/>
      <c r="P7" s="61"/>
      <c r="Q7" s="61"/>
      <c r="R7" s="62"/>
      <c r="S7" s="62"/>
      <c r="T7" s="74"/>
      <c r="U7" s="61"/>
      <c r="V7" s="61"/>
      <c r="W7" s="61"/>
      <c r="X7" s="61"/>
      <c r="Y7" s="61"/>
      <c r="Z7" s="61"/>
      <c r="AA7" s="61"/>
      <c r="AB7" s="61"/>
      <c r="AC7" s="61"/>
      <c r="AD7" s="61"/>
      <c r="AE7" s="65"/>
      <c r="AF7" s="66"/>
      <c r="AG7" s="61"/>
      <c r="AH7" s="61"/>
      <c r="AI7" s="61"/>
      <c r="AJ7" s="61"/>
      <c r="AK7" s="61"/>
      <c r="AL7" s="61"/>
      <c r="AM7" s="61"/>
      <c r="AN7" s="61"/>
      <c r="AO7" s="61"/>
      <c r="AP7" s="61"/>
    </row>
    <row r="8" spans="1:42" s="5" customFormat="1" ht="67.5" customHeight="1">
      <c r="A8" s="70"/>
      <c r="B8" s="70"/>
      <c r="C8" s="70"/>
      <c r="D8" s="67"/>
      <c r="E8" s="67"/>
      <c r="F8" s="67"/>
      <c r="G8" s="67"/>
      <c r="H8" s="67"/>
      <c r="I8" s="67"/>
      <c r="J8" s="24" t="s">
        <v>2</v>
      </c>
      <c r="K8" s="24" t="s">
        <v>199</v>
      </c>
      <c r="L8" s="25" t="s">
        <v>13</v>
      </c>
      <c r="M8" s="24" t="s">
        <v>200</v>
      </c>
      <c r="N8" s="24" t="s">
        <v>12</v>
      </c>
      <c r="O8" s="24" t="s">
        <v>200</v>
      </c>
      <c r="P8" s="24" t="s">
        <v>12</v>
      </c>
      <c r="Q8" s="40" t="s">
        <v>200</v>
      </c>
      <c r="R8" s="36" t="s">
        <v>9</v>
      </c>
      <c r="S8" s="36" t="s">
        <v>3</v>
      </c>
      <c r="T8" s="24" t="s">
        <v>12</v>
      </c>
      <c r="U8" s="24" t="s">
        <v>12</v>
      </c>
      <c r="V8" s="24" t="s">
        <v>200</v>
      </c>
      <c r="W8" s="24" t="s">
        <v>12</v>
      </c>
      <c r="X8" s="24" t="s">
        <v>200</v>
      </c>
      <c r="Y8" s="24" t="s">
        <v>12</v>
      </c>
      <c r="Z8" s="24" t="s">
        <v>200</v>
      </c>
      <c r="AA8" s="24" t="s">
        <v>12</v>
      </c>
      <c r="AB8" s="24" t="s">
        <v>200</v>
      </c>
      <c r="AC8" s="24" t="s">
        <v>12</v>
      </c>
      <c r="AD8" s="24" t="s">
        <v>200</v>
      </c>
      <c r="AE8" s="24" t="s">
        <v>12</v>
      </c>
      <c r="AF8" s="24" t="s">
        <v>200</v>
      </c>
      <c r="AG8" s="24" t="s">
        <v>12</v>
      </c>
      <c r="AH8" s="24" t="s">
        <v>200</v>
      </c>
      <c r="AI8" s="24" t="s">
        <v>12</v>
      </c>
      <c r="AJ8" s="24" t="s">
        <v>200</v>
      </c>
      <c r="AK8" s="24" t="s">
        <v>12</v>
      </c>
      <c r="AL8" s="24" t="s">
        <v>200</v>
      </c>
      <c r="AM8" s="24" t="s">
        <v>12</v>
      </c>
      <c r="AN8" s="24" t="s">
        <v>200</v>
      </c>
      <c r="AO8" s="61"/>
      <c r="AP8" s="61"/>
    </row>
    <row r="9" spans="1:42" s="8" customFormat="1" ht="29.25" customHeight="1">
      <c r="A9" s="69">
        <v>1</v>
      </c>
      <c r="B9" s="69"/>
      <c r="C9" s="26"/>
      <c r="D9" s="60">
        <v>2</v>
      </c>
      <c r="E9" s="60">
        <v>3</v>
      </c>
      <c r="F9" s="60">
        <v>4</v>
      </c>
      <c r="G9" s="60">
        <v>5</v>
      </c>
      <c r="H9" s="60" t="s">
        <v>16</v>
      </c>
      <c r="I9" s="60" t="s">
        <v>14</v>
      </c>
      <c r="J9" s="60">
        <v>8</v>
      </c>
      <c r="K9" s="60">
        <v>9</v>
      </c>
      <c r="L9" s="60">
        <v>10</v>
      </c>
      <c r="M9" s="60">
        <v>11</v>
      </c>
      <c r="N9" s="26">
        <v>12</v>
      </c>
      <c r="O9" s="26">
        <v>13</v>
      </c>
      <c r="P9" s="26">
        <v>14</v>
      </c>
      <c r="Q9" s="26">
        <v>15</v>
      </c>
      <c r="R9" s="26">
        <v>16</v>
      </c>
      <c r="S9" s="26">
        <v>17</v>
      </c>
      <c r="T9" s="26">
        <v>19</v>
      </c>
      <c r="U9" s="26">
        <v>20</v>
      </c>
      <c r="V9" s="26">
        <v>21</v>
      </c>
      <c r="W9" s="26">
        <v>22</v>
      </c>
      <c r="X9" s="26">
        <v>23</v>
      </c>
      <c r="Y9" s="26">
        <v>24</v>
      </c>
      <c r="Z9" s="26">
        <v>25</v>
      </c>
      <c r="AA9" s="26">
        <v>26</v>
      </c>
      <c r="AB9" s="26">
        <v>27</v>
      </c>
      <c r="AC9" s="26">
        <v>28</v>
      </c>
      <c r="AD9" s="26">
        <v>29</v>
      </c>
      <c r="AE9" s="26">
        <v>30</v>
      </c>
      <c r="AF9" s="26">
        <v>31</v>
      </c>
      <c r="AG9" s="26">
        <v>32</v>
      </c>
      <c r="AH9" s="26">
        <v>33</v>
      </c>
      <c r="AI9" s="26">
        <v>34</v>
      </c>
      <c r="AJ9" s="26">
        <v>35</v>
      </c>
      <c r="AK9" s="26">
        <v>36</v>
      </c>
      <c r="AL9" s="26">
        <v>37</v>
      </c>
      <c r="AM9" s="26">
        <v>38</v>
      </c>
      <c r="AN9" s="26">
        <v>39</v>
      </c>
      <c r="AO9" s="26">
        <v>39</v>
      </c>
      <c r="AP9" s="26" t="s">
        <v>107</v>
      </c>
    </row>
    <row r="10" spans="1:43" s="8" customFormat="1" ht="29.25" customHeight="1">
      <c r="A10" s="54" t="s">
        <v>1</v>
      </c>
      <c r="B10" s="54"/>
      <c r="C10" s="54"/>
      <c r="D10" s="55">
        <f>SUM(D12:D33)</f>
        <v>73782188</v>
      </c>
      <c r="E10" s="55">
        <f aca="true" t="shared" si="0" ref="E10:AP10">SUM(E12:E33)</f>
        <v>73782188</v>
      </c>
      <c r="F10" s="55">
        <f t="shared" si="0"/>
        <v>74470495.63</v>
      </c>
      <c r="G10" s="55">
        <f t="shared" si="0"/>
        <v>73780402.57000001</v>
      </c>
      <c r="H10" s="55">
        <f t="shared" si="0"/>
        <v>690092.7000000037</v>
      </c>
      <c r="I10" s="55">
        <f>SUM(I12:I33)</f>
        <v>-1785.0699999979406</v>
      </c>
      <c r="J10" s="55">
        <f t="shared" si="0"/>
        <v>3008125.75</v>
      </c>
      <c r="K10" s="55">
        <f t="shared" si="0"/>
        <v>11174.669999999976</v>
      </c>
      <c r="L10" s="55">
        <f t="shared" si="0"/>
        <v>1458017.9799999997</v>
      </c>
      <c r="M10" s="55">
        <f t="shared" si="0"/>
        <v>175719.8800000001</v>
      </c>
      <c r="N10" s="55">
        <f t="shared" si="0"/>
        <v>32778.909999999996</v>
      </c>
      <c r="O10" s="55">
        <f t="shared" si="0"/>
        <v>5205.13</v>
      </c>
      <c r="P10" s="55">
        <f t="shared" si="0"/>
        <v>2851826.4</v>
      </c>
      <c r="Q10" s="55">
        <f t="shared" si="0"/>
        <v>86108.82000000002</v>
      </c>
      <c r="R10" s="55">
        <f t="shared" si="0"/>
        <v>1525735.29</v>
      </c>
      <c r="S10" s="55">
        <f t="shared" si="0"/>
        <v>1516982.33</v>
      </c>
      <c r="T10" s="55">
        <f t="shared" si="0"/>
        <v>153063.07000000004</v>
      </c>
      <c r="U10" s="55">
        <f t="shared" si="0"/>
        <v>1619052.8</v>
      </c>
      <c r="V10" s="55">
        <f t="shared" si="0"/>
        <v>91306.62</v>
      </c>
      <c r="W10" s="55">
        <f t="shared" si="0"/>
        <v>45505.319999999985</v>
      </c>
      <c r="X10" s="55">
        <f t="shared" si="0"/>
        <v>179.33999999999997</v>
      </c>
      <c r="Y10" s="55">
        <f t="shared" si="0"/>
        <v>0</v>
      </c>
      <c r="Z10" s="55">
        <f t="shared" si="0"/>
        <v>0</v>
      </c>
      <c r="AA10" s="55">
        <f t="shared" si="0"/>
        <v>159682.86000000002</v>
      </c>
      <c r="AB10" s="55">
        <f t="shared" si="0"/>
        <v>971.8500000000001</v>
      </c>
      <c r="AC10" s="55">
        <f t="shared" si="0"/>
        <v>0</v>
      </c>
      <c r="AD10" s="55">
        <f t="shared" si="0"/>
        <v>0</v>
      </c>
      <c r="AE10" s="55">
        <f t="shared" si="0"/>
        <v>3412.94</v>
      </c>
      <c r="AF10" s="55">
        <f t="shared" si="0"/>
        <v>46.969999999999985</v>
      </c>
      <c r="AG10" s="55">
        <f t="shared" si="0"/>
        <v>607070.4999999999</v>
      </c>
      <c r="AH10" s="55">
        <f t="shared" si="0"/>
        <v>2154.3999999999996</v>
      </c>
      <c r="AI10" s="55">
        <f t="shared" si="0"/>
        <v>388293.7899999999</v>
      </c>
      <c r="AJ10" s="55">
        <f t="shared" si="0"/>
        <v>2577.5499999999993</v>
      </c>
      <c r="AK10" s="55">
        <f t="shared" si="0"/>
        <v>932884.2800000003</v>
      </c>
      <c r="AL10" s="55">
        <f t="shared" si="0"/>
        <v>3343.590000000001</v>
      </c>
      <c r="AM10" s="55">
        <f t="shared" si="0"/>
        <v>499.61999999999995</v>
      </c>
      <c r="AN10" s="55">
        <f t="shared" si="0"/>
        <v>0</v>
      </c>
      <c r="AO10" s="55">
        <f t="shared" si="0"/>
        <v>6109856.430000002</v>
      </c>
      <c r="AP10" s="55">
        <f t="shared" si="0"/>
        <v>93035069.70000002</v>
      </c>
      <c r="AQ10" s="34"/>
    </row>
    <row r="11" spans="1:42" s="5" customFormat="1" ht="12" customHeight="1">
      <c r="A11" s="6" t="s">
        <v>15</v>
      </c>
      <c r="B11" s="6"/>
      <c r="C11" s="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4" s="7" customFormat="1" ht="29.25" customHeight="1">
      <c r="A12" s="30" t="s">
        <v>123</v>
      </c>
      <c r="B12" s="28">
        <v>10011804</v>
      </c>
      <c r="C12" s="28">
        <v>8121026</v>
      </c>
      <c r="D12" s="48">
        <v>8514268</v>
      </c>
      <c r="E12" s="49">
        <v>8514268</v>
      </c>
      <c r="F12" s="49">
        <v>8514267.660000002</v>
      </c>
      <c r="G12" s="49">
        <v>8514267.660000002</v>
      </c>
      <c r="H12" s="50"/>
      <c r="I12" s="50">
        <f>F12-E12</f>
        <v>-0.33999999798834324</v>
      </c>
      <c r="J12" s="48">
        <v>1505109.9300000002</v>
      </c>
      <c r="K12" s="48">
        <v>0</v>
      </c>
      <c r="L12" s="48">
        <v>382371.71</v>
      </c>
      <c r="M12" s="48">
        <v>34352.15000000001</v>
      </c>
      <c r="N12" s="48">
        <v>32778.909999999996</v>
      </c>
      <c r="O12" s="48">
        <v>5205.13</v>
      </c>
      <c r="P12" s="48">
        <v>860107.92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45505.319999999985</v>
      </c>
      <c r="X12" s="48">
        <v>179.33999999999997</v>
      </c>
      <c r="Y12" s="48"/>
      <c r="Z12" s="48"/>
      <c r="AA12" s="48">
        <v>0</v>
      </c>
      <c r="AB12" s="48">
        <v>0</v>
      </c>
      <c r="AC12" s="48"/>
      <c r="AD12" s="48"/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1.15</v>
      </c>
      <c r="AL12" s="48">
        <v>0</v>
      </c>
      <c r="AM12" s="48">
        <v>0</v>
      </c>
      <c r="AN12" s="48"/>
      <c r="AO12" s="48">
        <v>28493.050000000003</v>
      </c>
      <c r="AP12" s="29">
        <f>G12+J12+L12+M12+N12+O12+P12+Q12+S12+T12+U12+V12+W12+X12+Y12+Z12+AA12+AB12+AC12+AD12+AE12+AF12+AG12+AH12+AI12+AJ12+AK12+AL12+AM12+AN12+AO12</f>
        <v>11408372.270000005</v>
      </c>
      <c r="AQ12" s="33"/>
      <c r="AR12" s="33"/>
    </row>
    <row r="13" spans="1:42" s="7" customFormat="1" ht="29.25" customHeight="1">
      <c r="A13" s="30" t="s">
        <v>124</v>
      </c>
      <c r="B13" s="28">
        <v>10011803</v>
      </c>
      <c r="C13" s="28">
        <v>20691207</v>
      </c>
      <c r="D13" s="48">
        <v>20884692</v>
      </c>
      <c r="E13" s="49">
        <v>20884692</v>
      </c>
      <c r="F13" s="48">
        <v>20884692.19</v>
      </c>
      <c r="G13" s="48">
        <v>20884692</v>
      </c>
      <c r="H13" s="50">
        <f aca="true" t="shared" si="1" ref="H13:H32">F13-E13</f>
        <v>0.1900000013411045</v>
      </c>
      <c r="I13" s="50"/>
      <c r="J13" s="48">
        <v>162506.39000000004</v>
      </c>
      <c r="K13" s="48">
        <v>0</v>
      </c>
      <c r="L13" s="48">
        <v>62140.61</v>
      </c>
      <c r="M13" s="48">
        <v>6132.770000000005</v>
      </c>
      <c r="N13" s="48">
        <v>0</v>
      </c>
      <c r="O13" s="48">
        <v>0</v>
      </c>
      <c r="P13" s="48">
        <v>46680.65</v>
      </c>
      <c r="Q13" s="48">
        <v>0</v>
      </c>
      <c r="R13" s="48">
        <v>0</v>
      </c>
      <c r="S13" s="48">
        <v>0</v>
      </c>
      <c r="T13" s="48">
        <v>0</v>
      </c>
      <c r="U13" s="48">
        <v>1049817.0200000003</v>
      </c>
      <c r="V13" s="48">
        <v>62290.71</v>
      </c>
      <c r="W13" s="48">
        <v>0</v>
      </c>
      <c r="X13" s="48">
        <v>0</v>
      </c>
      <c r="Y13" s="48"/>
      <c r="Z13" s="48"/>
      <c r="AA13" s="48">
        <v>43441.54</v>
      </c>
      <c r="AB13" s="48">
        <v>242.24999999999997</v>
      </c>
      <c r="AC13" s="48"/>
      <c r="AD13" s="48"/>
      <c r="AE13" s="48">
        <v>3412.94</v>
      </c>
      <c r="AF13" s="48">
        <v>46.969999999999985</v>
      </c>
      <c r="AG13" s="48">
        <v>192264.46999999997</v>
      </c>
      <c r="AH13" s="48">
        <v>550.6600000000001</v>
      </c>
      <c r="AI13" s="48">
        <v>58264.879999999976</v>
      </c>
      <c r="AJ13" s="48">
        <v>388.53</v>
      </c>
      <c r="AK13" s="48">
        <v>110089.72999999997</v>
      </c>
      <c r="AL13" s="48">
        <v>0</v>
      </c>
      <c r="AM13" s="48">
        <v>16.44</v>
      </c>
      <c r="AN13" s="48"/>
      <c r="AO13" s="48">
        <v>1654375.5100000002</v>
      </c>
      <c r="AP13" s="29">
        <f aca="true" t="shared" si="2" ref="AP13:AP33">G13+J13+L13+M13+N13+O13+P13+Q13+S13+T13+U13+V13+W13+X13+Y13+Z13+AA13+AB13+AC13+AD13+AE13+AF13+AG13+AH13+AI13+AJ13+AK13+AL13+AM13+AN13+AO13</f>
        <v>24337354.07</v>
      </c>
    </row>
    <row r="14" spans="1:42" s="7" customFormat="1" ht="29.25" customHeight="1">
      <c r="A14" s="30" t="s">
        <v>125</v>
      </c>
      <c r="B14" s="28">
        <v>10000234</v>
      </c>
      <c r="C14" s="28">
        <v>22536744</v>
      </c>
      <c r="D14" s="48">
        <v>23002492</v>
      </c>
      <c r="E14" s="49">
        <v>23002492</v>
      </c>
      <c r="F14" s="48">
        <v>23423324.740000002</v>
      </c>
      <c r="G14" s="48">
        <v>23002492.000000004</v>
      </c>
      <c r="H14" s="50">
        <f t="shared" si="1"/>
        <v>420832.7400000021</v>
      </c>
      <c r="I14" s="50"/>
      <c r="J14" s="48">
        <v>401751.33</v>
      </c>
      <c r="K14" s="48">
        <v>8338.3</v>
      </c>
      <c r="L14" s="48">
        <v>80813.52</v>
      </c>
      <c r="M14" s="48">
        <v>8596.480000000001</v>
      </c>
      <c r="N14" s="48">
        <v>0</v>
      </c>
      <c r="O14" s="48">
        <v>0</v>
      </c>
      <c r="P14" s="48">
        <v>456321.77</v>
      </c>
      <c r="Q14" s="48">
        <v>86108.82000000002</v>
      </c>
      <c r="R14" s="48">
        <v>1525735.29</v>
      </c>
      <c r="S14" s="48">
        <v>1516982.33</v>
      </c>
      <c r="T14" s="48">
        <v>0</v>
      </c>
      <c r="U14" s="48">
        <v>569235.7799999998</v>
      </c>
      <c r="V14" s="48">
        <v>29015.910000000003</v>
      </c>
      <c r="W14" s="48">
        <v>0</v>
      </c>
      <c r="X14" s="48">
        <v>0</v>
      </c>
      <c r="Y14" s="48"/>
      <c r="Z14" s="48"/>
      <c r="AA14" s="48">
        <v>102166.6</v>
      </c>
      <c r="AB14" s="48">
        <v>664.0500000000002</v>
      </c>
      <c r="AC14" s="48"/>
      <c r="AD14" s="48"/>
      <c r="AE14" s="48">
        <v>0</v>
      </c>
      <c r="AF14" s="48">
        <v>0</v>
      </c>
      <c r="AG14" s="48">
        <v>385348.79000000004</v>
      </c>
      <c r="AH14" s="48">
        <v>1535.4499999999998</v>
      </c>
      <c r="AI14" s="48">
        <v>329922.75999999995</v>
      </c>
      <c r="AJ14" s="48">
        <v>2189.0199999999995</v>
      </c>
      <c r="AK14" s="48">
        <v>748673.2200000002</v>
      </c>
      <c r="AL14" s="48">
        <v>3343.590000000001</v>
      </c>
      <c r="AM14" s="48">
        <v>0</v>
      </c>
      <c r="AN14" s="48"/>
      <c r="AO14" s="48">
        <v>1921615.1500000001</v>
      </c>
      <c r="AP14" s="29">
        <f t="shared" si="2"/>
        <v>29646776.57</v>
      </c>
    </row>
    <row r="15" spans="1:42" s="7" customFormat="1" ht="19.5" customHeight="1">
      <c r="A15" s="30" t="s">
        <v>126</v>
      </c>
      <c r="B15" s="28">
        <v>130020302</v>
      </c>
      <c r="C15" s="28">
        <v>801663</v>
      </c>
      <c r="D15" s="48">
        <v>813958</v>
      </c>
      <c r="E15" s="49">
        <v>813958</v>
      </c>
      <c r="F15" s="48">
        <v>880541.7800000001</v>
      </c>
      <c r="G15" s="48">
        <v>813957.9999999998</v>
      </c>
      <c r="H15" s="50">
        <f t="shared" si="1"/>
        <v>66583.78000000014</v>
      </c>
      <c r="I15" s="50"/>
      <c r="J15" s="48">
        <v>13115.19</v>
      </c>
      <c r="K15" s="48">
        <v>379.99000000000024</v>
      </c>
      <c r="L15" s="48">
        <v>61102.56</v>
      </c>
      <c r="M15" s="48">
        <v>6301.100000000002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/>
      <c r="Z15" s="48"/>
      <c r="AA15" s="48">
        <v>0</v>
      </c>
      <c r="AB15" s="48">
        <v>0</v>
      </c>
      <c r="AC15" s="48"/>
      <c r="AD15" s="48"/>
      <c r="AE15" s="48">
        <v>0</v>
      </c>
      <c r="AF15" s="48">
        <v>0</v>
      </c>
      <c r="AG15" s="48">
        <v>938.6999999999998</v>
      </c>
      <c r="AH15" s="48">
        <v>0</v>
      </c>
      <c r="AI15" s="48">
        <v>0</v>
      </c>
      <c r="AJ15" s="48">
        <v>0</v>
      </c>
      <c r="AK15" s="48">
        <v>29.229999999999997</v>
      </c>
      <c r="AL15" s="48">
        <v>0</v>
      </c>
      <c r="AM15" s="48">
        <v>0</v>
      </c>
      <c r="AN15" s="48"/>
      <c r="AO15" s="48">
        <v>134558.29000000004</v>
      </c>
      <c r="AP15" s="29">
        <f t="shared" si="2"/>
        <v>1030003.0699999997</v>
      </c>
    </row>
    <row r="16" spans="1:42" s="13" customFormat="1" ht="12.75">
      <c r="A16" s="15" t="s">
        <v>72</v>
      </c>
      <c r="B16" s="28">
        <v>801600003</v>
      </c>
      <c r="C16" s="28">
        <v>731500</v>
      </c>
      <c r="D16" s="48">
        <v>789498</v>
      </c>
      <c r="E16" s="51">
        <v>789498</v>
      </c>
      <c r="F16" s="48">
        <v>791505.2899999999</v>
      </c>
      <c r="G16" s="48">
        <v>789497.9999999998</v>
      </c>
      <c r="H16" s="50">
        <f t="shared" si="1"/>
        <v>2007.2899999999208</v>
      </c>
      <c r="I16" s="50"/>
      <c r="J16" s="48">
        <v>34403.8</v>
      </c>
      <c r="K16" s="48">
        <v>8.53999999999862</v>
      </c>
      <c r="L16" s="48">
        <v>0</v>
      </c>
      <c r="M16" s="48">
        <v>0</v>
      </c>
      <c r="N16" s="48">
        <v>0</v>
      </c>
      <c r="O16" s="48">
        <v>0</v>
      </c>
      <c r="P16" s="48">
        <v>248691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/>
      <c r="Z16" s="48"/>
      <c r="AA16" s="48">
        <v>0</v>
      </c>
      <c r="AB16" s="48">
        <v>0</v>
      </c>
      <c r="AC16" s="48"/>
      <c r="AD16" s="48"/>
      <c r="AE16" s="48">
        <v>0</v>
      </c>
      <c r="AF16" s="48">
        <v>0</v>
      </c>
      <c r="AG16" s="48">
        <v>21499.780000000002</v>
      </c>
      <c r="AH16" s="48">
        <v>64.02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/>
      <c r="AO16" s="48">
        <v>81452.87999999999</v>
      </c>
      <c r="AP16" s="29">
        <f t="shared" si="2"/>
        <v>1175609.4799999997</v>
      </c>
    </row>
    <row r="17" spans="1:42" s="13" customFormat="1" ht="25.5">
      <c r="A17" s="15" t="s">
        <v>127</v>
      </c>
      <c r="B17" s="28">
        <v>130013001</v>
      </c>
      <c r="C17" s="28">
        <v>642460</v>
      </c>
      <c r="D17" s="48">
        <v>713016</v>
      </c>
      <c r="E17" s="51">
        <v>713016</v>
      </c>
      <c r="F17" s="48">
        <v>713015.8700000001</v>
      </c>
      <c r="G17" s="48">
        <v>713015.8700000001</v>
      </c>
      <c r="H17" s="50"/>
      <c r="I17" s="50">
        <f>F17-E17</f>
        <v>-0.1299999998882413</v>
      </c>
      <c r="J17" s="48">
        <v>11393.57</v>
      </c>
      <c r="K17" s="48">
        <v>0</v>
      </c>
      <c r="L17" s="48">
        <v>573.3</v>
      </c>
      <c r="M17" s="48">
        <v>226.31000000000003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/>
      <c r="Z17" s="48"/>
      <c r="AA17" s="48">
        <v>0</v>
      </c>
      <c r="AB17" s="48">
        <v>0</v>
      </c>
      <c r="AC17" s="48"/>
      <c r="AD17" s="48"/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/>
      <c r="AO17" s="48">
        <v>39398.7</v>
      </c>
      <c r="AP17" s="29">
        <f t="shared" si="2"/>
        <v>764607.7500000001</v>
      </c>
    </row>
    <row r="18" spans="1:42" s="13" customFormat="1" ht="24.75" customHeight="1">
      <c r="A18" s="15" t="s">
        <v>76</v>
      </c>
      <c r="B18" s="28">
        <v>10021301</v>
      </c>
      <c r="C18" s="28">
        <v>70923</v>
      </c>
      <c r="D18" s="48">
        <v>73752</v>
      </c>
      <c r="E18" s="51">
        <v>73752</v>
      </c>
      <c r="F18" s="48">
        <v>73751.65</v>
      </c>
      <c r="G18" s="48">
        <v>73751.65</v>
      </c>
      <c r="H18" s="50"/>
      <c r="I18" s="50">
        <f>F18-E18</f>
        <v>-0.35000000000582077</v>
      </c>
      <c r="J18" s="48">
        <v>20155.71</v>
      </c>
      <c r="K18" s="48">
        <v>0</v>
      </c>
      <c r="L18" s="48">
        <v>640484.14</v>
      </c>
      <c r="M18" s="48">
        <v>79686.75000000003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/>
      <c r="Z18" s="48"/>
      <c r="AA18" s="48">
        <v>0</v>
      </c>
      <c r="AB18" s="48">
        <v>0</v>
      </c>
      <c r="AC18" s="48"/>
      <c r="AD18" s="48"/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/>
      <c r="AO18" s="48">
        <v>7364.31</v>
      </c>
      <c r="AP18" s="29">
        <f t="shared" si="2"/>
        <v>821442.56</v>
      </c>
    </row>
    <row r="19" spans="1:42" s="13" customFormat="1" ht="25.5">
      <c r="A19" s="15" t="s">
        <v>128</v>
      </c>
      <c r="B19" s="28">
        <v>10012202</v>
      </c>
      <c r="C19" s="28">
        <v>1281563</v>
      </c>
      <c r="D19" s="48">
        <v>1292223</v>
      </c>
      <c r="E19" s="51">
        <v>1292223</v>
      </c>
      <c r="F19" s="48">
        <v>1336137.27</v>
      </c>
      <c r="G19" s="48">
        <v>1292223</v>
      </c>
      <c r="H19" s="50">
        <f t="shared" si="1"/>
        <v>43914.27000000002</v>
      </c>
      <c r="I19" s="50"/>
      <c r="J19" s="48">
        <v>313053.87</v>
      </c>
      <c r="K19" s="48">
        <v>1864.2899999999827</v>
      </c>
      <c r="L19" s="48">
        <v>0</v>
      </c>
      <c r="M19" s="48">
        <v>0</v>
      </c>
      <c r="N19" s="48">
        <v>0</v>
      </c>
      <c r="O19" s="48">
        <v>0</v>
      </c>
      <c r="P19" s="48">
        <v>959470.05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/>
      <c r="Z19" s="48"/>
      <c r="AA19" s="48">
        <v>0</v>
      </c>
      <c r="AB19" s="48">
        <v>0</v>
      </c>
      <c r="AC19" s="48"/>
      <c r="AD19" s="48"/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/>
      <c r="AO19" s="48">
        <v>89093.55</v>
      </c>
      <c r="AP19" s="29">
        <f t="shared" si="2"/>
        <v>2653840.4699999997</v>
      </c>
    </row>
    <row r="20" spans="1:42" s="13" customFormat="1" ht="13.5" customHeight="1">
      <c r="A20" s="15" t="s">
        <v>77</v>
      </c>
      <c r="B20" s="28">
        <v>10020302</v>
      </c>
      <c r="C20" s="28">
        <v>1021238</v>
      </c>
      <c r="D20" s="48">
        <v>1033276</v>
      </c>
      <c r="E20" s="51">
        <v>1033276</v>
      </c>
      <c r="F20" s="48">
        <v>1031499.7999999999</v>
      </c>
      <c r="G20" s="48">
        <v>1031499.7999999999</v>
      </c>
      <c r="H20" s="50"/>
      <c r="I20" s="50">
        <f>F20-E20</f>
        <v>-1776.2000000000698</v>
      </c>
      <c r="J20" s="48">
        <v>8303.99</v>
      </c>
      <c r="K20" s="48">
        <v>0</v>
      </c>
      <c r="L20" s="48">
        <v>1948.05</v>
      </c>
      <c r="M20" s="48">
        <v>281.82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/>
      <c r="Z20" s="48"/>
      <c r="AA20" s="48">
        <v>0</v>
      </c>
      <c r="AB20" s="48">
        <v>0</v>
      </c>
      <c r="AC20" s="48"/>
      <c r="AD20" s="48"/>
      <c r="AE20" s="48">
        <v>0</v>
      </c>
      <c r="AF20" s="48">
        <v>0</v>
      </c>
      <c r="AG20" s="48">
        <v>10.95</v>
      </c>
      <c r="AH20" s="48">
        <v>0</v>
      </c>
      <c r="AI20" s="48">
        <v>0</v>
      </c>
      <c r="AJ20" s="48">
        <v>0</v>
      </c>
      <c r="AK20" s="48">
        <v>10.260000000000002</v>
      </c>
      <c r="AL20" s="48">
        <v>0</v>
      </c>
      <c r="AM20" s="48">
        <v>0</v>
      </c>
      <c r="AN20" s="48"/>
      <c r="AO20" s="48">
        <v>183913.50000000003</v>
      </c>
      <c r="AP20" s="29">
        <f t="shared" si="2"/>
        <v>1225968.3699999999</v>
      </c>
    </row>
    <row r="21" spans="1:42" s="13" customFormat="1" ht="25.5">
      <c r="A21" s="37" t="s">
        <v>129</v>
      </c>
      <c r="B21" s="38">
        <v>10011401</v>
      </c>
      <c r="C21" s="38">
        <v>1196843</v>
      </c>
      <c r="D21" s="52">
        <v>1216928</v>
      </c>
      <c r="E21" s="52">
        <v>1216928</v>
      </c>
      <c r="F21" s="52">
        <v>1248711.62</v>
      </c>
      <c r="G21" s="52">
        <v>1216928</v>
      </c>
      <c r="H21" s="50">
        <f t="shared" si="1"/>
        <v>31783.62000000011</v>
      </c>
      <c r="I21" s="50"/>
      <c r="J21" s="48">
        <v>25538.449999999997</v>
      </c>
      <c r="K21" s="48">
        <v>281.92999999999824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/>
      <c r="Z21" s="48"/>
      <c r="AA21" s="48">
        <v>0</v>
      </c>
      <c r="AB21" s="48">
        <v>0</v>
      </c>
      <c r="AC21" s="48"/>
      <c r="AD21" s="48"/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/>
      <c r="AO21" s="48">
        <v>282821.18000000005</v>
      </c>
      <c r="AP21" s="29">
        <f t="shared" si="2"/>
        <v>1525287.63</v>
      </c>
    </row>
    <row r="22" spans="1:42" s="13" customFormat="1" ht="16.5" customHeight="1">
      <c r="A22" s="37" t="s">
        <v>26</v>
      </c>
      <c r="B22" s="38">
        <v>804462601</v>
      </c>
      <c r="C22" s="38">
        <v>1075833</v>
      </c>
      <c r="D22" s="52">
        <v>917091</v>
      </c>
      <c r="E22" s="52">
        <v>917091</v>
      </c>
      <c r="F22" s="52">
        <v>994641.32</v>
      </c>
      <c r="G22" s="52">
        <v>917091</v>
      </c>
      <c r="H22" s="50">
        <f t="shared" si="1"/>
        <v>77550.31999999995</v>
      </c>
      <c r="I22" s="50"/>
      <c r="J22" s="48">
        <v>2649.36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/>
      <c r="Z22" s="48"/>
      <c r="AA22" s="48">
        <v>0</v>
      </c>
      <c r="AB22" s="48">
        <v>0</v>
      </c>
      <c r="AC22" s="48"/>
      <c r="AD22" s="48"/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/>
      <c r="AO22" s="48">
        <v>31460.98</v>
      </c>
      <c r="AP22" s="29">
        <f t="shared" si="2"/>
        <v>951201.34</v>
      </c>
    </row>
    <row r="23" spans="1:42" s="13" customFormat="1" ht="18.75" customHeight="1">
      <c r="A23" s="37" t="s">
        <v>130</v>
      </c>
      <c r="B23" s="38">
        <v>804435102</v>
      </c>
      <c r="C23" s="38">
        <v>730810</v>
      </c>
      <c r="D23" s="52">
        <v>847184</v>
      </c>
      <c r="E23" s="52">
        <v>847184</v>
      </c>
      <c r="F23" s="52">
        <v>857800.12</v>
      </c>
      <c r="G23" s="52">
        <v>847184.0000000001</v>
      </c>
      <c r="H23" s="50">
        <f t="shared" si="1"/>
        <v>10616.119999999995</v>
      </c>
      <c r="I23" s="50"/>
      <c r="J23" s="48">
        <v>17213.229999999996</v>
      </c>
      <c r="K23" s="48">
        <v>37.01999999999981</v>
      </c>
      <c r="L23" s="48">
        <v>18595.99</v>
      </c>
      <c r="M23" s="48">
        <v>3992.4499999999985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/>
      <c r="Z23" s="48"/>
      <c r="AA23" s="48">
        <v>0</v>
      </c>
      <c r="AB23" s="48">
        <v>0</v>
      </c>
      <c r="AC23" s="48"/>
      <c r="AD23" s="48"/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/>
      <c r="AO23" s="48">
        <v>104336.86</v>
      </c>
      <c r="AP23" s="29">
        <f t="shared" si="2"/>
        <v>991322.53</v>
      </c>
    </row>
    <row r="24" spans="1:42" s="13" customFormat="1" ht="12.75">
      <c r="A24" s="37" t="s">
        <v>131</v>
      </c>
      <c r="B24" s="38">
        <v>806012001</v>
      </c>
      <c r="C24" s="38">
        <v>938004</v>
      </c>
      <c r="D24" s="52">
        <v>1039821</v>
      </c>
      <c r="E24" s="52">
        <v>1039821</v>
      </c>
      <c r="F24" s="52">
        <v>1041577.77</v>
      </c>
      <c r="G24" s="52">
        <v>1039821</v>
      </c>
      <c r="H24" s="50">
        <f t="shared" si="1"/>
        <v>1756.7700000000186</v>
      </c>
      <c r="I24" s="50"/>
      <c r="J24" s="48">
        <v>120592.15000000001</v>
      </c>
      <c r="K24" s="48">
        <v>142.1999999999971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/>
      <c r="Z24" s="48"/>
      <c r="AA24" s="48">
        <v>0</v>
      </c>
      <c r="AB24" s="48">
        <v>0</v>
      </c>
      <c r="AC24" s="48"/>
      <c r="AD24" s="48"/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/>
      <c r="AO24" s="48">
        <v>962.77</v>
      </c>
      <c r="AP24" s="29">
        <f t="shared" si="2"/>
        <v>1161375.92</v>
      </c>
    </row>
    <row r="25" spans="1:42" s="13" customFormat="1" ht="30" customHeight="1">
      <c r="A25" s="37" t="s">
        <v>132</v>
      </c>
      <c r="B25" s="38">
        <v>801600004</v>
      </c>
      <c r="C25" s="38">
        <v>323288</v>
      </c>
      <c r="D25" s="52">
        <v>323950</v>
      </c>
      <c r="E25" s="52">
        <v>323950</v>
      </c>
      <c r="F25" s="52">
        <v>324102.98000000004</v>
      </c>
      <c r="G25" s="52">
        <v>323950</v>
      </c>
      <c r="H25" s="50">
        <f t="shared" si="1"/>
        <v>152.98000000003958</v>
      </c>
      <c r="I25" s="50"/>
      <c r="J25" s="48">
        <v>22984.07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/>
      <c r="Z25" s="48"/>
      <c r="AA25" s="48">
        <v>0</v>
      </c>
      <c r="AB25" s="48">
        <v>0</v>
      </c>
      <c r="AC25" s="48"/>
      <c r="AD25" s="48"/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/>
      <c r="AO25" s="48">
        <v>15803.949999999999</v>
      </c>
      <c r="AP25" s="29">
        <f t="shared" si="2"/>
        <v>362738.02</v>
      </c>
    </row>
    <row r="26" spans="1:42" s="13" customFormat="1" ht="25.5">
      <c r="A26" s="37" t="s">
        <v>27</v>
      </c>
      <c r="B26" s="38">
        <v>10040307</v>
      </c>
      <c r="C26" s="38">
        <v>3352754</v>
      </c>
      <c r="D26" s="52">
        <v>3378473</v>
      </c>
      <c r="E26" s="52">
        <v>3378473</v>
      </c>
      <c r="F26" s="52">
        <v>3382217.59</v>
      </c>
      <c r="G26" s="52">
        <v>3378472.9999999995</v>
      </c>
      <c r="H26" s="50">
        <f t="shared" si="1"/>
        <v>3744.589999999851</v>
      </c>
      <c r="I26" s="50"/>
      <c r="J26" s="48">
        <v>59617.09000000001</v>
      </c>
      <c r="K26" s="48">
        <v>18.499999999999915</v>
      </c>
      <c r="L26" s="48">
        <v>63425.64999999999</v>
      </c>
      <c r="M26" s="48">
        <v>11771.200000000012</v>
      </c>
      <c r="N26" s="48">
        <v>0</v>
      </c>
      <c r="O26" s="48">
        <v>0</v>
      </c>
      <c r="P26" s="48">
        <v>19851.940000000002</v>
      </c>
      <c r="Q26" s="48">
        <v>0</v>
      </c>
      <c r="R26" s="48">
        <v>0</v>
      </c>
      <c r="S26" s="48">
        <v>0</v>
      </c>
      <c r="T26" s="48">
        <v>153063.07000000004</v>
      </c>
      <c r="U26" s="48">
        <v>0</v>
      </c>
      <c r="V26" s="48">
        <v>0</v>
      </c>
      <c r="W26" s="48">
        <v>0</v>
      </c>
      <c r="X26" s="48">
        <v>0</v>
      </c>
      <c r="Y26" s="48"/>
      <c r="Z26" s="48"/>
      <c r="AA26" s="48">
        <v>14074.72</v>
      </c>
      <c r="AB26" s="48">
        <v>65.55000000000001</v>
      </c>
      <c r="AC26" s="48"/>
      <c r="AD26" s="48"/>
      <c r="AE26" s="48">
        <v>0</v>
      </c>
      <c r="AF26" s="48">
        <v>0</v>
      </c>
      <c r="AG26" s="48">
        <v>1570.9699999999998</v>
      </c>
      <c r="AH26" s="48">
        <v>0</v>
      </c>
      <c r="AI26" s="48">
        <v>106.15</v>
      </c>
      <c r="AJ26" s="48">
        <v>0</v>
      </c>
      <c r="AK26" s="48">
        <v>74080.69000000002</v>
      </c>
      <c r="AL26" s="48">
        <v>0</v>
      </c>
      <c r="AM26" s="48">
        <v>483.17999999999995</v>
      </c>
      <c r="AN26" s="48"/>
      <c r="AO26" s="48">
        <v>509938.7700000001</v>
      </c>
      <c r="AP26" s="29">
        <f t="shared" si="2"/>
        <v>4286521.9799999995</v>
      </c>
    </row>
    <row r="27" spans="1:42" s="13" customFormat="1" ht="15" customHeight="1">
      <c r="A27" s="37" t="s">
        <v>133</v>
      </c>
      <c r="B27" s="38">
        <v>801000013</v>
      </c>
      <c r="C27" s="38">
        <v>292112</v>
      </c>
      <c r="D27" s="52">
        <v>289067</v>
      </c>
      <c r="E27" s="52">
        <v>289067</v>
      </c>
      <c r="F27" s="52">
        <v>289083.08</v>
      </c>
      <c r="G27" s="52">
        <v>289066.64</v>
      </c>
      <c r="H27" s="50">
        <f t="shared" si="1"/>
        <v>16.080000000016298</v>
      </c>
      <c r="I27" s="50"/>
      <c r="J27" s="48">
        <v>11914.400000000001</v>
      </c>
      <c r="K27" s="48">
        <v>0</v>
      </c>
      <c r="L27" s="48">
        <v>18977.74</v>
      </c>
      <c r="M27" s="48">
        <v>3979.6399999999985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/>
      <c r="Z27" s="48"/>
      <c r="AA27" s="48">
        <v>0</v>
      </c>
      <c r="AB27" s="48">
        <v>0</v>
      </c>
      <c r="AC27" s="48"/>
      <c r="AD27" s="48"/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/>
      <c r="AO27" s="48">
        <v>59227.95999999999</v>
      </c>
      <c r="AP27" s="29">
        <f t="shared" si="2"/>
        <v>383166.38</v>
      </c>
    </row>
    <row r="28" spans="1:42" s="13" customFormat="1" ht="25.5">
      <c r="A28" s="37" t="s">
        <v>134</v>
      </c>
      <c r="B28" s="38">
        <v>130064003</v>
      </c>
      <c r="C28" s="38">
        <v>278227</v>
      </c>
      <c r="D28" s="52">
        <v>288081</v>
      </c>
      <c r="E28" s="52">
        <v>288081</v>
      </c>
      <c r="F28" s="52">
        <v>317976.57</v>
      </c>
      <c r="G28" s="52">
        <v>288081.00000000006</v>
      </c>
      <c r="H28" s="50">
        <f t="shared" si="1"/>
        <v>29895.570000000007</v>
      </c>
      <c r="I28" s="50"/>
      <c r="J28" s="48">
        <v>3348.899999999999</v>
      </c>
      <c r="K28" s="48">
        <v>103.9</v>
      </c>
      <c r="L28" s="48">
        <v>185.54000000000002</v>
      </c>
      <c r="M28" s="48">
        <v>68.32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/>
      <c r="Z28" s="48"/>
      <c r="AA28" s="48">
        <v>0</v>
      </c>
      <c r="AB28" s="48">
        <v>0</v>
      </c>
      <c r="AC28" s="48"/>
      <c r="AD28" s="48"/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/>
      <c r="AO28" s="48">
        <v>35772.149999999994</v>
      </c>
      <c r="AP28" s="29">
        <f t="shared" si="2"/>
        <v>327455.91000000003</v>
      </c>
    </row>
    <row r="29" spans="1:42" s="13" customFormat="1" ht="25.5">
      <c r="A29" s="37" t="s">
        <v>135</v>
      </c>
      <c r="B29" s="38">
        <v>801400002</v>
      </c>
      <c r="C29" s="38">
        <v>170473</v>
      </c>
      <c r="D29" s="52">
        <v>180420</v>
      </c>
      <c r="E29" s="52">
        <v>180420</v>
      </c>
      <c r="F29" s="52">
        <v>180420.22999999998</v>
      </c>
      <c r="G29" s="52">
        <v>180420</v>
      </c>
      <c r="H29" s="50">
        <f t="shared" si="1"/>
        <v>0.22999999998137355</v>
      </c>
      <c r="I29" s="50"/>
      <c r="J29" s="48">
        <v>10762.12</v>
      </c>
      <c r="K29" s="48">
        <v>0</v>
      </c>
      <c r="L29" s="48">
        <v>1232.88</v>
      </c>
      <c r="M29" s="48">
        <v>392.84</v>
      </c>
      <c r="N29" s="48">
        <v>0</v>
      </c>
      <c r="O29" s="48">
        <v>0</v>
      </c>
      <c r="P29" s="48">
        <v>225672.73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/>
      <c r="Z29" s="48"/>
      <c r="AA29" s="48">
        <v>0</v>
      </c>
      <c r="AB29" s="48">
        <v>0</v>
      </c>
      <c r="AC29" s="48"/>
      <c r="AD29" s="48"/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/>
      <c r="AO29" s="48">
        <v>43940.130000000005</v>
      </c>
      <c r="AP29" s="29">
        <f t="shared" si="2"/>
        <v>462420.7</v>
      </c>
    </row>
    <row r="30" spans="1:42" s="13" customFormat="1" ht="32.25" customHeight="1">
      <c r="A30" s="37" t="s">
        <v>136</v>
      </c>
      <c r="B30" s="38">
        <v>130020301</v>
      </c>
      <c r="C30" s="38">
        <v>715</v>
      </c>
      <c r="D30" s="52">
        <v>715</v>
      </c>
      <c r="E30" s="52">
        <v>715</v>
      </c>
      <c r="F30" s="52">
        <v>715</v>
      </c>
      <c r="G30" s="52">
        <v>715</v>
      </c>
      <c r="H30" s="50">
        <f t="shared" si="1"/>
        <v>0</v>
      </c>
      <c r="I30" s="50"/>
      <c r="J30" s="48">
        <v>206.19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/>
      <c r="Z30" s="48"/>
      <c r="AA30" s="48">
        <v>0</v>
      </c>
      <c r="AB30" s="48">
        <v>0</v>
      </c>
      <c r="AC30" s="48"/>
      <c r="AD30" s="48"/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/>
      <c r="AO30" s="48">
        <v>0</v>
      </c>
      <c r="AP30" s="29">
        <f t="shared" si="2"/>
        <v>921.19</v>
      </c>
    </row>
    <row r="31" spans="1:42" s="13" customFormat="1" ht="18" customHeight="1">
      <c r="A31" s="37" t="s">
        <v>78</v>
      </c>
      <c r="B31" s="38">
        <v>10020301</v>
      </c>
      <c r="C31" s="38">
        <v>7631296</v>
      </c>
      <c r="D31" s="52">
        <v>7728303</v>
      </c>
      <c r="E31" s="52">
        <v>7728303</v>
      </c>
      <c r="F31" s="52">
        <v>7729541.12</v>
      </c>
      <c r="G31" s="52">
        <v>7728303</v>
      </c>
      <c r="H31" s="50">
        <f t="shared" si="1"/>
        <v>1238.1200000001118</v>
      </c>
      <c r="I31" s="50"/>
      <c r="J31" s="48">
        <v>113835.20000000001</v>
      </c>
      <c r="K31" s="48">
        <v>0</v>
      </c>
      <c r="L31" s="48">
        <v>126166.28999999994</v>
      </c>
      <c r="M31" s="48">
        <v>19938.050000000017</v>
      </c>
      <c r="N31" s="48">
        <v>0</v>
      </c>
      <c r="O31" s="48">
        <v>0</v>
      </c>
      <c r="P31" s="48">
        <v>13691.94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/>
      <c r="Z31" s="48"/>
      <c r="AA31" s="48">
        <v>0</v>
      </c>
      <c r="AB31" s="48">
        <v>0</v>
      </c>
      <c r="AC31" s="48"/>
      <c r="AD31" s="48"/>
      <c r="AE31" s="48">
        <v>0</v>
      </c>
      <c r="AF31" s="48">
        <v>0</v>
      </c>
      <c r="AG31" s="48">
        <v>5436.839999999999</v>
      </c>
      <c r="AH31" s="48">
        <v>4.27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/>
      <c r="AO31" s="48">
        <v>855306.7899999999</v>
      </c>
      <c r="AP31" s="29">
        <f t="shared" si="2"/>
        <v>8862682.379999999</v>
      </c>
    </row>
    <row r="32" spans="1:42" s="13" customFormat="1" ht="21.75" customHeight="1">
      <c r="A32" s="37" t="s">
        <v>137</v>
      </c>
      <c r="B32" s="38">
        <v>19466201</v>
      </c>
      <c r="C32" s="38">
        <v>110505</v>
      </c>
      <c r="D32" s="52">
        <v>87375</v>
      </c>
      <c r="E32" s="52">
        <v>87375</v>
      </c>
      <c r="F32" s="52">
        <v>87375.03</v>
      </c>
      <c r="G32" s="52">
        <v>87375</v>
      </c>
      <c r="H32" s="50">
        <f t="shared" si="1"/>
        <v>0.029999999998835847</v>
      </c>
      <c r="I32" s="50"/>
      <c r="J32" s="48">
        <v>8126.73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/>
      <c r="Z32" s="48"/>
      <c r="AA32" s="48">
        <v>0</v>
      </c>
      <c r="AB32" s="48">
        <v>0</v>
      </c>
      <c r="AC32" s="48"/>
      <c r="AD32" s="48"/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/>
      <c r="AO32" s="48">
        <v>30019.95</v>
      </c>
      <c r="AP32" s="29">
        <f t="shared" si="2"/>
        <v>125521.68</v>
      </c>
    </row>
    <row r="33" spans="1:42" ht="12.75">
      <c r="A33" s="16" t="s">
        <v>138</v>
      </c>
      <c r="B33" s="16">
        <v>130063401</v>
      </c>
      <c r="C33" s="16">
        <v>367605</v>
      </c>
      <c r="D33" s="48">
        <v>367605</v>
      </c>
      <c r="E33" s="48">
        <v>367605</v>
      </c>
      <c r="F33" s="48">
        <v>367596.95</v>
      </c>
      <c r="G33" s="48">
        <v>367596.95</v>
      </c>
      <c r="H33" s="50"/>
      <c r="I33" s="50">
        <f>F33-E33</f>
        <v>-8.049999999988358</v>
      </c>
      <c r="J33" s="48">
        <v>141544.08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21338.4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/>
      <c r="Z33" s="48"/>
      <c r="AA33" s="48">
        <v>0</v>
      </c>
      <c r="AB33" s="48">
        <v>0</v>
      </c>
      <c r="AC33" s="48"/>
      <c r="AD33" s="48"/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/>
      <c r="AO33" s="48">
        <v>0</v>
      </c>
      <c r="AP33" s="29">
        <f t="shared" si="2"/>
        <v>530479.43</v>
      </c>
    </row>
    <row r="34" spans="1:43" s="7" customFormat="1" ht="32.25" customHeight="1">
      <c r="A34" s="56" t="s">
        <v>23</v>
      </c>
      <c r="B34" s="56"/>
      <c r="C34" s="56"/>
      <c r="D34" s="57">
        <f aca="true" t="shared" si="3" ref="D34:AP34">SUM(D36:D83)</f>
        <v>35329934.379999995</v>
      </c>
      <c r="E34" s="57">
        <f t="shared" si="3"/>
        <v>35329934.379999995</v>
      </c>
      <c r="F34" s="57">
        <f t="shared" si="3"/>
        <v>35744748.03</v>
      </c>
      <c r="G34" s="57">
        <f t="shared" si="3"/>
        <v>35329028.59</v>
      </c>
      <c r="H34" s="57">
        <f t="shared" si="3"/>
        <v>415719.44000000117</v>
      </c>
      <c r="I34" s="57">
        <f t="shared" si="3"/>
        <v>-905.7900000000307</v>
      </c>
      <c r="J34" s="57">
        <f t="shared" si="3"/>
        <v>887330.57</v>
      </c>
      <c r="K34" s="57">
        <f t="shared" si="3"/>
        <v>5455.7399999999925</v>
      </c>
      <c r="L34" s="57">
        <f t="shared" si="3"/>
        <v>4258147.75</v>
      </c>
      <c r="M34" s="57">
        <f t="shared" si="3"/>
        <v>393788.0199999999</v>
      </c>
      <c r="N34" s="57">
        <f t="shared" si="3"/>
        <v>0</v>
      </c>
      <c r="O34" s="57">
        <f t="shared" si="3"/>
        <v>0</v>
      </c>
      <c r="P34" s="57">
        <f t="shared" si="3"/>
        <v>481126.27</v>
      </c>
      <c r="Q34" s="57">
        <f t="shared" si="3"/>
        <v>8676.640000000003</v>
      </c>
      <c r="R34" s="57">
        <f t="shared" si="3"/>
        <v>0</v>
      </c>
      <c r="S34" s="57">
        <f t="shared" si="3"/>
        <v>0</v>
      </c>
      <c r="T34" s="57">
        <f t="shared" si="3"/>
        <v>101698.09000000003</v>
      </c>
      <c r="U34" s="57">
        <f t="shared" si="3"/>
        <v>2927010.3500000006</v>
      </c>
      <c r="V34" s="57">
        <f t="shared" si="3"/>
        <v>169729.92</v>
      </c>
      <c r="W34" s="57">
        <f t="shared" si="3"/>
        <v>0</v>
      </c>
      <c r="X34" s="57">
        <f t="shared" si="3"/>
        <v>0</v>
      </c>
      <c r="Y34" s="57">
        <f t="shared" si="3"/>
        <v>0</v>
      </c>
      <c r="Z34" s="57">
        <f t="shared" si="3"/>
        <v>0</v>
      </c>
      <c r="AA34" s="57">
        <f t="shared" si="3"/>
        <v>196226.64000000004</v>
      </c>
      <c r="AB34" s="57">
        <f t="shared" si="3"/>
        <v>592.7999999999998</v>
      </c>
      <c r="AC34" s="57">
        <f t="shared" si="3"/>
        <v>0</v>
      </c>
      <c r="AD34" s="57">
        <f t="shared" si="3"/>
        <v>0</v>
      </c>
      <c r="AE34" s="57">
        <f t="shared" si="3"/>
        <v>0</v>
      </c>
      <c r="AF34" s="57">
        <f t="shared" si="3"/>
        <v>0</v>
      </c>
      <c r="AG34" s="57">
        <f t="shared" si="3"/>
        <v>528872.8000000003</v>
      </c>
      <c r="AH34" s="57">
        <f t="shared" si="3"/>
        <v>143.72</v>
      </c>
      <c r="AI34" s="57">
        <f t="shared" si="3"/>
        <v>112.16</v>
      </c>
      <c r="AJ34" s="57">
        <f t="shared" si="3"/>
        <v>21.349999999999998</v>
      </c>
      <c r="AK34" s="57">
        <f t="shared" si="3"/>
        <v>238394.11</v>
      </c>
      <c r="AL34" s="57">
        <f t="shared" si="3"/>
        <v>0</v>
      </c>
      <c r="AM34" s="57">
        <f t="shared" si="3"/>
        <v>82904.76999999997</v>
      </c>
      <c r="AN34" s="57">
        <f t="shared" si="3"/>
        <v>71.13999999999999</v>
      </c>
      <c r="AO34" s="57">
        <f t="shared" si="3"/>
        <v>4888947.850000001</v>
      </c>
      <c r="AP34" s="57">
        <f t="shared" si="3"/>
        <v>50492823.54</v>
      </c>
      <c r="AQ34" s="34"/>
    </row>
    <row r="35" spans="1:42" s="13" customFormat="1" ht="12.75">
      <c r="A35" s="17" t="s">
        <v>24</v>
      </c>
      <c r="B35" s="17"/>
      <c r="C35" s="17"/>
      <c r="D35" s="18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20"/>
    </row>
    <row r="36" spans="1:42" s="13" customFormat="1" ht="28.5" customHeight="1">
      <c r="A36" s="37" t="s">
        <v>139</v>
      </c>
      <c r="B36" s="38">
        <v>10054211</v>
      </c>
      <c r="C36" s="38" t="s">
        <v>89</v>
      </c>
      <c r="D36" s="39">
        <v>1452213</v>
      </c>
      <c r="E36" s="39">
        <v>1452213</v>
      </c>
      <c r="F36" s="39">
        <v>1464633.46</v>
      </c>
      <c r="G36" s="39">
        <v>1452213</v>
      </c>
      <c r="H36" s="12">
        <f>F36-E36</f>
        <v>12420.459999999963</v>
      </c>
      <c r="I36" s="12"/>
      <c r="J36" s="2">
        <v>106523.68999999999</v>
      </c>
      <c r="K36" s="2">
        <v>0</v>
      </c>
      <c r="L36" s="2">
        <v>8690.640000000001</v>
      </c>
      <c r="M36" s="2">
        <v>3151.2599999999998</v>
      </c>
      <c r="N36" s="2"/>
      <c r="O36" s="2"/>
      <c r="P36" s="2">
        <v>0</v>
      </c>
      <c r="Q36" s="2">
        <v>0</v>
      </c>
      <c r="R36" s="2"/>
      <c r="S36" s="2"/>
      <c r="T36" s="48">
        <v>0</v>
      </c>
      <c r="U36" s="2">
        <v>0</v>
      </c>
      <c r="V36" s="2">
        <v>0</v>
      </c>
      <c r="W36" s="2"/>
      <c r="X36" s="2"/>
      <c r="Y36" s="2"/>
      <c r="Z36" s="2"/>
      <c r="AA36" s="2">
        <v>0</v>
      </c>
      <c r="AB36" s="2">
        <v>0</v>
      </c>
      <c r="AC36" s="2"/>
      <c r="AD36" s="2"/>
      <c r="AE36" s="2"/>
      <c r="AF36" s="2"/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/>
      <c r="AM36" s="2">
        <v>0</v>
      </c>
      <c r="AN36" s="2">
        <v>0</v>
      </c>
      <c r="AO36" s="2">
        <v>3591.0699999999997</v>
      </c>
      <c r="AP36" s="29">
        <f>G36+J36+L36+M36+N36+O36+P36+Q36+S36+T36+U36+V36+W36+X36+Y36+Z36+AA36+AB36+AC36+AD36+AE36+AF36+AG36+AH36+AI36+AJ36+AK36+AL36+AM36+AN36+AO36</f>
        <v>1574169.66</v>
      </c>
    </row>
    <row r="37" spans="1:42" s="13" customFormat="1" ht="32.25" customHeight="1">
      <c r="A37" s="41" t="s">
        <v>140</v>
      </c>
      <c r="B37" s="32">
        <v>130024101</v>
      </c>
      <c r="C37" s="32" t="s">
        <v>89</v>
      </c>
      <c r="D37" s="42">
        <v>124803</v>
      </c>
      <c r="E37" s="42">
        <v>124803</v>
      </c>
      <c r="F37" s="42">
        <v>124801.1</v>
      </c>
      <c r="G37" s="42">
        <v>124801.1</v>
      </c>
      <c r="H37" s="12"/>
      <c r="I37" s="12">
        <f>F37-E37</f>
        <v>-1.8999999999941792</v>
      </c>
      <c r="J37" s="43">
        <v>4475.9</v>
      </c>
      <c r="K37" s="43">
        <v>0</v>
      </c>
      <c r="L37" s="19">
        <v>3986.51</v>
      </c>
      <c r="M37" s="19">
        <v>629.6400000000001</v>
      </c>
      <c r="N37" s="19"/>
      <c r="O37" s="19"/>
      <c r="P37" s="19">
        <v>12446</v>
      </c>
      <c r="Q37" s="19">
        <v>2233.21</v>
      </c>
      <c r="R37" s="19"/>
      <c r="S37" s="19"/>
      <c r="T37" s="19">
        <v>0</v>
      </c>
      <c r="U37" s="19">
        <v>0</v>
      </c>
      <c r="V37" s="19">
        <v>0</v>
      </c>
      <c r="W37" s="19"/>
      <c r="X37" s="19"/>
      <c r="Y37" s="19"/>
      <c r="Z37" s="19"/>
      <c r="AA37" s="19">
        <v>1654.52</v>
      </c>
      <c r="AB37" s="19">
        <v>5.7</v>
      </c>
      <c r="AC37" s="19"/>
      <c r="AD37" s="19"/>
      <c r="AE37" s="19"/>
      <c r="AF37" s="19"/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/>
      <c r="AM37" s="19">
        <v>0</v>
      </c>
      <c r="AN37" s="19">
        <v>0</v>
      </c>
      <c r="AO37" s="19">
        <v>0</v>
      </c>
      <c r="AP37" s="29">
        <f aca="true" t="shared" si="4" ref="AP37:AP83">G37+J37+L37+M37+N37+O37+P37+Q37+S37+T37+U37+V37+W37+X37+Y37+Z37+AA37+AB37+AC37+AD37+AE37+AF37+AG37+AH37+AI37+AJ37+AK37+AL37+AM37+AN37+AO37</f>
        <v>150232.58000000002</v>
      </c>
    </row>
    <row r="38" spans="1:42" s="13" customFormat="1" ht="32.25" customHeight="1">
      <c r="A38" s="41" t="s">
        <v>141</v>
      </c>
      <c r="B38" s="32">
        <v>10054114</v>
      </c>
      <c r="C38" s="32" t="s">
        <v>89</v>
      </c>
      <c r="D38" s="42">
        <v>372303</v>
      </c>
      <c r="E38" s="44">
        <v>372303</v>
      </c>
      <c r="F38" s="42">
        <v>373750.30000000005</v>
      </c>
      <c r="G38" s="42">
        <v>372303</v>
      </c>
      <c r="H38" s="12">
        <f>F38-E38</f>
        <v>1447.3000000000466</v>
      </c>
      <c r="I38" s="12"/>
      <c r="J38" s="43">
        <v>3885.74</v>
      </c>
      <c r="K38" s="43">
        <v>34.16</v>
      </c>
      <c r="L38" s="19">
        <v>37697.19000000002</v>
      </c>
      <c r="M38" s="19">
        <v>6880.4</v>
      </c>
      <c r="N38" s="19"/>
      <c r="O38" s="19"/>
      <c r="P38" s="19">
        <v>0</v>
      </c>
      <c r="Q38" s="19">
        <v>0</v>
      </c>
      <c r="R38" s="19"/>
      <c r="S38" s="19"/>
      <c r="T38" s="19">
        <v>0</v>
      </c>
      <c r="U38" s="19">
        <v>0</v>
      </c>
      <c r="V38" s="19">
        <v>0</v>
      </c>
      <c r="W38" s="19"/>
      <c r="X38" s="19"/>
      <c r="Y38" s="19"/>
      <c r="Z38" s="19"/>
      <c r="AA38" s="19">
        <v>0</v>
      </c>
      <c r="AB38" s="19">
        <v>0</v>
      </c>
      <c r="AC38" s="19"/>
      <c r="AD38" s="19"/>
      <c r="AE38" s="19"/>
      <c r="AF38" s="19"/>
      <c r="AG38" s="19">
        <v>11.75</v>
      </c>
      <c r="AH38" s="19">
        <v>0</v>
      </c>
      <c r="AI38" s="19">
        <v>0</v>
      </c>
      <c r="AJ38" s="19">
        <v>0</v>
      </c>
      <c r="AK38" s="19">
        <v>0</v>
      </c>
      <c r="AL38" s="19"/>
      <c r="AM38" s="19">
        <v>0</v>
      </c>
      <c r="AN38" s="19">
        <v>0</v>
      </c>
      <c r="AO38" s="19">
        <v>76516.84999999999</v>
      </c>
      <c r="AP38" s="29">
        <f t="shared" si="4"/>
        <v>497294.93</v>
      </c>
    </row>
    <row r="39" spans="1:42" s="13" customFormat="1" ht="12.75">
      <c r="A39" s="10" t="s">
        <v>142</v>
      </c>
      <c r="B39" s="32">
        <v>10064111</v>
      </c>
      <c r="C39" s="32" t="s">
        <v>88</v>
      </c>
      <c r="D39" s="42">
        <v>3151997</v>
      </c>
      <c r="E39" s="42">
        <v>3151997</v>
      </c>
      <c r="F39" s="42">
        <v>3151997.31</v>
      </c>
      <c r="G39" s="42">
        <v>3151997.0000000005</v>
      </c>
      <c r="H39" s="12">
        <f>F39-E39</f>
        <v>0.31000000005587935</v>
      </c>
      <c r="I39" s="12"/>
      <c r="J39" s="43">
        <v>65239.10999999999</v>
      </c>
      <c r="K39" s="43">
        <v>0</v>
      </c>
      <c r="L39" s="19">
        <v>514531.85</v>
      </c>
      <c r="M39" s="19">
        <v>67182.70999999999</v>
      </c>
      <c r="N39" s="19"/>
      <c r="O39" s="19"/>
      <c r="P39" s="19">
        <v>32420.7</v>
      </c>
      <c r="Q39" s="19">
        <v>0</v>
      </c>
      <c r="R39" s="19"/>
      <c r="S39" s="19"/>
      <c r="T39" s="19">
        <v>0</v>
      </c>
      <c r="U39" s="19">
        <v>0</v>
      </c>
      <c r="V39" s="19">
        <v>0</v>
      </c>
      <c r="W39" s="19"/>
      <c r="X39" s="19"/>
      <c r="Y39" s="19"/>
      <c r="Z39" s="19"/>
      <c r="AA39" s="19">
        <v>40157.88000000001</v>
      </c>
      <c r="AB39" s="19">
        <v>233.7</v>
      </c>
      <c r="AC39" s="19"/>
      <c r="AD39" s="19"/>
      <c r="AE39" s="19"/>
      <c r="AF39" s="19"/>
      <c r="AG39" s="19">
        <v>12552.630000000001</v>
      </c>
      <c r="AH39" s="19">
        <v>19.93</v>
      </c>
      <c r="AI39" s="19">
        <v>0</v>
      </c>
      <c r="AJ39" s="19">
        <v>0</v>
      </c>
      <c r="AK39" s="19">
        <v>1963.75</v>
      </c>
      <c r="AL39" s="19"/>
      <c r="AM39" s="19">
        <v>7571.27</v>
      </c>
      <c r="AN39" s="19">
        <v>12.809999999999999</v>
      </c>
      <c r="AO39" s="19">
        <v>673495.3700000001</v>
      </c>
      <c r="AP39" s="29">
        <f t="shared" si="4"/>
        <v>4567378.710000001</v>
      </c>
    </row>
    <row r="40" spans="1:42" s="13" customFormat="1" ht="25.5">
      <c r="A40" s="41" t="s">
        <v>143</v>
      </c>
      <c r="B40" s="32">
        <v>10054109</v>
      </c>
      <c r="C40" s="32" t="s">
        <v>88</v>
      </c>
      <c r="D40" s="42">
        <v>286888</v>
      </c>
      <c r="E40" s="42">
        <v>286888</v>
      </c>
      <c r="F40" s="42">
        <v>286888.29</v>
      </c>
      <c r="G40" s="42">
        <v>286888</v>
      </c>
      <c r="H40" s="12">
        <f aca="true" t="shared" si="5" ref="H40:H83">F40-E40</f>
        <v>0.28999999997904524</v>
      </c>
      <c r="I40" s="12"/>
      <c r="J40" s="43">
        <v>2429.88</v>
      </c>
      <c r="K40" s="43">
        <v>0</v>
      </c>
      <c r="L40" s="19">
        <v>9141.989999999996</v>
      </c>
      <c r="M40" s="19">
        <v>2342.8099999999995</v>
      </c>
      <c r="N40" s="19"/>
      <c r="O40" s="19"/>
      <c r="P40" s="19">
        <v>0</v>
      </c>
      <c r="Q40" s="19">
        <v>0</v>
      </c>
      <c r="R40" s="19"/>
      <c r="S40" s="19"/>
      <c r="T40" s="19">
        <v>0</v>
      </c>
      <c r="U40" s="19">
        <v>0</v>
      </c>
      <c r="V40" s="19">
        <v>0</v>
      </c>
      <c r="W40" s="19"/>
      <c r="X40" s="19"/>
      <c r="Y40" s="19"/>
      <c r="Z40" s="19"/>
      <c r="AA40" s="19">
        <v>0</v>
      </c>
      <c r="AB40" s="19">
        <v>0</v>
      </c>
      <c r="AC40" s="19"/>
      <c r="AD40" s="19"/>
      <c r="AE40" s="19"/>
      <c r="AF40" s="19"/>
      <c r="AG40" s="19">
        <v>516.8499999999999</v>
      </c>
      <c r="AH40" s="19">
        <v>0</v>
      </c>
      <c r="AI40" s="19">
        <v>0</v>
      </c>
      <c r="AJ40" s="19">
        <v>0</v>
      </c>
      <c r="AK40" s="19">
        <v>114.51</v>
      </c>
      <c r="AL40" s="19"/>
      <c r="AM40" s="19">
        <v>0</v>
      </c>
      <c r="AN40" s="19">
        <v>0</v>
      </c>
      <c r="AO40" s="19">
        <v>73090.23000000001</v>
      </c>
      <c r="AP40" s="29">
        <f t="shared" si="4"/>
        <v>374524.27</v>
      </c>
    </row>
    <row r="41" spans="1:42" s="13" customFormat="1" ht="12.75">
      <c r="A41" s="41" t="s">
        <v>28</v>
      </c>
      <c r="B41" s="32">
        <v>10064120</v>
      </c>
      <c r="C41" s="32" t="s">
        <v>88</v>
      </c>
      <c r="D41" s="42">
        <v>11732408</v>
      </c>
      <c r="E41" s="42">
        <v>11732408</v>
      </c>
      <c r="F41" s="42">
        <v>11732408.39</v>
      </c>
      <c r="G41" s="42">
        <v>11732408</v>
      </c>
      <c r="H41" s="12">
        <f t="shared" si="5"/>
        <v>0.39000000059604645</v>
      </c>
      <c r="I41" s="12"/>
      <c r="J41" s="43">
        <v>241842.32</v>
      </c>
      <c r="K41" s="43">
        <v>0</v>
      </c>
      <c r="L41" s="19">
        <v>657106.04</v>
      </c>
      <c r="M41" s="19">
        <v>125662.50000000003</v>
      </c>
      <c r="N41" s="19"/>
      <c r="O41" s="19"/>
      <c r="P41" s="19">
        <v>195468.96</v>
      </c>
      <c r="Q41" s="19">
        <v>6443.430000000003</v>
      </c>
      <c r="R41" s="19"/>
      <c r="S41" s="19"/>
      <c r="T41" s="19">
        <v>0</v>
      </c>
      <c r="U41" s="19">
        <v>0</v>
      </c>
      <c r="V41" s="19">
        <v>0</v>
      </c>
      <c r="W41" s="19"/>
      <c r="X41" s="19"/>
      <c r="Y41" s="19"/>
      <c r="Z41" s="19"/>
      <c r="AA41" s="19">
        <v>44909.14000000002</v>
      </c>
      <c r="AB41" s="19">
        <v>208.04999999999998</v>
      </c>
      <c r="AC41" s="19"/>
      <c r="AD41" s="19"/>
      <c r="AE41" s="19"/>
      <c r="AF41" s="19"/>
      <c r="AG41" s="19">
        <v>30637.329999999994</v>
      </c>
      <c r="AH41" s="19">
        <v>45.540000000000006</v>
      </c>
      <c r="AI41" s="19">
        <v>112.16</v>
      </c>
      <c r="AJ41" s="19">
        <v>21.349999999999998</v>
      </c>
      <c r="AK41" s="19">
        <v>0</v>
      </c>
      <c r="AL41" s="19"/>
      <c r="AM41" s="19">
        <v>5693.639999999999</v>
      </c>
      <c r="AN41" s="19">
        <v>22.759999999999998</v>
      </c>
      <c r="AO41" s="19">
        <v>1740935.3899999992</v>
      </c>
      <c r="AP41" s="29">
        <f t="shared" si="4"/>
        <v>14781516.61</v>
      </c>
    </row>
    <row r="42" spans="1:42" s="13" customFormat="1" ht="25.5">
      <c r="A42" s="41" t="s">
        <v>79</v>
      </c>
      <c r="B42" s="32">
        <v>800800015</v>
      </c>
      <c r="C42" s="32" t="s">
        <v>89</v>
      </c>
      <c r="D42" s="42">
        <v>68283</v>
      </c>
      <c r="E42" s="42">
        <v>68283</v>
      </c>
      <c r="F42" s="42">
        <v>68282.79</v>
      </c>
      <c r="G42" s="42">
        <v>68282.79</v>
      </c>
      <c r="H42" s="12"/>
      <c r="I42" s="12">
        <f>F42-E42</f>
        <v>-0.21000000000640284</v>
      </c>
      <c r="J42" s="43">
        <v>2348.5</v>
      </c>
      <c r="K42" s="43">
        <v>0</v>
      </c>
      <c r="L42" s="19">
        <v>9173.029999999997</v>
      </c>
      <c r="M42" s="19">
        <v>1844.6399999999992</v>
      </c>
      <c r="N42" s="19"/>
      <c r="O42" s="19"/>
      <c r="P42" s="19">
        <v>0</v>
      </c>
      <c r="Q42" s="19">
        <v>0</v>
      </c>
      <c r="R42" s="19"/>
      <c r="S42" s="19"/>
      <c r="T42" s="19">
        <v>0</v>
      </c>
      <c r="U42" s="19">
        <v>0</v>
      </c>
      <c r="V42" s="19">
        <v>0</v>
      </c>
      <c r="W42" s="19"/>
      <c r="X42" s="19"/>
      <c r="Y42" s="19"/>
      <c r="Z42" s="19"/>
      <c r="AA42" s="19">
        <v>0</v>
      </c>
      <c r="AB42" s="19">
        <v>0</v>
      </c>
      <c r="AC42" s="19"/>
      <c r="AD42" s="19"/>
      <c r="AE42" s="19"/>
      <c r="AF42" s="19"/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/>
      <c r="AM42" s="19">
        <v>0</v>
      </c>
      <c r="AN42" s="19">
        <v>0</v>
      </c>
      <c r="AO42" s="19">
        <v>6964.37</v>
      </c>
      <c r="AP42" s="29">
        <f t="shared" si="4"/>
        <v>88613.32999999999</v>
      </c>
    </row>
    <row r="43" spans="1:42" s="13" customFormat="1" ht="12.75">
      <c r="A43" s="41" t="s">
        <v>144</v>
      </c>
      <c r="B43" s="32">
        <v>10064103</v>
      </c>
      <c r="C43" s="32" t="s">
        <v>88</v>
      </c>
      <c r="D43" s="42">
        <v>375198</v>
      </c>
      <c r="E43" s="42">
        <v>375198</v>
      </c>
      <c r="F43" s="42">
        <v>375845.12999999995</v>
      </c>
      <c r="G43" s="42">
        <v>375197.99999999994</v>
      </c>
      <c r="H43" s="12">
        <f t="shared" si="5"/>
        <v>647.1299999999464</v>
      </c>
      <c r="I43" s="12"/>
      <c r="J43" s="43">
        <v>5556.14</v>
      </c>
      <c r="K43" s="43">
        <v>0</v>
      </c>
      <c r="L43" s="19">
        <v>38549.40999999999</v>
      </c>
      <c r="M43" s="19">
        <v>7147.860000000001</v>
      </c>
      <c r="N43" s="19"/>
      <c r="O43" s="19"/>
      <c r="P43" s="19">
        <v>0</v>
      </c>
      <c r="Q43" s="19">
        <v>0</v>
      </c>
      <c r="R43" s="19"/>
      <c r="S43" s="19"/>
      <c r="T43" s="19">
        <v>0</v>
      </c>
      <c r="U43" s="19">
        <v>0</v>
      </c>
      <c r="V43" s="19">
        <v>0</v>
      </c>
      <c r="W43" s="19"/>
      <c r="X43" s="19"/>
      <c r="Y43" s="19"/>
      <c r="Z43" s="19"/>
      <c r="AA43" s="19">
        <v>6814.91</v>
      </c>
      <c r="AB43" s="19">
        <v>25.65</v>
      </c>
      <c r="AC43" s="19"/>
      <c r="AD43" s="19"/>
      <c r="AE43" s="19"/>
      <c r="AF43" s="19"/>
      <c r="AG43" s="19">
        <v>94.3</v>
      </c>
      <c r="AH43" s="19">
        <v>0</v>
      </c>
      <c r="AI43" s="19">
        <v>0</v>
      </c>
      <c r="AJ43" s="19">
        <v>0</v>
      </c>
      <c r="AK43" s="19">
        <v>0</v>
      </c>
      <c r="AL43" s="19"/>
      <c r="AM43" s="19">
        <v>513.2200000000001</v>
      </c>
      <c r="AN43" s="19">
        <v>0</v>
      </c>
      <c r="AO43" s="19">
        <v>76659.17000000001</v>
      </c>
      <c r="AP43" s="29">
        <f t="shared" si="4"/>
        <v>510558.6599999999</v>
      </c>
    </row>
    <row r="44" spans="1:42" s="13" customFormat="1" ht="12.75">
      <c r="A44" s="41" t="s">
        <v>145</v>
      </c>
      <c r="B44" s="32">
        <v>801200001</v>
      </c>
      <c r="C44" s="32" t="s">
        <v>88</v>
      </c>
      <c r="D44" s="42">
        <v>939501</v>
      </c>
      <c r="E44" s="42">
        <v>939501</v>
      </c>
      <c r="F44" s="42">
        <v>954905.4</v>
      </c>
      <c r="G44" s="42">
        <v>939501</v>
      </c>
      <c r="H44" s="12">
        <f t="shared" si="5"/>
        <v>15404.400000000023</v>
      </c>
      <c r="I44" s="12"/>
      <c r="J44" s="43">
        <v>35746.439999999995</v>
      </c>
      <c r="K44" s="43">
        <v>101.04999999999907</v>
      </c>
      <c r="L44" s="19">
        <v>39007.24999999999</v>
      </c>
      <c r="M44" s="19">
        <v>9283.06</v>
      </c>
      <c r="N44" s="19"/>
      <c r="O44" s="19"/>
      <c r="P44" s="19">
        <v>82348.6</v>
      </c>
      <c r="Q44" s="19">
        <v>0</v>
      </c>
      <c r="R44" s="19"/>
      <c r="S44" s="19"/>
      <c r="T44" s="19">
        <v>0</v>
      </c>
      <c r="U44" s="19">
        <v>0</v>
      </c>
      <c r="V44" s="19">
        <v>0</v>
      </c>
      <c r="W44" s="19"/>
      <c r="X44" s="19"/>
      <c r="Y44" s="19"/>
      <c r="Z44" s="19"/>
      <c r="AA44" s="19">
        <v>0</v>
      </c>
      <c r="AB44" s="19">
        <v>0</v>
      </c>
      <c r="AC44" s="19"/>
      <c r="AD44" s="19"/>
      <c r="AE44" s="19"/>
      <c r="AF44" s="19"/>
      <c r="AG44" s="19">
        <v>12.7</v>
      </c>
      <c r="AH44" s="19">
        <v>0</v>
      </c>
      <c r="AI44" s="19">
        <v>0</v>
      </c>
      <c r="AJ44" s="19">
        <v>0</v>
      </c>
      <c r="AK44" s="19">
        <v>0</v>
      </c>
      <c r="AL44" s="19"/>
      <c r="AM44" s="19">
        <v>1564.9600000000003</v>
      </c>
      <c r="AN44" s="19">
        <v>5.6899999999999995</v>
      </c>
      <c r="AO44" s="19">
        <v>134600.66</v>
      </c>
      <c r="AP44" s="29">
        <f t="shared" si="4"/>
        <v>1242070.3599999999</v>
      </c>
    </row>
    <row r="45" spans="1:42" s="13" customFormat="1" ht="12.75">
      <c r="A45" s="41" t="s">
        <v>146</v>
      </c>
      <c r="B45" s="32">
        <v>10065214</v>
      </c>
      <c r="C45" s="32" t="s">
        <v>89</v>
      </c>
      <c r="D45" s="42">
        <v>7136</v>
      </c>
      <c r="E45" s="42">
        <v>7136</v>
      </c>
      <c r="F45" s="42">
        <v>7213.91</v>
      </c>
      <c r="G45" s="42">
        <v>7136</v>
      </c>
      <c r="H45" s="12">
        <f t="shared" si="5"/>
        <v>77.90999999999985</v>
      </c>
      <c r="I45" s="12"/>
      <c r="J45" s="43">
        <v>76.86</v>
      </c>
      <c r="K45" s="43">
        <v>0</v>
      </c>
      <c r="L45" s="19">
        <v>1587.28</v>
      </c>
      <c r="M45" s="19">
        <v>226.30999999999997</v>
      </c>
      <c r="N45" s="19"/>
      <c r="O45" s="19"/>
      <c r="P45" s="19">
        <v>0</v>
      </c>
      <c r="Q45" s="19">
        <v>0</v>
      </c>
      <c r="R45" s="19"/>
      <c r="S45" s="19"/>
      <c r="T45" s="19">
        <v>0</v>
      </c>
      <c r="U45" s="19">
        <v>0</v>
      </c>
      <c r="V45" s="19">
        <v>0</v>
      </c>
      <c r="W45" s="19"/>
      <c r="X45" s="19"/>
      <c r="Y45" s="19"/>
      <c r="Z45" s="19"/>
      <c r="AA45" s="19">
        <v>0</v>
      </c>
      <c r="AB45" s="19">
        <v>0</v>
      </c>
      <c r="AC45" s="19"/>
      <c r="AD45" s="19"/>
      <c r="AE45" s="19"/>
      <c r="AF45" s="19"/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/>
      <c r="AM45" s="19">
        <v>0</v>
      </c>
      <c r="AN45" s="19">
        <v>0</v>
      </c>
      <c r="AO45" s="19">
        <v>3027.43</v>
      </c>
      <c r="AP45" s="29">
        <f t="shared" si="4"/>
        <v>12053.88</v>
      </c>
    </row>
    <row r="46" spans="1:42" s="13" customFormat="1" ht="12.75">
      <c r="A46" s="45" t="s">
        <v>147</v>
      </c>
      <c r="B46" s="32">
        <v>10064114</v>
      </c>
      <c r="C46" s="32" t="s">
        <v>89</v>
      </c>
      <c r="D46" s="42">
        <v>2619237</v>
      </c>
      <c r="E46" s="42">
        <v>2619237</v>
      </c>
      <c r="F46" s="42">
        <v>2685956.7700000005</v>
      </c>
      <c r="G46" s="42">
        <v>2619236.9999999995</v>
      </c>
      <c r="H46" s="12">
        <f t="shared" si="5"/>
        <v>66719.77000000048</v>
      </c>
      <c r="I46" s="12"/>
      <c r="J46" s="43">
        <v>37929.399999999994</v>
      </c>
      <c r="K46" s="43">
        <v>251.9400000000001</v>
      </c>
      <c r="L46" s="19">
        <v>390223.12000000005</v>
      </c>
      <c r="M46" s="19">
        <v>51465.889999999956</v>
      </c>
      <c r="N46" s="19"/>
      <c r="O46" s="19"/>
      <c r="P46" s="19">
        <v>7940.77</v>
      </c>
      <c r="Q46" s="19">
        <v>0</v>
      </c>
      <c r="R46" s="19"/>
      <c r="S46" s="19"/>
      <c r="T46" s="19">
        <v>0</v>
      </c>
      <c r="U46" s="19">
        <v>0</v>
      </c>
      <c r="V46" s="19">
        <v>0</v>
      </c>
      <c r="W46" s="19"/>
      <c r="X46" s="19"/>
      <c r="Y46" s="19"/>
      <c r="Z46" s="19"/>
      <c r="AA46" s="19">
        <v>61048.87</v>
      </c>
      <c r="AB46" s="19">
        <v>108.30000000000001</v>
      </c>
      <c r="AC46" s="19"/>
      <c r="AD46" s="19"/>
      <c r="AE46" s="19"/>
      <c r="AF46" s="19"/>
      <c r="AG46" s="19">
        <v>9214.76</v>
      </c>
      <c r="AH46" s="19">
        <v>0</v>
      </c>
      <c r="AI46" s="19">
        <v>0</v>
      </c>
      <c r="AJ46" s="19">
        <v>0</v>
      </c>
      <c r="AK46" s="19">
        <v>605.7099999999999</v>
      </c>
      <c r="AL46" s="19"/>
      <c r="AM46" s="19">
        <v>0</v>
      </c>
      <c r="AN46" s="19">
        <v>0</v>
      </c>
      <c r="AO46" s="19">
        <v>427214.12</v>
      </c>
      <c r="AP46" s="29">
        <f t="shared" si="4"/>
        <v>3604987.9399999995</v>
      </c>
    </row>
    <row r="47" spans="1:42" s="13" customFormat="1" ht="25.5">
      <c r="A47" s="45" t="s">
        <v>148</v>
      </c>
      <c r="B47" s="32">
        <v>130024102</v>
      </c>
      <c r="C47" s="32" t="s">
        <v>88</v>
      </c>
      <c r="D47" s="42">
        <v>566215</v>
      </c>
      <c r="E47" s="42">
        <v>566215</v>
      </c>
      <c r="F47" s="42">
        <v>569298.7100000001</v>
      </c>
      <c r="G47" s="42">
        <v>566214.9999999999</v>
      </c>
      <c r="H47" s="12">
        <f t="shared" si="5"/>
        <v>3083.710000000079</v>
      </c>
      <c r="I47" s="12"/>
      <c r="J47" s="43">
        <v>41716.78</v>
      </c>
      <c r="K47" s="43">
        <v>18.499999999999886</v>
      </c>
      <c r="L47" s="19">
        <v>47819.31</v>
      </c>
      <c r="M47" s="19">
        <v>11509.020000000008</v>
      </c>
      <c r="N47" s="19"/>
      <c r="O47" s="19"/>
      <c r="P47" s="19">
        <v>84847.89</v>
      </c>
      <c r="Q47" s="19">
        <v>0</v>
      </c>
      <c r="R47" s="19"/>
      <c r="S47" s="19"/>
      <c r="T47" s="19">
        <v>0</v>
      </c>
      <c r="U47" s="19">
        <v>0</v>
      </c>
      <c r="V47" s="19">
        <v>0</v>
      </c>
      <c r="W47" s="19"/>
      <c r="X47" s="19"/>
      <c r="Y47" s="19"/>
      <c r="Z47" s="19"/>
      <c r="AA47" s="19">
        <v>0</v>
      </c>
      <c r="AB47" s="19">
        <v>0</v>
      </c>
      <c r="AC47" s="19"/>
      <c r="AD47" s="19"/>
      <c r="AE47" s="19"/>
      <c r="AF47" s="19"/>
      <c r="AG47" s="19">
        <v>980.74</v>
      </c>
      <c r="AH47" s="19">
        <v>0</v>
      </c>
      <c r="AI47" s="19">
        <v>0</v>
      </c>
      <c r="AJ47" s="19">
        <v>0</v>
      </c>
      <c r="AK47" s="19">
        <v>410.7300000000001</v>
      </c>
      <c r="AL47" s="19"/>
      <c r="AM47" s="19">
        <v>0</v>
      </c>
      <c r="AN47" s="19">
        <v>0</v>
      </c>
      <c r="AO47" s="19">
        <v>121833.83</v>
      </c>
      <c r="AP47" s="29">
        <f t="shared" si="4"/>
        <v>875333.2999999998</v>
      </c>
    </row>
    <row r="48" spans="1:42" s="13" customFormat="1" ht="12.75">
      <c r="A48" s="45" t="s">
        <v>149</v>
      </c>
      <c r="B48" s="32">
        <v>10000343</v>
      </c>
      <c r="C48" s="32" t="s">
        <v>89</v>
      </c>
      <c r="D48" s="42">
        <v>0</v>
      </c>
      <c r="E48" s="42">
        <v>0</v>
      </c>
      <c r="F48" s="42">
        <v>0</v>
      </c>
      <c r="G48" s="42">
        <v>0</v>
      </c>
      <c r="H48" s="12">
        <f t="shared" si="5"/>
        <v>0</v>
      </c>
      <c r="I48" s="12">
        <f>F48-E48</f>
        <v>0</v>
      </c>
      <c r="J48" s="43">
        <v>0</v>
      </c>
      <c r="K48" s="43">
        <v>0</v>
      </c>
      <c r="L48" s="19">
        <v>4904.319999999999</v>
      </c>
      <c r="M48" s="19">
        <v>935.1300000000001</v>
      </c>
      <c r="N48" s="19"/>
      <c r="O48" s="19"/>
      <c r="P48" s="19">
        <v>0</v>
      </c>
      <c r="Q48" s="19">
        <v>0</v>
      </c>
      <c r="R48" s="19"/>
      <c r="S48" s="19"/>
      <c r="T48" s="19">
        <v>0</v>
      </c>
      <c r="U48" s="19">
        <v>0</v>
      </c>
      <c r="V48" s="19">
        <v>0</v>
      </c>
      <c r="W48" s="19"/>
      <c r="X48" s="19"/>
      <c r="Y48" s="19"/>
      <c r="Z48" s="19"/>
      <c r="AA48" s="19">
        <v>0</v>
      </c>
      <c r="AB48" s="19">
        <v>0</v>
      </c>
      <c r="AC48" s="19"/>
      <c r="AD48" s="19"/>
      <c r="AE48" s="19"/>
      <c r="AF48" s="19"/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/>
      <c r="AM48" s="19">
        <v>0</v>
      </c>
      <c r="AN48" s="19">
        <v>0</v>
      </c>
      <c r="AO48" s="19">
        <v>0</v>
      </c>
      <c r="AP48" s="29">
        <f t="shared" si="4"/>
        <v>5839.449999999999</v>
      </c>
    </row>
    <row r="49" spans="1:42" s="13" customFormat="1" ht="25.5">
      <c r="A49" s="45" t="s">
        <v>108</v>
      </c>
      <c r="B49" s="32">
        <v>809635210</v>
      </c>
      <c r="C49" s="32" t="s">
        <v>89</v>
      </c>
      <c r="D49" s="42">
        <v>0</v>
      </c>
      <c r="E49" s="42">
        <v>0</v>
      </c>
      <c r="F49" s="42">
        <v>0</v>
      </c>
      <c r="G49" s="42">
        <v>0</v>
      </c>
      <c r="H49" s="12">
        <f t="shared" si="5"/>
        <v>0</v>
      </c>
      <c r="I49" s="12">
        <f>F49-E49</f>
        <v>0</v>
      </c>
      <c r="J49" s="43">
        <v>0</v>
      </c>
      <c r="K49" s="43">
        <v>0</v>
      </c>
      <c r="L49" s="19">
        <v>1664.1</v>
      </c>
      <c r="M49" s="19">
        <v>247.66000000000003</v>
      </c>
      <c r="N49" s="19"/>
      <c r="O49" s="19"/>
      <c r="P49" s="19">
        <v>0</v>
      </c>
      <c r="Q49" s="19">
        <v>0</v>
      </c>
      <c r="R49" s="19"/>
      <c r="S49" s="19"/>
      <c r="T49" s="19">
        <v>0</v>
      </c>
      <c r="U49" s="19">
        <v>0</v>
      </c>
      <c r="V49" s="19">
        <v>0</v>
      </c>
      <c r="W49" s="19"/>
      <c r="X49" s="19"/>
      <c r="Y49" s="19"/>
      <c r="Z49" s="19"/>
      <c r="AA49" s="19">
        <v>0</v>
      </c>
      <c r="AB49" s="19">
        <v>0</v>
      </c>
      <c r="AC49" s="19"/>
      <c r="AD49" s="19"/>
      <c r="AE49" s="19"/>
      <c r="AF49" s="19"/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/>
      <c r="AM49" s="19">
        <v>0</v>
      </c>
      <c r="AN49" s="19">
        <v>0</v>
      </c>
      <c r="AO49" s="19">
        <v>0</v>
      </c>
      <c r="AP49" s="29">
        <f t="shared" si="4"/>
        <v>1911.76</v>
      </c>
    </row>
    <row r="50" spans="1:42" s="13" customFormat="1" ht="12.75">
      <c r="A50" s="21" t="s">
        <v>150</v>
      </c>
      <c r="B50" s="28">
        <v>807665201</v>
      </c>
      <c r="C50" s="28" t="s">
        <v>89</v>
      </c>
      <c r="D50" s="19">
        <v>0</v>
      </c>
      <c r="E50" s="19">
        <v>0</v>
      </c>
      <c r="F50" s="19">
        <v>0</v>
      </c>
      <c r="G50" s="19">
        <v>0</v>
      </c>
      <c r="H50" s="12">
        <f t="shared" si="5"/>
        <v>0</v>
      </c>
      <c r="I50" s="12">
        <f>F50-E50</f>
        <v>0</v>
      </c>
      <c r="J50" s="39">
        <v>0</v>
      </c>
      <c r="K50" s="39">
        <v>0</v>
      </c>
      <c r="L50" s="19">
        <v>3636.34</v>
      </c>
      <c r="M50" s="19">
        <v>525.21</v>
      </c>
      <c r="N50" s="19"/>
      <c r="O50" s="19"/>
      <c r="P50" s="19">
        <v>0</v>
      </c>
      <c r="Q50" s="19">
        <v>0</v>
      </c>
      <c r="R50" s="19"/>
      <c r="S50" s="19"/>
      <c r="T50" s="19">
        <v>0</v>
      </c>
      <c r="U50" s="19">
        <v>0</v>
      </c>
      <c r="V50" s="19">
        <v>0</v>
      </c>
      <c r="W50" s="19"/>
      <c r="X50" s="19"/>
      <c r="Y50" s="19"/>
      <c r="Z50" s="19"/>
      <c r="AA50" s="19">
        <v>0</v>
      </c>
      <c r="AB50" s="19">
        <v>0</v>
      </c>
      <c r="AC50" s="19"/>
      <c r="AD50" s="19"/>
      <c r="AE50" s="19"/>
      <c r="AF50" s="19"/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/>
      <c r="AM50" s="19">
        <v>0</v>
      </c>
      <c r="AN50" s="19">
        <v>0</v>
      </c>
      <c r="AO50" s="19">
        <v>0</v>
      </c>
      <c r="AP50" s="29">
        <f t="shared" si="4"/>
        <v>4161.55</v>
      </c>
    </row>
    <row r="51" spans="1:42" s="13" customFormat="1" ht="12.75">
      <c r="A51" s="21" t="s">
        <v>109</v>
      </c>
      <c r="B51" s="28">
        <v>800800027</v>
      </c>
      <c r="C51" s="28" t="s">
        <v>89</v>
      </c>
      <c r="D51" s="19">
        <v>0</v>
      </c>
      <c r="E51" s="19">
        <v>0</v>
      </c>
      <c r="F51" s="19">
        <v>0</v>
      </c>
      <c r="G51" s="19">
        <v>0</v>
      </c>
      <c r="H51" s="12">
        <f t="shared" si="5"/>
        <v>0</v>
      </c>
      <c r="I51" s="12">
        <f>F51-E51</f>
        <v>0</v>
      </c>
      <c r="J51" s="39">
        <v>0</v>
      </c>
      <c r="K51" s="39">
        <v>0</v>
      </c>
      <c r="L51" s="19">
        <v>12431.430000000002</v>
      </c>
      <c r="M51" s="19">
        <v>1772.0500000000002</v>
      </c>
      <c r="N51" s="19"/>
      <c r="O51" s="19"/>
      <c r="P51" s="19">
        <v>0</v>
      </c>
      <c r="Q51" s="19">
        <v>0</v>
      </c>
      <c r="R51" s="19"/>
      <c r="S51" s="19"/>
      <c r="T51" s="19">
        <v>0</v>
      </c>
      <c r="U51" s="19">
        <v>0</v>
      </c>
      <c r="V51" s="19">
        <v>0</v>
      </c>
      <c r="W51" s="19"/>
      <c r="X51" s="19"/>
      <c r="Y51" s="19"/>
      <c r="Z51" s="19"/>
      <c r="AA51" s="19">
        <v>0</v>
      </c>
      <c r="AB51" s="19">
        <v>0</v>
      </c>
      <c r="AC51" s="19"/>
      <c r="AD51" s="19"/>
      <c r="AE51" s="19"/>
      <c r="AF51" s="19"/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/>
      <c r="AM51" s="19">
        <v>0</v>
      </c>
      <c r="AN51" s="19">
        <v>0</v>
      </c>
      <c r="AO51" s="19">
        <v>0</v>
      </c>
      <c r="AP51" s="29">
        <f t="shared" si="4"/>
        <v>14203.480000000003</v>
      </c>
    </row>
    <row r="52" spans="1:42" s="13" customFormat="1" ht="12.75">
      <c r="A52" s="21" t="s">
        <v>73</v>
      </c>
      <c r="B52" s="28">
        <v>10001535</v>
      </c>
      <c r="C52" s="28" t="s">
        <v>89</v>
      </c>
      <c r="D52" s="19">
        <v>4141321</v>
      </c>
      <c r="E52" s="19">
        <v>4141321</v>
      </c>
      <c r="F52" s="19">
        <v>4141439.95</v>
      </c>
      <c r="G52" s="19">
        <v>4141321</v>
      </c>
      <c r="H52" s="12">
        <f t="shared" si="5"/>
        <v>118.95000000018626</v>
      </c>
      <c r="I52" s="12"/>
      <c r="J52" s="39">
        <v>196511.04</v>
      </c>
      <c r="K52" s="39">
        <v>0</v>
      </c>
      <c r="L52" s="19">
        <v>166673.33000000005</v>
      </c>
      <c r="M52" s="19">
        <v>29872.92000000001</v>
      </c>
      <c r="N52" s="19"/>
      <c r="O52" s="19"/>
      <c r="P52" s="19">
        <v>11911.16</v>
      </c>
      <c r="Q52" s="19">
        <v>0</v>
      </c>
      <c r="R52" s="19"/>
      <c r="S52" s="19"/>
      <c r="T52" s="19">
        <v>0</v>
      </c>
      <c r="U52" s="19">
        <v>0</v>
      </c>
      <c r="V52" s="19">
        <v>0</v>
      </c>
      <c r="W52" s="19"/>
      <c r="X52" s="19"/>
      <c r="Y52" s="19"/>
      <c r="Z52" s="19"/>
      <c r="AA52" s="19">
        <v>0</v>
      </c>
      <c r="AB52" s="19">
        <v>0</v>
      </c>
      <c r="AC52" s="19"/>
      <c r="AD52" s="19"/>
      <c r="AE52" s="19"/>
      <c r="AF52" s="19"/>
      <c r="AG52" s="19">
        <v>26.51</v>
      </c>
      <c r="AH52" s="19">
        <v>0</v>
      </c>
      <c r="AI52" s="19">
        <v>0</v>
      </c>
      <c r="AJ52" s="19">
        <v>0</v>
      </c>
      <c r="AK52" s="19">
        <v>0</v>
      </c>
      <c r="AL52" s="19"/>
      <c r="AM52" s="19">
        <v>43.44</v>
      </c>
      <c r="AN52" s="19">
        <v>4.27</v>
      </c>
      <c r="AO52" s="19">
        <v>525594.8300000001</v>
      </c>
      <c r="AP52" s="29">
        <f t="shared" si="4"/>
        <v>5071958.5</v>
      </c>
    </row>
    <row r="53" spans="1:42" s="13" customFormat="1" ht="25.5">
      <c r="A53" s="21" t="s">
        <v>151</v>
      </c>
      <c r="B53" s="28">
        <v>10019111</v>
      </c>
      <c r="C53" s="28" t="s">
        <v>89</v>
      </c>
      <c r="D53" s="19">
        <v>368885.38</v>
      </c>
      <c r="E53" s="19">
        <v>368885.38</v>
      </c>
      <c r="F53" s="19">
        <v>463123.13999999996</v>
      </c>
      <c r="G53" s="19">
        <v>368885.38</v>
      </c>
      <c r="H53" s="12">
        <f t="shared" si="5"/>
        <v>94237.75999999995</v>
      </c>
      <c r="I53" s="12"/>
      <c r="J53" s="39">
        <v>14039.430000000002</v>
      </c>
      <c r="K53" s="39">
        <v>4335.689999999998</v>
      </c>
      <c r="L53" s="19">
        <v>0</v>
      </c>
      <c r="M53" s="19">
        <v>0</v>
      </c>
      <c r="N53" s="19"/>
      <c r="O53" s="19"/>
      <c r="P53" s="19">
        <v>0</v>
      </c>
      <c r="Q53" s="19">
        <v>0</v>
      </c>
      <c r="R53" s="19"/>
      <c r="S53" s="19"/>
      <c r="T53" s="19">
        <v>0</v>
      </c>
      <c r="U53" s="19">
        <v>0</v>
      </c>
      <c r="V53" s="19">
        <v>0</v>
      </c>
      <c r="W53" s="19"/>
      <c r="X53" s="19"/>
      <c r="Y53" s="19"/>
      <c r="Z53" s="19"/>
      <c r="AA53" s="19">
        <v>0</v>
      </c>
      <c r="AB53" s="19">
        <v>0</v>
      </c>
      <c r="AC53" s="19"/>
      <c r="AD53" s="19"/>
      <c r="AE53" s="19"/>
      <c r="AF53" s="19"/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/>
      <c r="AM53" s="19">
        <v>0</v>
      </c>
      <c r="AN53" s="19">
        <v>0</v>
      </c>
      <c r="AO53" s="19">
        <v>7.11</v>
      </c>
      <c r="AP53" s="29">
        <f t="shared" si="4"/>
        <v>382931.92</v>
      </c>
    </row>
    <row r="54" spans="1:42" s="13" customFormat="1" ht="12.75">
      <c r="A54" s="21" t="s">
        <v>80</v>
      </c>
      <c r="B54" s="28">
        <v>10000495</v>
      </c>
      <c r="C54" s="28" t="s">
        <v>89</v>
      </c>
      <c r="D54" s="19">
        <v>153036</v>
      </c>
      <c r="E54" s="19">
        <v>153036</v>
      </c>
      <c r="F54" s="19">
        <v>168610</v>
      </c>
      <c r="G54" s="19">
        <v>153036</v>
      </c>
      <c r="H54" s="12">
        <f t="shared" si="5"/>
        <v>15574</v>
      </c>
      <c r="I54" s="12"/>
      <c r="J54" s="39">
        <v>307.8</v>
      </c>
      <c r="K54" s="39">
        <v>28.5</v>
      </c>
      <c r="L54" s="19">
        <v>0</v>
      </c>
      <c r="M54" s="19">
        <v>0</v>
      </c>
      <c r="N54" s="19"/>
      <c r="O54" s="19"/>
      <c r="P54" s="19">
        <v>0</v>
      </c>
      <c r="Q54" s="19">
        <v>0</v>
      </c>
      <c r="R54" s="19"/>
      <c r="S54" s="19"/>
      <c r="T54" s="19">
        <v>0</v>
      </c>
      <c r="U54" s="19">
        <v>0</v>
      </c>
      <c r="V54" s="19">
        <v>0</v>
      </c>
      <c r="W54" s="19"/>
      <c r="X54" s="19"/>
      <c r="Y54" s="19"/>
      <c r="Z54" s="19"/>
      <c r="AA54" s="19">
        <v>0</v>
      </c>
      <c r="AB54" s="19">
        <v>0</v>
      </c>
      <c r="AC54" s="19"/>
      <c r="AD54" s="19"/>
      <c r="AE54" s="19"/>
      <c r="AF54" s="19"/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/>
      <c r="AM54" s="19">
        <v>0</v>
      </c>
      <c r="AN54" s="19">
        <v>0</v>
      </c>
      <c r="AO54" s="19">
        <v>18145.95</v>
      </c>
      <c r="AP54" s="29">
        <f t="shared" si="4"/>
        <v>171489.75</v>
      </c>
    </row>
    <row r="55" spans="1:42" s="13" customFormat="1" ht="25.5">
      <c r="A55" s="21" t="s">
        <v>110</v>
      </c>
      <c r="B55" s="28">
        <v>19164063</v>
      </c>
      <c r="C55" s="28" t="s">
        <v>89</v>
      </c>
      <c r="D55" s="19">
        <v>1624</v>
      </c>
      <c r="E55" s="19">
        <v>1624</v>
      </c>
      <c r="F55" s="19">
        <v>1321.95</v>
      </c>
      <c r="G55" s="19">
        <v>1321.9499999999998</v>
      </c>
      <c r="H55" s="12"/>
      <c r="I55" s="12">
        <f>F55-E55</f>
        <v>-302.04999999999995</v>
      </c>
      <c r="J55" s="39">
        <v>0</v>
      </c>
      <c r="K55" s="39">
        <v>0</v>
      </c>
      <c r="L55" s="19">
        <v>1091.0600000000002</v>
      </c>
      <c r="M55" s="19">
        <v>0</v>
      </c>
      <c r="N55" s="19"/>
      <c r="O55" s="19"/>
      <c r="P55" s="19">
        <v>0</v>
      </c>
      <c r="Q55" s="19">
        <v>0</v>
      </c>
      <c r="R55" s="19"/>
      <c r="S55" s="19"/>
      <c r="T55" s="19">
        <v>0</v>
      </c>
      <c r="U55" s="19">
        <v>0</v>
      </c>
      <c r="V55" s="19">
        <v>0</v>
      </c>
      <c r="W55" s="19"/>
      <c r="X55" s="19"/>
      <c r="Y55" s="19"/>
      <c r="Z55" s="19"/>
      <c r="AA55" s="19">
        <v>0</v>
      </c>
      <c r="AB55" s="19">
        <v>0</v>
      </c>
      <c r="AC55" s="19"/>
      <c r="AD55" s="19"/>
      <c r="AE55" s="19"/>
      <c r="AF55" s="19"/>
      <c r="AG55" s="19">
        <v>181958.58000000005</v>
      </c>
      <c r="AH55" s="19">
        <v>0</v>
      </c>
      <c r="AI55" s="19">
        <v>0</v>
      </c>
      <c r="AJ55" s="19">
        <v>0</v>
      </c>
      <c r="AK55" s="19">
        <v>0</v>
      </c>
      <c r="AL55" s="19"/>
      <c r="AM55" s="19">
        <v>0</v>
      </c>
      <c r="AN55" s="19">
        <v>0</v>
      </c>
      <c r="AO55" s="19">
        <v>0</v>
      </c>
      <c r="AP55" s="29">
        <f t="shared" si="4"/>
        <v>184371.59000000005</v>
      </c>
    </row>
    <row r="56" spans="1:42" s="13" customFormat="1" ht="51">
      <c r="A56" s="21" t="s">
        <v>29</v>
      </c>
      <c r="B56" s="28">
        <v>19364008</v>
      </c>
      <c r="C56" s="28" t="s">
        <v>89</v>
      </c>
      <c r="D56" s="19">
        <v>352467</v>
      </c>
      <c r="E56" s="19">
        <v>352467</v>
      </c>
      <c r="F56" s="19">
        <v>355897.68</v>
      </c>
      <c r="G56" s="19">
        <v>352467</v>
      </c>
      <c r="H56" s="12">
        <f t="shared" si="5"/>
        <v>3430.679999999993</v>
      </c>
      <c r="I56" s="12"/>
      <c r="J56" s="39">
        <v>22268.050000000003</v>
      </c>
      <c r="K56" s="39">
        <v>8.539999999997235</v>
      </c>
      <c r="L56" s="19">
        <v>0</v>
      </c>
      <c r="M56" s="19">
        <v>0</v>
      </c>
      <c r="N56" s="19"/>
      <c r="O56" s="19"/>
      <c r="P56" s="19">
        <v>0</v>
      </c>
      <c r="Q56" s="19">
        <v>0</v>
      </c>
      <c r="R56" s="19"/>
      <c r="S56" s="19"/>
      <c r="T56" s="19">
        <v>0</v>
      </c>
      <c r="U56" s="19">
        <v>0</v>
      </c>
      <c r="V56" s="19">
        <v>0</v>
      </c>
      <c r="W56" s="19"/>
      <c r="X56" s="19"/>
      <c r="Y56" s="19"/>
      <c r="Z56" s="19"/>
      <c r="AA56" s="19">
        <v>0</v>
      </c>
      <c r="AB56" s="19">
        <v>0</v>
      </c>
      <c r="AC56" s="19"/>
      <c r="AD56" s="19"/>
      <c r="AE56" s="19"/>
      <c r="AF56" s="19"/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/>
      <c r="AM56" s="19">
        <v>0</v>
      </c>
      <c r="AN56" s="19">
        <v>0</v>
      </c>
      <c r="AO56" s="19">
        <v>27135.85</v>
      </c>
      <c r="AP56" s="29">
        <f t="shared" si="4"/>
        <v>401870.89999999997</v>
      </c>
    </row>
    <row r="57" spans="1:42" s="13" customFormat="1" ht="12.75">
      <c r="A57" s="21" t="s">
        <v>152</v>
      </c>
      <c r="B57" s="28">
        <v>10000480</v>
      </c>
      <c r="C57" s="28" t="s">
        <v>89</v>
      </c>
      <c r="D57" s="19">
        <v>68282</v>
      </c>
      <c r="E57" s="19">
        <v>68282</v>
      </c>
      <c r="F57" s="19">
        <v>68706.07</v>
      </c>
      <c r="G57" s="19">
        <v>68282</v>
      </c>
      <c r="H57" s="12">
        <f t="shared" si="5"/>
        <v>424.070000000007</v>
      </c>
      <c r="I57" s="12"/>
      <c r="J57" s="39">
        <v>38.43</v>
      </c>
      <c r="K57" s="39">
        <v>0</v>
      </c>
      <c r="L57" s="19">
        <v>0</v>
      </c>
      <c r="M57" s="19">
        <v>0</v>
      </c>
      <c r="N57" s="19"/>
      <c r="O57" s="19"/>
      <c r="P57" s="19">
        <v>0</v>
      </c>
      <c r="Q57" s="19">
        <v>0</v>
      </c>
      <c r="R57" s="19"/>
      <c r="S57" s="19"/>
      <c r="T57" s="19">
        <v>0</v>
      </c>
      <c r="U57" s="19">
        <v>0</v>
      </c>
      <c r="V57" s="19">
        <v>0</v>
      </c>
      <c r="W57" s="19"/>
      <c r="X57" s="19"/>
      <c r="Y57" s="19"/>
      <c r="Z57" s="19"/>
      <c r="AA57" s="19">
        <v>0</v>
      </c>
      <c r="AB57" s="19">
        <v>0</v>
      </c>
      <c r="AC57" s="19"/>
      <c r="AD57" s="19"/>
      <c r="AE57" s="19"/>
      <c r="AF57" s="19"/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/>
      <c r="AM57" s="19">
        <v>0</v>
      </c>
      <c r="AN57" s="19">
        <v>0</v>
      </c>
      <c r="AO57" s="19">
        <v>584.99</v>
      </c>
      <c r="AP57" s="29">
        <f t="shared" si="4"/>
        <v>68905.42</v>
      </c>
    </row>
    <row r="58" spans="1:42" s="13" customFormat="1" ht="12.75">
      <c r="A58" s="21" t="s">
        <v>153</v>
      </c>
      <c r="B58" s="28">
        <v>10064801</v>
      </c>
      <c r="C58" s="28" t="s">
        <v>89</v>
      </c>
      <c r="D58" s="19">
        <v>2241494</v>
      </c>
      <c r="E58" s="19">
        <v>2241494</v>
      </c>
      <c r="F58" s="19">
        <v>2242095.2699999996</v>
      </c>
      <c r="G58" s="19">
        <v>2241494</v>
      </c>
      <c r="H58" s="12">
        <f t="shared" si="5"/>
        <v>601.269999999553</v>
      </c>
      <c r="I58" s="12"/>
      <c r="J58" s="39">
        <v>21283.010000000002</v>
      </c>
      <c r="K58" s="39">
        <v>0</v>
      </c>
      <c r="L58" s="19">
        <v>90174.15000000001</v>
      </c>
      <c r="M58" s="19">
        <v>10468.05</v>
      </c>
      <c r="N58" s="19"/>
      <c r="O58" s="19"/>
      <c r="P58" s="19">
        <v>0</v>
      </c>
      <c r="Q58" s="19">
        <v>0</v>
      </c>
      <c r="R58" s="19"/>
      <c r="S58" s="19"/>
      <c r="T58" s="19">
        <v>101698.09000000003</v>
      </c>
      <c r="U58" s="19">
        <v>0</v>
      </c>
      <c r="V58" s="19">
        <v>0</v>
      </c>
      <c r="W58" s="19"/>
      <c r="X58" s="19"/>
      <c r="Y58" s="19"/>
      <c r="Z58" s="19"/>
      <c r="AA58" s="19">
        <v>41641.32000000001</v>
      </c>
      <c r="AB58" s="19">
        <v>11.4</v>
      </c>
      <c r="AC58" s="19"/>
      <c r="AD58" s="19"/>
      <c r="AE58" s="19"/>
      <c r="AF58" s="19"/>
      <c r="AG58" s="19">
        <v>44.56</v>
      </c>
      <c r="AH58" s="19">
        <v>0</v>
      </c>
      <c r="AI58" s="19">
        <v>0</v>
      </c>
      <c r="AJ58" s="19">
        <v>0</v>
      </c>
      <c r="AK58" s="19">
        <v>150760.52999999997</v>
      </c>
      <c r="AL58" s="19"/>
      <c r="AM58" s="19">
        <v>0</v>
      </c>
      <c r="AN58" s="19">
        <v>0</v>
      </c>
      <c r="AO58" s="19">
        <v>334154.51</v>
      </c>
      <c r="AP58" s="29">
        <f t="shared" si="4"/>
        <v>2991729.619999999</v>
      </c>
    </row>
    <row r="59" spans="1:42" s="13" customFormat="1" ht="25.5">
      <c r="A59" s="21" t="s">
        <v>154</v>
      </c>
      <c r="B59" s="28">
        <v>10068302</v>
      </c>
      <c r="C59" s="28" t="s">
        <v>89</v>
      </c>
      <c r="D59" s="19">
        <v>0</v>
      </c>
      <c r="E59" s="19">
        <v>0</v>
      </c>
      <c r="F59" s="19">
        <v>0</v>
      </c>
      <c r="G59" s="19">
        <v>0</v>
      </c>
      <c r="H59" s="12">
        <f t="shared" si="5"/>
        <v>0</v>
      </c>
      <c r="I59" s="12"/>
      <c r="J59" s="39">
        <v>0</v>
      </c>
      <c r="K59" s="39">
        <v>0</v>
      </c>
      <c r="L59" s="19">
        <v>602626.6799999999</v>
      </c>
      <c r="M59" s="19">
        <v>0</v>
      </c>
      <c r="N59" s="19"/>
      <c r="O59" s="19"/>
      <c r="P59" s="19">
        <v>0</v>
      </c>
      <c r="Q59" s="19">
        <v>0</v>
      </c>
      <c r="R59" s="19"/>
      <c r="S59" s="19"/>
      <c r="T59" s="19">
        <v>0</v>
      </c>
      <c r="U59" s="19">
        <v>0</v>
      </c>
      <c r="V59" s="19">
        <v>0</v>
      </c>
      <c r="W59" s="19"/>
      <c r="X59" s="19"/>
      <c r="Y59" s="19"/>
      <c r="Z59" s="19"/>
      <c r="AA59" s="19">
        <v>0</v>
      </c>
      <c r="AB59" s="19">
        <v>0</v>
      </c>
      <c r="AC59" s="19"/>
      <c r="AD59" s="19"/>
      <c r="AE59" s="19"/>
      <c r="AF59" s="19"/>
      <c r="AG59" s="19">
        <v>84291.27000000002</v>
      </c>
      <c r="AH59" s="19">
        <v>0</v>
      </c>
      <c r="AI59" s="19">
        <v>0</v>
      </c>
      <c r="AJ59" s="19">
        <v>0</v>
      </c>
      <c r="AK59" s="19">
        <v>25722.820000000007</v>
      </c>
      <c r="AL59" s="19"/>
      <c r="AM59" s="19">
        <v>35195.469999999994</v>
      </c>
      <c r="AN59" s="19">
        <v>0</v>
      </c>
      <c r="AO59" s="19">
        <v>0</v>
      </c>
      <c r="AP59" s="29">
        <f t="shared" si="4"/>
        <v>747836.24</v>
      </c>
    </row>
    <row r="60" spans="1:42" s="13" customFormat="1" ht="12.75">
      <c r="A60" s="21" t="s">
        <v>81</v>
      </c>
      <c r="B60" s="28">
        <v>10000433</v>
      </c>
      <c r="C60" s="28" t="s">
        <v>89</v>
      </c>
      <c r="D60" s="19">
        <v>498764</v>
      </c>
      <c r="E60" s="19">
        <v>498764</v>
      </c>
      <c r="F60" s="19">
        <v>500239.01</v>
      </c>
      <c r="G60" s="19">
        <v>498764</v>
      </c>
      <c r="H60" s="12">
        <f t="shared" si="5"/>
        <v>1475.0100000000093</v>
      </c>
      <c r="I60" s="12"/>
      <c r="J60" s="39">
        <v>7322.76</v>
      </c>
      <c r="K60" s="39">
        <v>25.619999999999948</v>
      </c>
      <c r="L60" s="19">
        <v>0</v>
      </c>
      <c r="M60" s="19">
        <v>0</v>
      </c>
      <c r="N60" s="19"/>
      <c r="O60" s="19"/>
      <c r="P60" s="19">
        <v>0</v>
      </c>
      <c r="Q60" s="19">
        <v>0</v>
      </c>
      <c r="R60" s="19"/>
      <c r="S60" s="19"/>
      <c r="T60" s="19">
        <v>0</v>
      </c>
      <c r="U60" s="19">
        <v>0</v>
      </c>
      <c r="V60" s="19">
        <v>0</v>
      </c>
      <c r="W60" s="19"/>
      <c r="X60" s="19"/>
      <c r="Y60" s="19"/>
      <c r="Z60" s="19"/>
      <c r="AA60" s="19">
        <v>0</v>
      </c>
      <c r="AB60" s="19">
        <v>0</v>
      </c>
      <c r="AC60" s="19"/>
      <c r="AD60" s="19"/>
      <c r="AE60" s="19"/>
      <c r="AF60" s="19"/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/>
      <c r="AM60" s="19">
        <v>0</v>
      </c>
      <c r="AN60" s="19">
        <v>0</v>
      </c>
      <c r="AO60" s="19">
        <v>124714.56</v>
      </c>
      <c r="AP60" s="29">
        <f t="shared" si="4"/>
        <v>630801.3200000001</v>
      </c>
    </row>
    <row r="61" spans="1:42" s="13" customFormat="1" ht="12.75">
      <c r="A61" s="21" t="s">
        <v>155</v>
      </c>
      <c r="B61" s="28">
        <v>130066201</v>
      </c>
      <c r="C61" s="28" t="s">
        <v>89</v>
      </c>
      <c r="D61" s="19">
        <v>106416</v>
      </c>
      <c r="E61" s="19">
        <v>106416</v>
      </c>
      <c r="F61" s="19">
        <v>106990.54</v>
      </c>
      <c r="G61" s="19">
        <v>106416</v>
      </c>
      <c r="H61" s="12">
        <f t="shared" si="5"/>
        <v>574.5399999999936</v>
      </c>
      <c r="I61" s="12"/>
      <c r="J61" s="39">
        <v>1556.7399999999998</v>
      </c>
      <c r="K61" s="39">
        <v>0</v>
      </c>
      <c r="L61" s="19">
        <v>75720.83999999998</v>
      </c>
      <c r="M61" s="19">
        <v>14398.440000000011</v>
      </c>
      <c r="N61" s="19"/>
      <c r="O61" s="19"/>
      <c r="P61" s="19">
        <v>0</v>
      </c>
      <c r="Q61" s="19">
        <v>0</v>
      </c>
      <c r="R61" s="19"/>
      <c r="S61" s="19"/>
      <c r="T61" s="19">
        <v>0</v>
      </c>
      <c r="U61" s="19">
        <v>0</v>
      </c>
      <c r="V61" s="19">
        <v>0</v>
      </c>
      <c r="W61" s="19"/>
      <c r="X61" s="19"/>
      <c r="Y61" s="19"/>
      <c r="Z61" s="19"/>
      <c r="AA61" s="19">
        <v>0</v>
      </c>
      <c r="AB61" s="19">
        <v>0</v>
      </c>
      <c r="AC61" s="19"/>
      <c r="AD61" s="19"/>
      <c r="AE61" s="19"/>
      <c r="AF61" s="19"/>
      <c r="AG61" s="19">
        <v>10.59</v>
      </c>
      <c r="AH61" s="19">
        <v>0</v>
      </c>
      <c r="AI61" s="19">
        <v>0</v>
      </c>
      <c r="AJ61" s="19">
        <v>0</v>
      </c>
      <c r="AK61" s="19">
        <v>0</v>
      </c>
      <c r="AL61" s="19"/>
      <c r="AM61" s="19">
        <v>0</v>
      </c>
      <c r="AN61" s="19">
        <v>0</v>
      </c>
      <c r="AO61" s="19">
        <v>18408.06</v>
      </c>
      <c r="AP61" s="29">
        <f t="shared" si="4"/>
        <v>216510.66999999998</v>
      </c>
    </row>
    <row r="62" spans="1:42" s="13" customFormat="1" ht="12.75">
      <c r="A62" s="21" t="s">
        <v>156</v>
      </c>
      <c r="B62" s="28">
        <v>10068303</v>
      </c>
      <c r="C62" s="28" t="s">
        <v>89</v>
      </c>
      <c r="D62" s="19">
        <v>0</v>
      </c>
      <c r="E62" s="19">
        <v>0</v>
      </c>
      <c r="F62" s="19">
        <v>0</v>
      </c>
      <c r="G62" s="19">
        <v>0</v>
      </c>
      <c r="H62" s="12">
        <f t="shared" si="5"/>
        <v>0</v>
      </c>
      <c r="I62" s="12"/>
      <c r="J62" s="39">
        <v>0</v>
      </c>
      <c r="K62" s="39">
        <v>0</v>
      </c>
      <c r="L62" s="19">
        <v>966878.4800000001</v>
      </c>
      <c r="M62" s="19">
        <v>0</v>
      </c>
      <c r="N62" s="19"/>
      <c r="O62" s="19"/>
      <c r="P62" s="19">
        <v>0</v>
      </c>
      <c r="Q62" s="19">
        <v>0</v>
      </c>
      <c r="R62" s="19"/>
      <c r="S62" s="19"/>
      <c r="T62" s="19">
        <v>0</v>
      </c>
      <c r="U62" s="19">
        <v>0</v>
      </c>
      <c r="V62" s="19">
        <v>0</v>
      </c>
      <c r="W62" s="19"/>
      <c r="X62" s="19"/>
      <c r="Y62" s="19"/>
      <c r="Z62" s="19"/>
      <c r="AA62" s="19">
        <v>0</v>
      </c>
      <c r="AB62" s="19">
        <v>0</v>
      </c>
      <c r="AC62" s="19"/>
      <c r="AD62" s="19"/>
      <c r="AE62" s="19"/>
      <c r="AF62" s="19"/>
      <c r="AG62" s="19">
        <v>127422.57</v>
      </c>
      <c r="AH62" s="19">
        <v>0</v>
      </c>
      <c r="AI62" s="19">
        <v>0</v>
      </c>
      <c r="AJ62" s="19">
        <v>0</v>
      </c>
      <c r="AK62" s="19">
        <v>46395.85</v>
      </c>
      <c r="AL62" s="19"/>
      <c r="AM62" s="19">
        <v>23405.100000000002</v>
      </c>
      <c r="AN62" s="19">
        <v>0</v>
      </c>
      <c r="AO62" s="19">
        <v>0</v>
      </c>
      <c r="AP62" s="29">
        <f t="shared" si="4"/>
        <v>1164102.0000000002</v>
      </c>
    </row>
    <row r="63" spans="1:42" s="13" customFormat="1" ht="25.5">
      <c r="A63" s="21" t="s">
        <v>92</v>
      </c>
      <c r="B63" s="28">
        <v>19466203</v>
      </c>
      <c r="C63" s="28" t="s">
        <v>89</v>
      </c>
      <c r="D63" s="19">
        <v>1419416</v>
      </c>
      <c r="E63" s="19">
        <v>1419416</v>
      </c>
      <c r="F63" s="19">
        <v>1419948.6800000002</v>
      </c>
      <c r="G63" s="19">
        <v>1419416</v>
      </c>
      <c r="H63" s="12">
        <f t="shared" si="5"/>
        <v>532.6800000001676</v>
      </c>
      <c r="I63" s="12"/>
      <c r="J63" s="39">
        <v>1505.58</v>
      </c>
      <c r="K63" s="39">
        <v>0</v>
      </c>
      <c r="L63" s="19">
        <v>52133.729999999996</v>
      </c>
      <c r="M63" s="19">
        <v>34.16</v>
      </c>
      <c r="N63" s="19"/>
      <c r="O63" s="19"/>
      <c r="P63" s="19">
        <v>0</v>
      </c>
      <c r="Q63" s="19">
        <v>0</v>
      </c>
      <c r="R63" s="19"/>
      <c r="S63" s="19"/>
      <c r="T63" s="19">
        <v>0</v>
      </c>
      <c r="U63" s="19">
        <v>0</v>
      </c>
      <c r="V63" s="19">
        <v>0</v>
      </c>
      <c r="W63" s="19"/>
      <c r="X63" s="19"/>
      <c r="Y63" s="19"/>
      <c r="Z63" s="19"/>
      <c r="AA63" s="19">
        <v>0</v>
      </c>
      <c r="AB63" s="19">
        <v>0</v>
      </c>
      <c r="AC63" s="19"/>
      <c r="AD63" s="19"/>
      <c r="AE63" s="19"/>
      <c r="AF63" s="19"/>
      <c r="AG63" s="19">
        <v>40257.55000000001</v>
      </c>
      <c r="AH63" s="19">
        <v>34.16</v>
      </c>
      <c r="AI63" s="19">
        <v>0</v>
      </c>
      <c r="AJ63" s="19">
        <v>0</v>
      </c>
      <c r="AK63" s="19">
        <v>0</v>
      </c>
      <c r="AL63" s="19"/>
      <c r="AM63" s="19">
        <v>0</v>
      </c>
      <c r="AN63" s="19">
        <v>0</v>
      </c>
      <c r="AO63" s="19">
        <v>55776.8</v>
      </c>
      <c r="AP63" s="29">
        <f t="shared" si="4"/>
        <v>1569157.98</v>
      </c>
    </row>
    <row r="64" spans="1:42" s="13" customFormat="1" ht="12.75">
      <c r="A64" s="21" t="s">
        <v>157</v>
      </c>
      <c r="B64" s="28">
        <v>10000058</v>
      </c>
      <c r="C64" s="28" t="s">
        <v>89</v>
      </c>
      <c r="D64" s="19">
        <v>6833</v>
      </c>
      <c r="E64" s="19">
        <v>6833</v>
      </c>
      <c r="F64" s="19">
        <v>6833.31</v>
      </c>
      <c r="G64" s="19">
        <v>6833</v>
      </c>
      <c r="H64" s="12">
        <f t="shared" si="5"/>
        <v>0.3100000000004002</v>
      </c>
      <c r="I64" s="12"/>
      <c r="J64" s="39">
        <v>68.32</v>
      </c>
      <c r="K64" s="39">
        <v>0</v>
      </c>
      <c r="L64" s="19">
        <v>0</v>
      </c>
      <c r="M64" s="19">
        <v>0</v>
      </c>
      <c r="N64" s="19"/>
      <c r="O64" s="19"/>
      <c r="P64" s="19">
        <v>0</v>
      </c>
      <c r="Q64" s="19">
        <v>0</v>
      </c>
      <c r="R64" s="19"/>
      <c r="S64" s="19"/>
      <c r="T64" s="19">
        <v>0</v>
      </c>
      <c r="U64" s="19">
        <v>910769.7600000001</v>
      </c>
      <c r="V64" s="19">
        <v>50040.18</v>
      </c>
      <c r="W64" s="19"/>
      <c r="X64" s="19"/>
      <c r="Y64" s="19"/>
      <c r="Z64" s="19"/>
      <c r="AA64" s="19">
        <v>0</v>
      </c>
      <c r="AB64" s="19">
        <v>0</v>
      </c>
      <c r="AC64" s="19"/>
      <c r="AD64" s="19"/>
      <c r="AE64" s="19"/>
      <c r="AF64" s="19"/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/>
      <c r="AM64" s="19">
        <v>0</v>
      </c>
      <c r="AN64" s="19">
        <v>0</v>
      </c>
      <c r="AO64" s="19">
        <v>2246.02</v>
      </c>
      <c r="AP64" s="29">
        <f t="shared" si="4"/>
        <v>969957.2800000001</v>
      </c>
    </row>
    <row r="65" spans="1:42" s="13" customFormat="1" ht="12.75">
      <c r="A65" s="46" t="s">
        <v>158</v>
      </c>
      <c r="B65" s="47">
        <v>801600009</v>
      </c>
      <c r="C65" s="47" t="s">
        <v>89</v>
      </c>
      <c r="D65" s="43">
        <v>121068</v>
      </c>
      <c r="E65" s="43">
        <v>121068</v>
      </c>
      <c r="F65" s="43">
        <v>137781.11000000002</v>
      </c>
      <c r="G65" s="43">
        <v>121068.00000000001</v>
      </c>
      <c r="H65" s="12">
        <f t="shared" si="5"/>
        <v>16713.110000000015</v>
      </c>
      <c r="I65" s="12"/>
      <c r="J65" s="39">
        <v>2774.0700000000006</v>
      </c>
      <c r="K65" s="39">
        <v>25.6199999999997</v>
      </c>
      <c r="L65" s="43">
        <v>90663.27</v>
      </c>
      <c r="M65" s="43">
        <v>15410.430000000008</v>
      </c>
      <c r="N65" s="43"/>
      <c r="O65" s="43"/>
      <c r="P65" s="43">
        <v>0</v>
      </c>
      <c r="Q65" s="43">
        <v>0</v>
      </c>
      <c r="R65" s="39"/>
      <c r="S65" s="39"/>
      <c r="T65" s="53">
        <v>0</v>
      </c>
      <c r="U65" s="43">
        <v>0</v>
      </c>
      <c r="V65" s="43">
        <v>0</v>
      </c>
      <c r="W65" s="43"/>
      <c r="X65" s="43"/>
      <c r="Y65" s="43"/>
      <c r="Z65" s="43"/>
      <c r="AA65" s="43">
        <v>0</v>
      </c>
      <c r="AB65" s="43">
        <v>0</v>
      </c>
      <c r="AC65" s="43"/>
      <c r="AD65" s="43"/>
      <c r="AE65" s="39"/>
      <c r="AF65" s="39"/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/>
      <c r="AM65" s="43">
        <v>0</v>
      </c>
      <c r="AN65" s="43">
        <v>0</v>
      </c>
      <c r="AO65" s="43">
        <v>31391.07</v>
      </c>
      <c r="AP65" s="29">
        <f t="shared" si="4"/>
        <v>261306.84000000003</v>
      </c>
    </row>
    <row r="66" spans="1:42" s="13" customFormat="1" ht="25.5">
      <c r="A66" s="46" t="s">
        <v>159</v>
      </c>
      <c r="B66" s="47">
        <v>19367401</v>
      </c>
      <c r="C66" s="47" t="s">
        <v>89</v>
      </c>
      <c r="D66" s="43">
        <v>11734</v>
      </c>
      <c r="E66" s="43">
        <v>11734</v>
      </c>
      <c r="F66" s="43">
        <v>14824.109999999999</v>
      </c>
      <c r="G66" s="43">
        <v>11734</v>
      </c>
      <c r="H66" s="12">
        <f t="shared" si="5"/>
        <v>3090.1099999999988</v>
      </c>
      <c r="I66" s="12"/>
      <c r="J66" s="39">
        <v>584.99</v>
      </c>
      <c r="K66" s="39">
        <v>4.269999999999982</v>
      </c>
      <c r="L66" s="43">
        <v>41720.14000000001</v>
      </c>
      <c r="M66" s="43">
        <v>6580.07</v>
      </c>
      <c r="N66" s="43"/>
      <c r="O66" s="43"/>
      <c r="P66" s="43">
        <v>0</v>
      </c>
      <c r="Q66" s="43">
        <v>0</v>
      </c>
      <c r="R66" s="39"/>
      <c r="S66" s="39"/>
      <c r="T66" s="53">
        <v>0</v>
      </c>
      <c r="U66" s="43">
        <v>0</v>
      </c>
      <c r="V66" s="43">
        <v>0</v>
      </c>
      <c r="W66" s="43"/>
      <c r="X66" s="43"/>
      <c r="Y66" s="43"/>
      <c r="Z66" s="43"/>
      <c r="AA66" s="43">
        <v>0</v>
      </c>
      <c r="AB66" s="43">
        <v>0</v>
      </c>
      <c r="AC66" s="43"/>
      <c r="AD66" s="43"/>
      <c r="AE66" s="39"/>
      <c r="AF66" s="39"/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/>
      <c r="AM66" s="43">
        <v>0</v>
      </c>
      <c r="AN66" s="43">
        <v>0</v>
      </c>
      <c r="AO66" s="43">
        <v>2796.85</v>
      </c>
      <c r="AP66" s="29">
        <f t="shared" si="4"/>
        <v>63416.05</v>
      </c>
    </row>
    <row r="67" spans="1:42" s="13" customFormat="1" ht="25.5">
      <c r="A67" s="46" t="s">
        <v>160</v>
      </c>
      <c r="B67" s="47">
        <v>10000873</v>
      </c>
      <c r="C67" s="47" t="s">
        <v>89</v>
      </c>
      <c r="D67" s="43">
        <v>102761</v>
      </c>
      <c r="E67" s="43">
        <v>102761</v>
      </c>
      <c r="F67" s="43">
        <v>102614.12</v>
      </c>
      <c r="G67" s="43">
        <v>102614.12</v>
      </c>
      <c r="H67" s="12"/>
      <c r="I67" s="12">
        <f>F67-E67</f>
        <v>-146.88000000000466</v>
      </c>
      <c r="J67" s="39">
        <v>2395.4700000000003</v>
      </c>
      <c r="K67" s="39">
        <v>0</v>
      </c>
      <c r="L67" s="43">
        <v>154192.53</v>
      </c>
      <c r="M67" s="43">
        <v>24898.370000000006</v>
      </c>
      <c r="N67" s="43"/>
      <c r="O67" s="43"/>
      <c r="P67" s="43">
        <v>0</v>
      </c>
      <c r="Q67" s="43">
        <v>0</v>
      </c>
      <c r="R67" s="39"/>
      <c r="S67" s="39"/>
      <c r="T67" s="53">
        <v>0</v>
      </c>
      <c r="U67" s="43">
        <v>0</v>
      </c>
      <c r="V67" s="43">
        <v>0</v>
      </c>
      <c r="W67" s="43"/>
      <c r="X67" s="43"/>
      <c r="Y67" s="43"/>
      <c r="Z67" s="43"/>
      <c r="AA67" s="43">
        <v>0</v>
      </c>
      <c r="AB67" s="43">
        <v>0</v>
      </c>
      <c r="AC67" s="43"/>
      <c r="AD67" s="43"/>
      <c r="AE67" s="39"/>
      <c r="AF67" s="39"/>
      <c r="AG67" s="43">
        <v>13.83</v>
      </c>
      <c r="AH67" s="43">
        <v>0</v>
      </c>
      <c r="AI67" s="43">
        <v>0</v>
      </c>
      <c r="AJ67" s="43">
        <v>0</v>
      </c>
      <c r="AK67" s="43">
        <v>0</v>
      </c>
      <c r="AL67" s="43"/>
      <c r="AM67" s="43">
        <v>0</v>
      </c>
      <c r="AN67" s="43">
        <v>0</v>
      </c>
      <c r="AO67" s="43">
        <v>31978.03</v>
      </c>
      <c r="AP67" s="29">
        <f t="shared" si="4"/>
        <v>316092.35</v>
      </c>
    </row>
    <row r="68" spans="1:42" s="13" customFormat="1" ht="17.25" customHeight="1">
      <c r="A68" s="46" t="s">
        <v>161</v>
      </c>
      <c r="B68" s="47">
        <v>10000190</v>
      </c>
      <c r="C68" s="47" t="s">
        <v>89</v>
      </c>
      <c r="D68" s="43">
        <v>0</v>
      </c>
      <c r="E68" s="43">
        <v>0</v>
      </c>
      <c r="F68" s="43">
        <v>0</v>
      </c>
      <c r="G68" s="43">
        <v>0</v>
      </c>
      <c r="H68" s="12">
        <f t="shared" si="5"/>
        <v>0</v>
      </c>
      <c r="I68" s="12">
        <f>F68-E68</f>
        <v>0</v>
      </c>
      <c r="J68" s="39">
        <v>0</v>
      </c>
      <c r="K68" s="39">
        <v>0</v>
      </c>
      <c r="L68" s="43">
        <v>17260.09</v>
      </c>
      <c r="M68" s="43">
        <v>0</v>
      </c>
      <c r="N68" s="43"/>
      <c r="O68" s="43"/>
      <c r="P68" s="43">
        <v>0</v>
      </c>
      <c r="Q68" s="43">
        <v>0</v>
      </c>
      <c r="R68" s="39"/>
      <c r="S68" s="39"/>
      <c r="T68" s="53">
        <v>0</v>
      </c>
      <c r="U68" s="43">
        <v>0</v>
      </c>
      <c r="V68" s="43">
        <v>0</v>
      </c>
      <c r="W68" s="43"/>
      <c r="X68" s="43"/>
      <c r="Y68" s="43"/>
      <c r="Z68" s="43"/>
      <c r="AA68" s="43">
        <v>0</v>
      </c>
      <c r="AB68" s="43">
        <v>0</v>
      </c>
      <c r="AC68" s="43"/>
      <c r="AD68" s="43"/>
      <c r="AE68" s="39"/>
      <c r="AF68" s="39"/>
      <c r="AG68" s="43">
        <v>429.83</v>
      </c>
      <c r="AH68" s="43">
        <v>0</v>
      </c>
      <c r="AI68" s="43">
        <v>0</v>
      </c>
      <c r="AJ68" s="43">
        <v>0</v>
      </c>
      <c r="AK68" s="43">
        <v>56.3</v>
      </c>
      <c r="AL68" s="43"/>
      <c r="AM68" s="43">
        <v>340.15000000000003</v>
      </c>
      <c r="AN68" s="43">
        <v>0</v>
      </c>
      <c r="AO68" s="43">
        <v>0</v>
      </c>
      <c r="AP68" s="29">
        <f t="shared" si="4"/>
        <v>18086.370000000003</v>
      </c>
    </row>
    <row r="69" spans="1:42" s="13" customFormat="1" ht="17.25" customHeight="1">
      <c r="A69" s="46" t="s">
        <v>162</v>
      </c>
      <c r="B69" s="47">
        <v>10064025</v>
      </c>
      <c r="C69" s="47" t="s">
        <v>89</v>
      </c>
      <c r="D69" s="43">
        <v>123872</v>
      </c>
      <c r="E69" s="43">
        <v>123872</v>
      </c>
      <c r="F69" s="43">
        <v>123872.36</v>
      </c>
      <c r="G69" s="43">
        <v>123872</v>
      </c>
      <c r="H69" s="12">
        <f t="shared" si="5"/>
        <v>0.3600000000005821</v>
      </c>
      <c r="I69" s="12"/>
      <c r="J69" s="39">
        <v>23470.83</v>
      </c>
      <c r="K69" s="39">
        <v>0</v>
      </c>
      <c r="L69" s="43">
        <v>0</v>
      </c>
      <c r="M69" s="43">
        <v>0</v>
      </c>
      <c r="N69" s="43"/>
      <c r="O69" s="43"/>
      <c r="P69" s="43">
        <v>0</v>
      </c>
      <c r="Q69" s="43">
        <v>0</v>
      </c>
      <c r="R69" s="39"/>
      <c r="S69" s="39"/>
      <c r="T69" s="53">
        <v>0</v>
      </c>
      <c r="U69" s="43">
        <v>0</v>
      </c>
      <c r="V69" s="43">
        <v>0</v>
      </c>
      <c r="W69" s="43"/>
      <c r="X69" s="43"/>
      <c r="Y69" s="43"/>
      <c r="Z69" s="43"/>
      <c r="AA69" s="43">
        <v>0</v>
      </c>
      <c r="AB69" s="43">
        <v>0</v>
      </c>
      <c r="AC69" s="43"/>
      <c r="AD69" s="43"/>
      <c r="AE69" s="39"/>
      <c r="AF69" s="39"/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/>
      <c r="AM69" s="43">
        <v>0</v>
      </c>
      <c r="AN69" s="43">
        <v>0</v>
      </c>
      <c r="AO69" s="43">
        <v>4591.58</v>
      </c>
      <c r="AP69" s="29">
        <f t="shared" si="4"/>
        <v>151934.41</v>
      </c>
    </row>
    <row r="70" spans="1:42" s="13" customFormat="1" ht="25.5">
      <c r="A70" s="46" t="s">
        <v>163</v>
      </c>
      <c r="B70" s="47">
        <v>10064024</v>
      </c>
      <c r="C70" s="47" t="s">
        <v>89</v>
      </c>
      <c r="D70" s="43">
        <v>1333223</v>
      </c>
      <c r="E70" s="43">
        <v>1333223</v>
      </c>
      <c r="F70" s="43">
        <v>1452603.87</v>
      </c>
      <c r="G70" s="43">
        <v>1333223</v>
      </c>
      <c r="H70" s="12">
        <f t="shared" si="5"/>
        <v>119380.87000000011</v>
      </c>
      <c r="I70" s="12"/>
      <c r="J70" s="39">
        <v>7221.14</v>
      </c>
      <c r="K70" s="39">
        <v>471.00999999999954</v>
      </c>
      <c r="L70" s="43">
        <v>0</v>
      </c>
      <c r="M70" s="43">
        <v>0</v>
      </c>
      <c r="N70" s="43"/>
      <c r="O70" s="43"/>
      <c r="P70" s="43">
        <v>0</v>
      </c>
      <c r="Q70" s="43">
        <v>0</v>
      </c>
      <c r="R70" s="39"/>
      <c r="S70" s="39"/>
      <c r="T70" s="53">
        <v>0</v>
      </c>
      <c r="U70" s="43">
        <v>0</v>
      </c>
      <c r="V70" s="43">
        <v>0</v>
      </c>
      <c r="W70" s="43"/>
      <c r="X70" s="43"/>
      <c r="Y70" s="43"/>
      <c r="Z70" s="43"/>
      <c r="AA70" s="43">
        <v>0</v>
      </c>
      <c r="AB70" s="43">
        <v>0</v>
      </c>
      <c r="AC70" s="43"/>
      <c r="AD70" s="43"/>
      <c r="AE70" s="39"/>
      <c r="AF70" s="39"/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/>
      <c r="AM70" s="43">
        <v>0</v>
      </c>
      <c r="AN70" s="43">
        <v>0</v>
      </c>
      <c r="AO70" s="43">
        <v>72678.38</v>
      </c>
      <c r="AP70" s="29">
        <f t="shared" si="4"/>
        <v>1413122.52</v>
      </c>
    </row>
    <row r="71" spans="1:42" s="13" customFormat="1" ht="25.5">
      <c r="A71" s="46" t="s">
        <v>164</v>
      </c>
      <c r="B71" s="47">
        <v>10069102</v>
      </c>
      <c r="C71" s="47" t="s">
        <v>89</v>
      </c>
      <c r="D71" s="43">
        <v>72118</v>
      </c>
      <c r="E71" s="43">
        <v>72118</v>
      </c>
      <c r="F71" s="43">
        <v>72118.01</v>
      </c>
      <c r="G71" s="43">
        <v>72118</v>
      </c>
      <c r="H71" s="12">
        <f t="shared" si="5"/>
        <v>0.00999999999476131</v>
      </c>
      <c r="I71" s="12"/>
      <c r="J71" s="39">
        <v>589.26</v>
      </c>
      <c r="K71" s="39">
        <v>0</v>
      </c>
      <c r="L71" s="43">
        <v>0</v>
      </c>
      <c r="M71" s="43">
        <v>0</v>
      </c>
      <c r="N71" s="43"/>
      <c r="O71" s="43"/>
      <c r="P71" s="43">
        <v>35828.130000000005</v>
      </c>
      <c r="Q71" s="43">
        <v>0</v>
      </c>
      <c r="R71" s="39"/>
      <c r="S71" s="39"/>
      <c r="T71" s="53">
        <v>0</v>
      </c>
      <c r="U71" s="43">
        <v>0</v>
      </c>
      <c r="V71" s="43">
        <v>0</v>
      </c>
      <c r="W71" s="43"/>
      <c r="X71" s="43"/>
      <c r="Y71" s="43"/>
      <c r="Z71" s="43"/>
      <c r="AA71" s="43">
        <v>0</v>
      </c>
      <c r="AB71" s="43">
        <v>0</v>
      </c>
      <c r="AC71" s="43"/>
      <c r="AD71" s="43"/>
      <c r="AE71" s="39"/>
      <c r="AF71" s="39"/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/>
      <c r="AM71" s="43">
        <v>0</v>
      </c>
      <c r="AN71" s="43">
        <v>0</v>
      </c>
      <c r="AO71" s="43">
        <v>16738.4</v>
      </c>
      <c r="AP71" s="29">
        <f t="shared" si="4"/>
        <v>125273.79000000001</v>
      </c>
    </row>
    <row r="72" spans="1:42" s="13" customFormat="1" ht="15.75" customHeight="1">
      <c r="A72" s="46" t="s">
        <v>165</v>
      </c>
      <c r="B72" s="47">
        <v>10060302</v>
      </c>
      <c r="C72" s="47" t="s">
        <v>89</v>
      </c>
      <c r="D72" s="43">
        <v>5654</v>
      </c>
      <c r="E72" s="43">
        <v>5654</v>
      </c>
      <c r="F72" s="43">
        <v>5199.84</v>
      </c>
      <c r="G72" s="43">
        <v>5199.839999999999</v>
      </c>
      <c r="H72" s="12"/>
      <c r="I72" s="12">
        <f>F72-E72</f>
        <v>-454.15999999999985</v>
      </c>
      <c r="J72" s="39">
        <v>170.8</v>
      </c>
      <c r="K72" s="39">
        <v>0</v>
      </c>
      <c r="L72" s="43">
        <v>0</v>
      </c>
      <c r="M72" s="43">
        <v>0</v>
      </c>
      <c r="N72" s="43"/>
      <c r="O72" s="43"/>
      <c r="P72" s="43">
        <v>0</v>
      </c>
      <c r="Q72" s="43">
        <v>0</v>
      </c>
      <c r="R72" s="39"/>
      <c r="S72" s="39"/>
      <c r="T72" s="53">
        <v>0</v>
      </c>
      <c r="U72" s="43">
        <v>2016240.5900000005</v>
      </c>
      <c r="V72" s="43">
        <v>119689.74000000002</v>
      </c>
      <c r="W72" s="43"/>
      <c r="X72" s="43"/>
      <c r="Y72" s="43"/>
      <c r="Z72" s="43"/>
      <c r="AA72" s="43">
        <v>0</v>
      </c>
      <c r="AB72" s="43">
        <v>0</v>
      </c>
      <c r="AC72" s="43"/>
      <c r="AD72" s="43"/>
      <c r="AE72" s="39"/>
      <c r="AF72" s="39"/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/>
      <c r="AM72" s="43">
        <v>0</v>
      </c>
      <c r="AN72" s="43">
        <v>0</v>
      </c>
      <c r="AO72" s="43">
        <v>1840.37</v>
      </c>
      <c r="AP72" s="29">
        <f t="shared" si="4"/>
        <v>2143141.340000001</v>
      </c>
    </row>
    <row r="73" spans="1:42" s="13" customFormat="1" ht="25.5">
      <c r="A73" s="46" t="s">
        <v>30</v>
      </c>
      <c r="B73" s="47">
        <v>10046201</v>
      </c>
      <c r="C73" s="47" t="s">
        <v>89</v>
      </c>
      <c r="D73" s="43">
        <v>147616</v>
      </c>
      <c r="E73" s="43">
        <v>147616</v>
      </c>
      <c r="F73" s="43">
        <v>147615.9</v>
      </c>
      <c r="G73" s="43">
        <v>147615.90000000002</v>
      </c>
      <c r="H73" s="12"/>
      <c r="I73" s="12">
        <f>F73-E73</f>
        <v>-0.10000000000582077</v>
      </c>
      <c r="J73" s="39">
        <v>2903.6</v>
      </c>
      <c r="K73" s="39">
        <v>0</v>
      </c>
      <c r="L73" s="43">
        <v>0</v>
      </c>
      <c r="M73" s="43">
        <v>0</v>
      </c>
      <c r="N73" s="43"/>
      <c r="O73" s="43"/>
      <c r="P73" s="43">
        <v>0</v>
      </c>
      <c r="Q73" s="43">
        <v>0</v>
      </c>
      <c r="R73" s="39"/>
      <c r="S73" s="39"/>
      <c r="T73" s="53">
        <v>0</v>
      </c>
      <c r="U73" s="43">
        <v>0</v>
      </c>
      <c r="V73" s="43">
        <v>0</v>
      </c>
      <c r="W73" s="43"/>
      <c r="X73" s="43"/>
      <c r="Y73" s="43"/>
      <c r="Z73" s="43"/>
      <c r="AA73" s="43">
        <v>0</v>
      </c>
      <c r="AB73" s="43">
        <v>0</v>
      </c>
      <c r="AC73" s="43"/>
      <c r="AD73" s="43"/>
      <c r="AE73" s="39"/>
      <c r="AF73" s="39"/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/>
      <c r="AM73" s="43">
        <v>0</v>
      </c>
      <c r="AN73" s="43">
        <v>0</v>
      </c>
      <c r="AO73" s="43">
        <v>772.87</v>
      </c>
      <c r="AP73" s="29">
        <f t="shared" si="4"/>
        <v>151292.37000000002</v>
      </c>
    </row>
    <row r="74" spans="1:42" s="13" customFormat="1" ht="12.75">
      <c r="A74" s="46" t="s">
        <v>111</v>
      </c>
      <c r="B74" s="47">
        <v>10068301</v>
      </c>
      <c r="C74" s="47" t="s">
        <v>89</v>
      </c>
      <c r="D74" s="43">
        <v>0</v>
      </c>
      <c r="E74" s="43">
        <v>0</v>
      </c>
      <c r="F74" s="43">
        <v>0</v>
      </c>
      <c r="G74" s="43">
        <v>0</v>
      </c>
      <c r="H74" s="12">
        <f t="shared" si="5"/>
        <v>0</v>
      </c>
      <c r="I74" s="12">
        <f>F74-E74</f>
        <v>0</v>
      </c>
      <c r="J74" s="39">
        <v>0</v>
      </c>
      <c r="K74" s="39">
        <v>0</v>
      </c>
      <c r="L74" s="43">
        <v>212418.64000000004</v>
      </c>
      <c r="M74" s="43">
        <v>0</v>
      </c>
      <c r="N74" s="43"/>
      <c r="O74" s="43"/>
      <c r="P74" s="43">
        <v>0</v>
      </c>
      <c r="Q74" s="43">
        <v>0</v>
      </c>
      <c r="R74" s="39"/>
      <c r="S74" s="39"/>
      <c r="T74" s="53">
        <v>0</v>
      </c>
      <c r="U74" s="43">
        <v>0</v>
      </c>
      <c r="V74" s="43">
        <v>0</v>
      </c>
      <c r="W74" s="43"/>
      <c r="X74" s="43"/>
      <c r="Y74" s="43"/>
      <c r="Z74" s="43"/>
      <c r="AA74" s="43">
        <v>0</v>
      </c>
      <c r="AB74" s="43">
        <v>0</v>
      </c>
      <c r="AC74" s="43"/>
      <c r="AD74" s="43"/>
      <c r="AE74" s="39"/>
      <c r="AF74" s="39"/>
      <c r="AG74" s="43">
        <v>30614.640000000007</v>
      </c>
      <c r="AH74" s="43">
        <v>0</v>
      </c>
      <c r="AI74" s="43">
        <v>0</v>
      </c>
      <c r="AJ74" s="43">
        <v>0</v>
      </c>
      <c r="AK74" s="43">
        <v>12363.910000000003</v>
      </c>
      <c r="AL74" s="43"/>
      <c r="AM74" s="43">
        <v>4096.1900000000005</v>
      </c>
      <c r="AN74" s="43">
        <v>0</v>
      </c>
      <c r="AO74" s="43">
        <v>0</v>
      </c>
      <c r="AP74" s="29">
        <f t="shared" si="4"/>
        <v>259493.38000000006</v>
      </c>
    </row>
    <row r="75" spans="1:42" s="13" customFormat="1" ht="25.5" customHeight="1">
      <c r="A75" s="46" t="s">
        <v>31</v>
      </c>
      <c r="B75" s="47">
        <v>19362601</v>
      </c>
      <c r="C75" s="47" t="s">
        <v>89</v>
      </c>
      <c r="D75" s="43">
        <v>268859</v>
      </c>
      <c r="E75" s="43">
        <v>268859</v>
      </c>
      <c r="F75" s="43">
        <v>299203.32</v>
      </c>
      <c r="G75" s="43">
        <v>268859</v>
      </c>
      <c r="H75" s="12">
        <f t="shared" si="5"/>
        <v>30344.320000000007</v>
      </c>
      <c r="I75" s="12"/>
      <c r="J75" s="39">
        <v>2680.47</v>
      </c>
      <c r="K75" s="39">
        <v>0</v>
      </c>
      <c r="L75" s="43">
        <v>0</v>
      </c>
      <c r="M75" s="43">
        <v>0</v>
      </c>
      <c r="N75" s="43"/>
      <c r="O75" s="43"/>
      <c r="P75" s="43">
        <v>0</v>
      </c>
      <c r="Q75" s="43">
        <v>0</v>
      </c>
      <c r="R75" s="39"/>
      <c r="S75" s="39"/>
      <c r="T75" s="53">
        <v>0</v>
      </c>
      <c r="U75" s="43">
        <v>0</v>
      </c>
      <c r="V75" s="43">
        <v>0</v>
      </c>
      <c r="W75" s="43"/>
      <c r="X75" s="43"/>
      <c r="Y75" s="43"/>
      <c r="Z75" s="43"/>
      <c r="AA75" s="43">
        <v>0</v>
      </c>
      <c r="AB75" s="43">
        <v>0</v>
      </c>
      <c r="AC75" s="43"/>
      <c r="AD75" s="43"/>
      <c r="AE75" s="39"/>
      <c r="AF75" s="39"/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/>
      <c r="AM75" s="43">
        <v>0</v>
      </c>
      <c r="AN75" s="43">
        <v>0</v>
      </c>
      <c r="AO75" s="43">
        <v>32969.07</v>
      </c>
      <c r="AP75" s="29">
        <f t="shared" si="4"/>
        <v>304508.54</v>
      </c>
    </row>
    <row r="76" spans="1:42" s="13" customFormat="1" ht="15" customHeight="1">
      <c r="A76" s="46" t="s">
        <v>166</v>
      </c>
      <c r="B76" s="47">
        <v>10000322</v>
      </c>
      <c r="C76" s="47" t="s">
        <v>89</v>
      </c>
      <c r="D76" s="43">
        <v>26385</v>
      </c>
      <c r="E76" s="43">
        <v>26385</v>
      </c>
      <c r="F76" s="43">
        <v>26610.14</v>
      </c>
      <c r="G76" s="43">
        <v>26385.000000000004</v>
      </c>
      <c r="H76" s="12">
        <f t="shared" si="5"/>
        <v>225.13999999999942</v>
      </c>
      <c r="I76" s="12"/>
      <c r="J76" s="39">
        <v>132.37</v>
      </c>
      <c r="K76" s="39">
        <v>0</v>
      </c>
      <c r="L76" s="43">
        <v>0</v>
      </c>
      <c r="M76" s="43">
        <v>0</v>
      </c>
      <c r="N76" s="43"/>
      <c r="O76" s="43"/>
      <c r="P76" s="43">
        <v>0</v>
      </c>
      <c r="Q76" s="43">
        <v>0</v>
      </c>
      <c r="R76" s="39"/>
      <c r="S76" s="39"/>
      <c r="T76" s="53">
        <v>0</v>
      </c>
      <c r="U76" s="43">
        <v>0</v>
      </c>
      <c r="V76" s="43">
        <v>0</v>
      </c>
      <c r="W76" s="43"/>
      <c r="X76" s="43"/>
      <c r="Y76" s="43"/>
      <c r="Z76" s="43"/>
      <c r="AA76" s="43">
        <v>0</v>
      </c>
      <c r="AB76" s="43">
        <v>0</v>
      </c>
      <c r="AC76" s="43"/>
      <c r="AD76" s="43"/>
      <c r="AE76" s="39"/>
      <c r="AF76" s="39"/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/>
      <c r="AM76" s="43">
        <v>0</v>
      </c>
      <c r="AN76" s="43">
        <v>0</v>
      </c>
      <c r="AO76" s="43">
        <v>2626.05</v>
      </c>
      <c r="AP76" s="29">
        <f t="shared" si="4"/>
        <v>29143.420000000002</v>
      </c>
    </row>
    <row r="77" spans="1:42" s="13" customFormat="1" ht="15" customHeight="1">
      <c r="A77" s="46" t="s">
        <v>32</v>
      </c>
      <c r="B77" s="47">
        <v>10000289</v>
      </c>
      <c r="C77" s="47" t="s">
        <v>88</v>
      </c>
      <c r="D77" s="43">
        <v>236799</v>
      </c>
      <c r="E77" s="43">
        <v>236799</v>
      </c>
      <c r="F77" s="43">
        <v>236798.66999999998</v>
      </c>
      <c r="G77" s="43">
        <v>236798.66999999998</v>
      </c>
      <c r="H77" s="12"/>
      <c r="I77" s="12">
        <f>F77-E77</f>
        <v>-0.33000000001629815</v>
      </c>
      <c r="J77" s="39">
        <v>13070.47</v>
      </c>
      <c r="K77" s="39">
        <v>0</v>
      </c>
      <c r="L77" s="43">
        <v>4946</v>
      </c>
      <c r="M77" s="43">
        <v>811.2999999999998</v>
      </c>
      <c r="N77" s="43"/>
      <c r="O77" s="43"/>
      <c r="P77" s="43">
        <v>0</v>
      </c>
      <c r="Q77" s="43">
        <v>0</v>
      </c>
      <c r="R77" s="39"/>
      <c r="S77" s="39"/>
      <c r="T77" s="53">
        <v>0</v>
      </c>
      <c r="U77" s="43">
        <v>0</v>
      </c>
      <c r="V77" s="43">
        <v>0</v>
      </c>
      <c r="W77" s="43"/>
      <c r="X77" s="43"/>
      <c r="Y77" s="43"/>
      <c r="Z77" s="43"/>
      <c r="AA77" s="43">
        <v>0</v>
      </c>
      <c r="AB77" s="43">
        <v>0</v>
      </c>
      <c r="AC77" s="43"/>
      <c r="AD77" s="43"/>
      <c r="AE77" s="39"/>
      <c r="AF77" s="39"/>
      <c r="AG77" s="43">
        <v>22.76</v>
      </c>
      <c r="AH77" s="43">
        <v>0</v>
      </c>
      <c r="AI77" s="43">
        <v>0</v>
      </c>
      <c r="AJ77" s="43">
        <v>0</v>
      </c>
      <c r="AK77" s="43">
        <v>0</v>
      </c>
      <c r="AL77" s="43"/>
      <c r="AM77" s="43">
        <v>0</v>
      </c>
      <c r="AN77" s="43">
        <v>0</v>
      </c>
      <c r="AO77" s="43">
        <v>48024.69</v>
      </c>
      <c r="AP77" s="29">
        <f t="shared" si="4"/>
        <v>303673.89</v>
      </c>
    </row>
    <row r="78" spans="1:42" s="13" customFormat="1" ht="13.5" customHeight="1">
      <c r="A78" s="46" t="s">
        <v>167</v>
      </c>
      <c r="B78" s="47">
        <v>19464002</v>
      </c>
      <c r="C78" s="47" t="s">
        <v>89</v>
      </c>
      <c r="D78" s="43">
        <v>185295</v>
      </c>
      <c r="E78" s="43">
        <v>185295</v>
      </c>
      <c r="F78" s="43">
        <v>204258.25999999998</v>
      </c>
      <c r="G78" s="43">
        <v>185295</v>
      </c>
      <c r="H78" s="12">
        <f t="shared" si="5"/>
        <v>18963.25999999998</v>
      </c>
      <c r="I78" s="12"/>
      <c r="J78" s="39">
        <v>1354.6</v>
      </c>
      <c r="K78" s="39">
        <v>116.67999999999995</v>
      </c>
      <c r="L78" s="43">
        <v>0</v>
      </c>
      <c r="M78" s="43">
        <v>0</v>
      </c>
      <c r="N78" s="43"/>
      <c r="O78" s="43"/>
      <c r="P78" s="43">
        <v>0</v>
      </c>
      <c r="Q78" s="43">
        <v>0</v>
      </c>
      <c r="R78" s="39"/>
      <c r="S78" s="39"/>
      <c r="T78" s="53">
        <v>0</v>
      </c>
      <c r="U78" s="43">
        <v>0</v>
      </c>
      <c r="V78" s="43">
        <v>0</v>
      </c>
      <c r="W78" s="43"/>
      <c r="X78" s="43"/>
      <c r="Y78" s="43"/>
      <c r="Z78" s="43"/>
      <c r="AA78" s="43">
        <v>0</v>
      </c>
      <c r="AB78" s="43">
        <v>0</v>
      </c>
      <c r="AC78" s="43"/>
      <c r="AD78" s="43"/>
      <c r="AE78" s="39"/>
      <c r="AF78" s="39"/>
      <c r="AG78" s="43">
        <v>9579.22</v>
      </c>
      <c r="AH78" s="43">
        <v>39.82</v>
      </c>
      <c r="AI78" s="43">
        <v>0</v>
      </c>
      <c r="AJ78" s="43">
        <v>0</v>
      </c>
      <c r="AK78" s="43">
        <v>0</v>
      </c>
      <c r="AL78" s="43"/>
      <c r="AM78" s="43">
        <v>0</v>
      </c>
      <c r="AN78" s="43">
        <v>0</v>
      </c>
      <c r="AO78" s="43">
        <v>23968.66</v>
      </c>
      <c r="AP78" s="29">
        <f t="shared" si="4"/>
        <v>220237.30000000002</v>
      </c>
    </row>
    <row r="79" spans="1:42" s="13" customFormat="1" ht="15.75" customHeight="1">
      <c r="A79" s="46" t="s">
        <v>33</v>
      </c>
      <c r="B79" s="47">
        <v>10000493</v>
      </c>
      <c r="C79" s="47" t="s">
        <v>89</v>
      </c>
      <c r="D79" s="43">
        <v>196290</v>
      </c>
      <c r="E79" s="43">
        <v>196290</v>
      </c>
      <c r="F79" s="43">
        <v>196289.84</v>
      </c>
      <c r="G79" s="43">
        <v>196289.83999999997</v>
      </c>
      <c r="H79" s="12"/>
      <c r="I79" s="12">
        <f>F79-E79</f>
        <v>-0.16000000000349246</v>
      </c>
      <c r="J79" s="39">
        <v>2138.86</v>
      </c>
      <c r="K79" s="39">
        <v>0</v>
      </c>
      <c r="L79" s="43">
        <v>243.46</v>
      </c>
      <c r="M79" s="43">
        <v>29.889999999999997</v>
      </c>
      <c r="N79" s="43"/>
      <c r="O79" s="43"/>
      <c r="P79" s="43">
        <v>0</v>
      </c>
      <c r="Q79" s="43">
        <v>0</v>
      </c>
      <c r="R79" s="39"/>
      <c r="S79" s="39"/>
      <c r="T79" s="53">
        <v>0</v>
      </c>
      <c r="U79" s="43">
        <v>0</v>
      </c>
      <c r="V79" s="43">
        <v>0</v>
      </c>
      <c r="W79" s="43"/>
      <c r="X79" s="43"/>
      <c r="Y79" s="43"/>
      <c r="Z79" s="43"/>
      <c r="AA79" s="43">
        <v>0</v>
      </c>
      <c r="AB79" s="43">
        <v>0</v>
      </c>
      <c r="AC79" s="43"/>
      <c r="AD79" s="43"/>
      <c r="AE79" s="39"/>
      <c r="AF79" s="39"/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/>
      <c r="AM79" s="43">
        <v>1495.37</v>
      </c>
      <c r="AN79" s="43">
        <v>4.27</v>
      </c>
      <c r="AO79" s="43">
        <v>27866.739999999998</v>
      </c>
      <c r="AP79" s="29">
        <f t="shared" si="4"/>
        <v>228068.42999999993</v>
      </c>
    </row>
    <row r="80" spans="1:42" s="13" customFormat="1" ht="15.75" customHeight="1">
      <c r="A80" s="46" t="s">
        <v>168</v>
      </c>
      <c r="B80" s="47">
        <v>19164506</v>
      </c>
      <c r="C80" s="47" t="s">
        <v>89</v>
      </c>
      <c r="D80" s="43">
        <v>98447</v>
      </c>
      <c r="E80" s="43">
        <v>98447</v>
      </c>
      <c r="F80" s="43">
        <v>98939.6</v>
      </c>
      <c r="G80" s="43">
        <v>98447</v>
      </c>
      <c r="H80" s="12">
        <f t="shared" si="5"/>
        <v>492.6000000000058</v>
      </c>
      <c r="I80" s="12"/>
      <c r="J80" s="39">
        <v>1699.46</v>
      </c>
      <c r="K80" s="39">
        <v>0</v>
      </c>
      <c r="L80" s="43">
        <v>0</v>
      </c>
      <c r="M80" s="43">
        <v>0</v>
      </c>
      <c r="N80" s="43"/>
      <c r="O80" s="43"/>
      <c r="P80" s="43">
        <v>0</v>
      </c>
      <c r="Q80" s="43">
        <v>0</v>
      </c>
      <c r="R80" s="39"/>
      <c r="S80" s="39"/>
      <c r="T80" s="53">
        <v>0</v>
      </c>
      <c r="U80" s="43">
        <v>0</v>
      </c>
      <c r="V80" s="43">
        <v>0</v>
      </c>
      <c r="W80" s="43"/>
      <c r="X80" s="43"/>
      <c r="Y80" s="43"/>
      <c r="Z80" s="43"/>
      <c r="AA80" s="43">
        <v>0</v>
      </c>
      <c r="AB80" s="43">
        <v>0</v>
      </c>
      <c r="AC80" s="43"/>
      <c r="AD80" s="43"/>
      <c r="AE80" s="39"/>
      <c r="AF80" s="39"/>
      <c r="AG80" s="43">
        <v>106.18</v>
      </c>
      <c r="AH80" s="43">
        <v>4.27</v>
      </c>
      <c r="AI80" s="43">
        <v>0</v>
      </c>
      <c r="AJ80" s="43">
        <v>0</v>
      </c>
      <c r="AK80" s="43">
        <v>0</v>
      </c>
      <c r="AL80" s="43"/>
      <c r="AM80" s="43">
        <v>716.76</v>
      </c>
      <c r="AN80" s="43">
        <v>8.54</v>
      </c>
      <c r="AO80" s="43">
        <v>20094.620000000003</v>
      </c>
      <c r="AP80" s="29">
        <f t="shared" si="4"/>
        <v>121076.82999999999</v>
      </c>
    </row>
    <row r="81" spans="1:42" s="13" customFormat="1" ht="25.5">
      <c r="A81" s="46" t="s">
        <v>34</v>
      </c>
      <c r="B81" s="47">
        <v>10000535</v>
      </c>
      <c r="C81" s="47" t="s">
        <v>89</v>
      </c>
      <c r="D81" s="43">
        <v>44385</v>
      </c>
      <c r="E81" s="43">
        <v>44385</v>
      </c>
      <c r="F81" s="43">
        <v>44772.01</v>
      </c>
      <c r="G81" s="43">
        <v>44385</v>
      </c>
      <c r="H81" s="12">
        <f t="shared" si="5"/>
        <v>387.01000000000204</v>
      </c>
      <c r="I81" s="12"/>
      <c r="J81" s="39">
        <v>5542.46</v>
      </c>
      <c r="K81" s="39">
        <v>29.889999999999418</v>
      </c>
      <c r="L81" s="43">
        <v>0</v>
      </c>
      <c r="M81" s="43">
        <v>0</v>
      </c>
      <c r="N81" s="43"/>
      <c r="O81" s="43"/>
      <c r="P81" s="43">
        <v>0</v>
      </c>
      <c r="Q81" s="43">
        <v>0</v>
      </c>
      <c r="R81" s="39"/>
      <c r="S81" s="39"/>
      <c r="T81" s="53">
        <v>0</v>
      </c>
      <c r="U81" s="43">
        <v>0</v>
      </c>
      <c r="V81" s="43">
        <v>0</v>
      </c>
      <c r="W81" s="43"/>
      <c r="X81" s="43"/>
      <c r="Y81" s="43"/>
      <c r="Z81" s="43"/>
      <c r="AA81" s="43">
        <v>0</v>
      </c>
      <c r="AB81" s="43">
        <v>0</v>
      </c>
      <c r="AC81" s="43"/>
      <c r="AD81" s="43"/>
      <c r="AE81" s="39"/>
      <c r="AF81" s="39"/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/>
      <c r="AM81" s="43">
        <v>0</v>
      </c>
      <c r="AN81" s="43">
        <v>0</v>
      </c>
      <c r="AO81" s="43">
        <v>0</v>
      </c>
      <c r="AP81" s="29">
        <f t="shared" si="4"/>
        <v>49927.46</v>
      </c>
    </row>
    <row r="82" spans="1:42" s="13" customFormat="1" ht="25.5">
      <c r="A82" s="46" t="s">
        <v>169</v>
      </c>
      <c r="B82" s="47">
        <v>19466204</v>
      </c>
      <c r="C82" s="47" t="s">
        <v>89</v>
      </c>
      <c r="D82" s="43">
        <v>778689</v>
      </c>
      <c r="E82" s="43">
        <v>778689</v>
      </c>
      <c r="F82" s="43">
        <v>788040.25</v>
      </c>
      <c r="G82" s="43">
        <v>778689</v>
      </c>
      <c r="H82" s="12">
        <f t="shared" si="5"/>
        <v>9351.25</v>
      </c>
      <c r="I82" s="12"/>
      <c r="J82" s="39">
        <v>1588.2800000000002</v>
      </c>
      <c r="K82" s="39">
        <v>4.269999999999982</v>
      </c>
      <c r="L82" s="43">
        <v>0</v>
      </c>
      <c r="M82" s="43">
        <v>0</v>
      </c>
      <c r="N82" s="43"/>
      <c r="O82" s="43"/>
      <c r="P82" s="43">
        <v>0</v>
      </c>
      <c r="Q82" s="43">
        <v>0</v>
      </c>
      <c r="R82" s="39"/>
      <c r="S82" s="39"/>
      <c r="T82" s="53">
        <v>0</v>
      </c>
      <c r="U82" s="43">
        <v>0</v>
      </c>
      <c r="V82" s="43">
        <v>0</v>
      </c>
      <c r="W82" s="43"/>
      <c r="X82" s="43"/>
      <c r="Y82" s="43"/>
      <c r="Z82" s="43"/>
      <c r="AA82" s="43">
        <v>0</v>
      </c>
      <c r="AB82" s="43">
        <v>0</v>
      </c>
      <c r="AC82" s="43"/>
      <c r="AD82" s="43"/>
      <c r="AE82" s="39"/>
      <c r="AF82" s="39"/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/>
      <c r="AM82" s="43">
        <v>0</v>
      </c>
      <c r="AN82" s="43">
        <v>0</v>
      </c>
      <c r="AO82" s="43">
        <v>37154.5</v>
      </c>
      <c r="AP82" s="29">
        <f t="shared" si="4"/>
        <v>817431.78</v>
      </c>
    </row>
    <row r="83" spans="1:42" s="13" customFormat="1" ht="17.25" customHeight="1">
      <c r="A83" s="46" t="s">
        <v>170</v>
      </c>
      <c r="B83" s="47">
        <v>10000995</v>
      </c>
      <c r="C83" s="47" t="s">
        <v>89</v>
      </c>
      <c r="D83" s="43">
        <v>522019</v>
      </c>
      <c r="E83" s="43">
        <v>522019</v>
      </c>
      <c r="F83" s="43">
        <v>522019.46</v>
      </c>
      <c r="G83" s="43">
        <v>522019.00000000006</v>
      </c>
      <c r="H83" s="12">
        <f t="shared" si="5"/>
        <v>0.46000000002095476</v>
      </c>
      <c r="I83" s="12"/>
      <c r="J83" s="39">
        <v>6341.5199999999995</v>
      </c>
      <c r="K83" s="39">
        <v>0</v>
      </c>
      <c r="L83" s="43">
        <v>1255.54</v>
      </c>
      <c r="M83" s="43">
        <v>478.23999999999995</v>
      </c>
      <c r="N83" s="43"/>
      <c r="O83" s="43"/>
      <c r="P83" s="43">
        <v>17914.059999999998</v>
      </c>
      <c r="Q83" s="43">
        <v>0</v>
      </c>
      <c r="R83" s="39"/>
      <c r="S83" s="39"/>
      <c r="T83" s="53">
        <v>0</v>
      </c>
      <c r="U83" s="43">
        <v>0</v>
      </c>
      <c r="V83" s="43">
        <v>0</v>
      </c>
      <c r="W83" s="43"/>
      <c r="X83" s="43"/>
      <c r="Y83" s="43"/>
      <c r="Z83" s="43"/>
      <c r="AA83" s="43">
        <v>0</v>
      </c>
      <c r="AB83" s="43">
        <v>0</v>
      </c>
      <c r="AC83" s="43"/>
      <c r="AD83" s="43"/>
      <c r="AE83" s="39"/>
      <c r="AF83" s="39"/>
      <c r="AG83" s="43">
        <v>73.65</v>
      </c>
      <c r="AH83" s="43">
        <v>0</v>
      </c>
      <c r="AI83" s="43">
        <v>0</v>
      </c>
      <c r="AJ83" s="43">
        <v>0</v>
      </c>
      <c r="AK83" s="43">
        <v>0</v>
      </c>
      <c r="AL83" s="43"/>
      <c r="AM83" s="43">
        <v>2269.2</v>
      </c>
      <c r="AN83" s="43">
        <v>12.799999999999999</v>
      </c>
      <c r="AO83" s="43">
        <v>88758.8</v>
      </c>
      <c r="AP83" s="29">
        <f t="shared" si="4"/>
        <v>639122.8100000002</v>
      </c>
    </row>
    <row r="84" spans="1:43" ht="12.75">
      <c r="A84" s="56" t="s">
        <v>25</v>
      </c>
      <c r="B84" s="56"/>
      <c r="C84" s="56"/>
      <c r="D84" s="58">
        <f aca="true" t="shared" si="6" ref="D84:AN84">SUM(D86:D164)</f>
        <v>2658348</v>
      </c>
      <c r="E84" s="58">
        <f t="shared" si="6"/>
        <v>2658348</v>
      </c>
      <c r="F84" s="58">
        <f t="shared" si="6"/>
        <v>2704062.6299999994</v>
      </c>
      <c r="G84" s="58">
        <f t="shared" si="6"/>
        <v>2657020.0199999996</v>
      </c>
      <c r="H84" s="58">
        <f t="shared" si="6"/>
        <v>47042.37</v>
      </c>
      <c r="I84" s="58">
        <f t="shared" si="6"/>
        <v>-1327.7399999999961</v>
      </c>
      <c r="J84" s="58">
        <f t="shared" si="6"/>
        <v>279539.5399999999</v>
      </c>
      <c r="K84" s="58">
        <f t="shared" si="6"/>
        <v>704.550000000002</v>
      </c>
      <c r="L84" s="58">
        <f t="shared" si="6"/>
        <v>918315.3399999999</v>
      </c>
      <c r="M84" s="58">
        <f t="shared" si="6"/>
        <v>167541.99000000008</v>
      </c>
      <c r="N84" s="58">
        <f t="shared" si="6"/>
        <v>0</v>
      </c>
      <c r="O84" s="58">
        <f t="shared" si="6"/>
        <v>0</v>
      </c>
      <c r="P84" s="58">
        <f t="shared" si="6"/>
        <v>241743.83000000002</v>
      </c>
      <c r="Q84" s="58">
        <f t="shared" si="6"/>
        <v>0</v>
      </c>
      <c r="R84" s="58">
        <f t="shared" si="6"/>
        <v>0</v>
      </c>
      <c r="S84" s="58">
        <f t="shared" si="6"/>
        <v>0</v>
      </c>
      <c r="T84" s="58">
        <f t="shared" si="6"/>
        <v>0</v>
      </c>
      <c r="U84" s="58">
        <f t="shared" si="6"/>
        <v>0</v>
      </c>
      <c r="V84" s="58">
        <f t="shared" si="6"/>
        <v>0</v>
      </c>
      <c r="W84" s="58">
        <f t="shared" si="6"/>
        <v>0</v>
      </c>
      <c r="X84" s="58">
        <f t="shared" si="6"/>
        <v>0</v>
      </c>
      <c r="Y84" s="58">
        <f t="shared" si="6"/>
        <v>0</v>
      </c>
      <c r="Z84" s="58">
        <f t="shared" si="6"/>
        <v>0</v>
      </c>
      <c r="AA84" s="58">
        <f t="shared" si="6"/>
        <v>0</v>
      </c>
      <c r="AB84" s="58">
        <f t="shared" si="6"/>
        <v>0</v>
      </c>
      <c r="AC84" s="58">
        <f t="shared" si="6"/>
        <v>0</v>
      </c>
      <c r="AD84" s="58">
        <f t="shared" si="6"/>
        <v>0</v>
      </c>
      <c r="AE84" s="58">
        <f t="shared" si="6"/>
        <v>0</v>
      </c>
      <c r="AF84" s="58">
        <f t="shared" si="6"/>
        <v>0</v>
      </c>
      <c r="AG84" s="58">
        <f t="shared" si="6"/>
        <v>0</v>
      </c>
      <c r="AH84" s="58">
        <f t="shared" si="6"/>
        <v>0</v>
      </c>
      <c r="AI84" s="58">
        <f t="shared" si="6"/>
        <v>0</v>
      </c>
      <c r="AJ84" s="58">
        <f t="shared" si="6"/>
        <v>0</v>
      </c>
      <c r="AK84" s="58">
        <f t="shared" si="6"/>
        <v>0</v>
      </c>
      <c r="AL84" s="58">
        <f t="shared" si="6"/>
        <v>0</v>
      </c>
      <c r="AM84" s="58">
        <f t="shared" si="6"/>
        <v>0</v>
      </c>
      <c r="AN84" s="58">
        <f t="shared" si="6"/>
        <v>0</v>
      </c>
      <c r="AO84" s="58">
        <f>SUM(AO86:AO164)</f>
        <v>409837.64</v>
      </c>
      <c r="AP84" s="58">
        <f>SUM(AP86:AP164)</f>
        <v>4673998.360000002</v>
      </c>
      <c r="AQ84" s="34"/>
    </row>
    <row r="85" spans="1:42" ht="12.75">
      <c r="A85" s="17" t="s">
        <v>24</v>
      </c>
      <c r="B85" s="17"/>
      <c r="C85" s="1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2"/>
    </row>
    <row r="86" spans="1:42" ht="25.5">
      <c r="A86" s="37" t="s">
        <v>171</v>
      </c>
      <c r="B86" s="38">
        <v>19177418</v>
      </c>
      <c r="C86" s="38" t="s">
        <v>89</v>
      </c>
      <c r="D86" s="39">
        <v>10338</v>
      </c>
      <c r="E86" s="39">
        <v>10338</v>
      </c>
      <c r="F86" s="39">
        <v>10370.08</v>
      </c>
      <c r="G86" s="39">
        <v>10338</v>
      </c>
      <c r="H86" s="12">
        <f>F86-E86</f>
        <v>32.07999999999993</v>
      </c>
      <c r="I86" s="12"/>
      <c r="J86" s="31">
        <v>644.77</v>
      </c>
      <c r="K86" s="31">
        <v>0</v>
      </c>
      <c r="L86" s="23">
        <v>32512.179999999997</v>
      </c>
      <c r="M86" s="23">
        <v>5960.920000000002</v>
      </c>
      <c r="N86" s="23"/>
      <c r="O86" s="23"/>
      <c r="P86" s="23">
        <v>0</v>
      </c>
      <c r="Q86" s="23">
        <v>0</v>
      </c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31">
        <v>5978</v>
      </c>
      <c r="AP86" s="29">
        <f>G86+J86+L86+M86+N86+O86+P86+Q86+S86+T86+U86+V86+W86+X86+Y86+Z86+AA86+AB86+AC86+AD86+AE86+AF86+AG86+AH86+AI86+AJ86+AK86+AL86+AM86+AN86+AO86</f>
        <v>55433.869999999995</v>
      </c>
    </row>
    <row r="87" spans="1:42" ht="25.5">
      <c r="A87" s="37" t="s">
        <v>82</v>
      </c>
      <c r="B87" s="38">
        <v>801200021</v>
      </c>
      <c r="C87" s="38" t="s">
        <v>89</v>
      </c>
      <c r="D87" s="39">
        <v>13456</v>
      </c>
      <c r="E87" s="39">
        <v>13456</v>
      </c>
      <c r="F87" s="39">
        <v>13455.76</v>
      </c>
      <c r="G87" s="39">
        <v>13455.76</v>
      </c>
      <c r="H87" s="12"/>
      <c r="I87" s="12">
        <f>F87-E87</f>
        <v>-0.23999999999978172</v>
      </c>
      <c r="J87" s="31">
        <v>81.13</v>
      </c>
      <c r="K87" s="31">
        <v>0</v>
      </c>
      <c r="L87" s="23">
        <v>0</v>
      </c>
      <c r="M87" s="23">
        <v>0</v>
      </c>
      <c r="N87" s="23"/>
      <c r="O87" s="23"/>
      <c r="P87" s="23">
        <v>0</v>
      </c>
      <c r="Q87" s="23">
        <v>0</v>
      </c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31">
        <v>4180.33</v>
      </c>
      <c r="AP87" s="29">
        <f aca="true" t="shared" si="7" ref="AP87:AP150">G87+J87+L87+M87+N87+O87+P87+Q87+S87+T87+U87+V87+W87+X87+Y87+Z87+AA87+AB87+AC87+AD87+AE87+AF87+AG87+AH87+AI87+AJ87+AK87+AL87+AM87+AN87+AO87</f>
        <v>17717.22</v>
      </c>
    </row>
    <row r="88" spans="1:42" ht="25.5">
      <c r="A88" s="37" t="s">
        <v>35</v>
      </c>
      <c r="B88" s="38">
        <v>10000152</v>
      </c>
      <c r="C88" s="38" t="s">
        <v>89</v>
      </c>
      <c r="D88" s="39">
        <v>11895</v>
      </c>
      <c r="E88" s="39">
        <v>11895</v>
      </c>
      <c r="F88" s="39">
        <v>11895.16</v>
      </c>
      <c r="G88" s="39">
        <v>11895</v>
      </c>
      <c r="H88" s="12">
        <f aca="true" t="shared" si="8" ref="H88:H142">F88-E88</f>
        <v>0.15999999999985448</v>
      </c>
      <c r="I88" s="12"/>
      <c r="J88" s="31">
        <v>6153.07</v>
      </c>
      <c r="K88" s="31">
        <v>0</v>
      </c>
      <c r="L88" s="23">
        <v>0</v>
      </c>
      <c r="M88" s="23">
        <v>0</v>
      </c>
      <c r="N88" s="23"/>
      <c r="O88" s="23"/>
      <c r="P88" s="23">
        <v>35828.130000000005</v>
      </c>
      <c r="Q88" s="23">
        <v>0</v>
      </c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31">
        <v>12.81</v>
      </c>
      <c r="AP88" s="29">
        <f t="shared" si="7"/>
        <v>53889.01</v>
      </c>
    </row>
    <row r="89" spans="1:42" ht="25.5">
      <c r="A89" s="37" t="s">
        <v>36</v>
      </c>
      <c r="B89" s="38">
        <v>130077418</v>
      </c>
      <c r="C89" s="38" t="s">
        <v>89</v>
      </c>
      <c r="D89" s="39">
        <v>40363</v>
      </c>
      <c r="E89" s="39">
        <v>40363</v>
      </c>
      <c r="F89" s="39">
        <v>40362.8</v>
      </c>
      <c r="G89" s="39">
        <v>40362.8</v>
      </c>
      <c r="H89" s="12"/>
      <c r="I89" s="12">
        <f>F89-E89</f>
        <v>-0.19999999999708962</v>
      </c>
      <c r="J89" s="31">
        <v>3942.58</v>
      </c>
      <c r="K89" s="31">
        <v>0</v>
      </c>
      <c r="L89" s="23">
        <v>0</v>
      </c>
      <c r="M89" s="23">
        <v>0</v>
      </c>
      <c r="N89" s="23"/>
      <c r="O89" s="23"/>
      <c r="P89" s="23">
        <v>0</v>
      </c>
      <c r="Q89" s="23">
        <v>0</v>
      </c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31">
        <v>4242.09</v>
      </c>
      <c r="AP89" s="29">
        <f t="shared" si="7"/>
        <v>48547.47</v>
      </c>
    </row>
    <row r="90" spans="1:42" ht="25.5">
      <c r="A90" s="37" t="s">
        <v>37</v>
      </c>
      <c r="B90" s="38">
        <v>19177423</v>
      </c>
      <c r="C90" s="38" t="s">
        <v>89</v>
      </c>
      <c r="D90" s="39">
        <v>63230</v>
      </c>
      <c r="E90" s="39">
        <v>63230</v>
      </c>
      <c r="F90" s="39">
        <v>64876.83</v>
      </c>
      <c r="G90" s="39">
        <v>63230</v>
      </c>
      <c r="H90" s="12">
        <f t="shared" si="8"/>
        <v>1646.8300000000017</v>
      </c>
      <c r="I90" s="12"/>
      <c r="J90" s="31">
        <v>4487.7699999999995</v>
      </c>
      <c r="K90" s="31">
        <v>17.080000000000837</v>
      </c>
      <c r="L90" s="23">
        <v>20579.27</v>
      </c>
      <c r="M90" s="23">
        <v>3488.5899999999983</v>
      </c>
      <c r="N90" s="23"/>
      <c r="O90" s="23"/>
      <c r="P90" s="23">
        <v>0</v>
      </c>
      <c r="Q90" s="23">
        <v>0</v>
      </c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31">
        <v>4543.28</v>
      </c>
      <c r="AP90" s="29">
        <f t="shared" si="7"/>
        <v>96328.91</v>
      </c>
    </row>
    <row r="91" spans="1:42" ht="25.5">
      <c r="A91" s="37" t="s">
        <v>38</v>
      </c>
      <c r="B91" s="38">
        <v>19177424</v>
      </c>
      <c r="C91" s="38" t="s">
        <v>89</v>
      </c>
      <c r="D91" s="39">
        <v>28496</v>
      </c>
      <c r="E91" s="39">
        <v>28496</v>
      </c>
      <c r="F91" s="39">
        <v>28550.18</v>
      </c>
      <c r="G91" s="39">
        <v>28496</v>
      </c>
      <c r="H91" s="12">
        <f t="shared" si="8"/>
        <v>54.18000000000029</v>
      </c>
      <c r="I91" s="12"/>
      <c r="J91" s="31">
        <v>311.71</v>
      </c>
      <c r="K91" s="31">
        <v>0</v>
      </c>
      <c r="L91" s="23">
        <v>20045.319999999996</v>
      </c>
      <c r="M91" s="23">
        <v>4099.199999999999</v>
      </c>
      <c r="N91" s="23"/>
      <c r="O91" s="23"/>
      <c r="P91" s="23">
        <v>0</v>
      </c>
      <c r="Q91" s="23">
        <v>0</v>
      </c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31">
        <v>10636.57</v>
      </c>
      <c r="AP91" s="29">
        <f t="shared" si="7"/>
        <v>63588.799999999996</v>
      </c>
    </row>
    <row r="92" spans="1:42" ht="12.75">
      <c r="A92" s="37" t="s">
        <v>172</v>
      </c>
      <c r="B92" s="38">
        <v>130077419</v>
      </c>
      <c r="C92" s="38" t="s">
        <v>89</v>
      </c>
      <c r="D92" s="39">
        <v>27951</v>
      </c>
      <c r="E92" s="39">
        <v>27951</v>
      </c>
      <c r="F92" s="39">
        <v>27951.480000000003</v>
      </c>
      <c r="G92" s="39">
        <v>27951</v>
      </c>
      <c r="H92" s="12">
        <f t="shared" si="8"/>
        <v>0.4800000000032014</v>
      </c>
      <c r="I92" s="12"/>
      <c r="J92" s="31">
        <v>27942.879999999997</v>
      </c>
      <c r="K92" s="31">
        <v>0</v>
      </c>
      <c r="L92" s="23">
        <v>0</v>
      </c>
      <c r="M92" s="23">
        <v>0</v>
      </c>
      <c r="N92" s="23"/>
      <c r="O92" s="23"/>
      <c r="P92" s="23">
        <v>50042.25</v>
      </c>
      <c r="Q92" s="23">
        <v>0</v>
      </c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31">
        <v>1327.97</v>
      </c>
      <c r="AP92" s="29">
        <f t="shared" si="7"/>
        <v>107264.1</v>
      </c>
    </row>
    <row r="93" spans="1:42" ht="18.75" customHeight="1">
      <c r="A93" s="37" t="s">
        <v>39</v>
      </c>
      <c r="B93" s="38">
        <v>19177450</v>
      </c>
      <c r="C93" s="38" t="s">
        <v>89</v>
      </c>
      <c r="D93" s="39">
        <v>53841</v>
      </c>
      <c r="E93" s="39">
        <v>53841</v>
      </c>
      <c r="F93" s="39">
        <v>53978.97</v>
      </c>
      <c r="G93" s="39">
        <v>53841</v>
      </c>
      <c r="H93" s="12">
        <f t="shared" si="8"/>
        <v>137.97000000000116</v>
      </c>
      <c r="I93" s="12"/>
      <c r="J93" s="31">
        <v>2707.18</v>
      </c>
      <c r="K93" s="31">
        <v>0</v>
      </c>
      <c r="L93" s="23">
        <v>0</v>
      </c>
      <c r="M93" s="23">
        <v>0</v>
      </c>
      <c r="N93" s="23"/>
      <c r="O93" s="23"/>
      <c r="P93" s="23">
        <v>0</v>
      </c>
      <c r="Q93" s="23">
        <v>0</v>
      </c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31">
        <v>9406.81</v>
      </c>
      <c r="AP93" s="29">
        <f t="shared" si="7"/>
        <v>65954.99</v>
      </c>
    </row>
    <row r="94" spans="1:42" ht="12.75">
      <c r="A94" s="37" t="s">
        <v>40</v>
      </c>
      <c r="B94" s="38">
        <v>10000214</v>
      </c>
      <c r="C94" s="38" t="s">
        <v>89</v>
      </c>
      <c r="D94" s="39">
        <v>38948</v>
      </c>
      <c r="E94" s="39">
        <v>38948</v>
      </c>
      <c r="F94" s="39">
        <v>38629.74</v>
      </c>
      <c r="G94" s="39">
        <v>38629.74</v>
      </c>
      <c r="H94" s="12"/>
      <c r="I94" s="12">
        <f>F94-E94</f>
        <v>-318.26000000000204</v>
      </c>
      <c r="J94" s="31">
        <v>960.75</v>
      </c>
      <c r="K94" s="31">
        <v>0</v>
      </c>
      <c r="L94" s="23">
        <v>0</v>
      </c>
      <c r="M94" s="23">
        <v>0</v>
      </c>
      <c r="N94" s="23"/>
      <c r="O94" s="23"/>
      <c r="P94" s="23">
        <v>7940.77</v>
      </c>
      <c r="Q94" s="23">
        <v>0</v>
      </c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31">
        <v>9573.34</v>
      </c>
      <c r="AP94" s="29">
        <f t="shared" si="7"/>
        <v>57104.59999999999</v>
      </c>
    </row>
    <row r="95" spans="1:42" ht="12.75">
      <c r="A95" s="37" t="s">
        <v>41</v>
      </c>
      <c r="B95" s="38">
        <v>19177462</v>
      </c>
      <c r="C95" s="38" t="s">
        <v>89</v>
      </c>
      <c r="D95" s="39">
        <v>56405</v>
      </c>
      <c r="E95" s="39">
        <v>56405</v>
      </c>
      <c r="F95" s="39">
        <v>58507.46</v>
      </c>
      <c r="G95" s="39">
        <v>56405</v>
      </c>
      <c r="H95" s="12">
        <f t="shared" si="8"/>
        <v>2102.459999999999</v>
      </c>
      <c r="I95" s="12"/>
      <c r="J95" s="31">
        <v>7969.13</v>
      </c>
      <c r="K95" s="31">
        <v>21.349999999999454</v>
      </c>
      <c r="L95" s="23">
        <v>0</v>
      </c>
      <c r="M95" s="23">
        <v>0</v>
      </c>
      <c r="N95" s="23"/>
      <c r="O95" s="23"/>
      <c r="P95" s="23">
        <v>0</v>
      </c>
      <c r="Q95" s="23">
        <v>0</v>
      </c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31">
        <v>5282.98</v>
      </c>
      <c r="AP95" s="29">
        <f t="shared" si="7"/>
        <v>69657.11</v>
      </c>
    </row>
    <row r="96" spans="1:42" ht="25.5">
      <c r="A96" s="37" t="s">
        <v>83</v>
      </c>
      <c r="B96" s="38">
        <v>19177456</v>
      </c>
      <c r="C96" s="38" t="s">
        <v>89</v>
      </c>
      <c r="D96" s="39">
        <v>8942</v>
      </c>
      <c r="E96" s="39">
        <v>8942</v>
      </c>
      <c r="F96" s="39">
        <v>8942.22</v>
      </c>
      <c r="G96" s="39">
        <v>8942</v>
      </c>
      <c r="H96" s="12">
        <f t="shared" si="8"/>
        <v>0.21999999999934516</v>
      </c>
      <c r="I96" s="12"/>
      <c r="J96" s="31">
        <v>9671.55</v>
      </c>
      <c r="K96" s="31">
        <v>46.970000000001164</v>
      </c>
      <c r="L96" s="23">
        <v>0</v>
      </c>
      <c r="M96" s="23">
        <v>0</v>
      </c>
      <c r="N96" s="23"/>
      <c r="O96" s="23"/>
      <c r="P96" s="23">
        <v>35342.24</v>
      </c>
      <c r="Q96" s="23">
        <v>0</v>
      </c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31">
        <v>0</v>
      </c>
      <c r="AP96" s="29">
        <f t="shared" si="7"/>
        <v>53955.78999999999</v>
      </c>
    </row>
    <row r="97" spans="1:42" ht="25.5">
      <c r="A97" s="37" t="s">
        <v>173</v>
      </c>
      <c r="B97" s="38">
        <v>19277402</v>
      </c>
      <c r="C97" s="38" t="s">
        <v>89</v>
      </c>
      <c r="D97" s="39">
        <v>120808</v>
      </c>
      <c r="E97" s="39">
        <v>120808</v>
      </c>
      <c r="F97" s="39">
        <v>130756.03</v>
      </c>
      <c r="G97" s="39">
        <v>120808</v>
      </c>
      <c r="H97" s="12">
        <f t="shared" si="8"/>
        <v>9948.029999999999</v>
      </c>
      <c r="I97" s="12"/>
      <c r="J97" s="31">
        <v>14509.439999999999</v>
      </c>
      <c r="K97" s="31">
        <v>367.22000000000116</v>
      </c>
      <c r="L97" s="23">
        <v>0</v>
      </c>
      <c r="M97" s="23">
        <v>0</v>
      </c>
      <c r="N97" s="23"/>
      <c r="O97" s="23"/>
      <c r="P97" s="23">
        <v>0</v>
      </c>
      <c r="Q97" s="23">
        <v>0</v>
      </c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31">
        <v>12266.28</v>
      </c>
      <c r="AP97" s="29">
        <f t="shared" si="7"/>
        <v>147583.72</v>
      </c>
    </row>
    <row r="98" spans="1:42" ht="12.75">
      <c r="A98" s="37" t="s">
        <v>174</v>
      </c>
      <c r="B98" s="38">
        <v>10077464</v>
      </c>
      <c r="C98" s="38" t="s">
        <v>89</v>
      </c>
      <c r="D98" s="39">
        <v>65044</v>
      </c>
      <c r="E98" s="39">
        <v>65044</v>
      </c>
      <c r="F98" s="39">
        <v>66413.39</v>
      </c>
      <c r="G98" s="39">
        <v>65044</v>
      </c>
      <c r="H98" s="12">
        <f t="shared" si="8"/>
        <v>1369.3899999999994</v>
      </c>
      <c r="I98" s="12"/>
      <c r="J98" s="31">
        <v>14714.42</v>
      </c>
      <c r="K98" s="31">
        <v>0</v>
      </c>
      <c r="L98" s="23">
        <v>0</v>
      </c>
      <c r="M98" s="23">
        <v>0</v>
      </c>
      <c r="N98" s="23"/>
      <c r="O98" s="23"/>
      <c r="P98" s="23">
        <v>0</v>
      </c>
      <c r="Q98" s="23">
        <v>0</v>
      </c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31">
        <v>5585.16</v>
      </c>
      <c r="AP98" s="29">
        <f t="shared" si="7"/>
        <v>85343.58</v>
      </c>
    </row>
    <row r="99" spans="1:42" ht="32.25" customHeight="1">
      <c r="A99" s="37" t="s">
        <v>112</v>
      </c>
      <c r="B99" s="38">
        <v>801600029</v>
      </c>
      <c r="C99" s="38" t="s">
        <v>89</v>
      </c>
      <c r="D99" s="39">
        <v>41675</v>
      </c>
      <c r="E99" s="39">
        <v>41675</v>
      </c>
      <c r="F99" s="39">
        <v>42366.8</v>
      </c>
      <c r="G99" s="39">
        <v>41675</v>
      </c>
      <c r="H99" s="12">
        <f t="shared" si="8"/>
        <v>691.8000000000029</v>
      </c>
      <c r="I99" s="12"/>
      <c r="J99" s="31">
        <v>738.71</v>
      </c>
      <c r="K99" s="31">
        <v>4.269999999999982</v>
      </c>
      <c r="L99" s="23">
        <v>611.52</v>
      </c>
      <c r="M99" s="23">
        <v>222.04000000000002</v>
      </c>
      <c r="N99" s="23"/>
      <c r="O99" s="23"/>
      <c r="P99" s="23">
        <v>0</v>
      </c>
      <c r="Q99" s="23">
        <v>0</v>
      </c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31">
        <v>5666.29</v>
      </c>
      <c r="AP99" s="29">
        <f t="shared" si="7"/>
        <v>48913.56</v>
      </c>
    </row>
    <row r="100" spans="1:42" ht="12.75">
      <c r="A100" s="37" t="s">
        <v>42</v>
      </c>
      <c r="B100" s="38">
        <v>19177463</v>
      </c>
      <c r="C100" s="38" t="s">
        <v>89</v>
      </c>
      <c r="D100" s="39">
        <v>49099</v>
      </c>
      <c r="E100" s="39">
        <v>49099</v>
      </c>
      <c r="F100" s="39">
        <v>49291.21</v>
      </c>
      <c r="G100" s="39">
        <v>49099</v>
      </c>
      <c r="H100" s="12">
        <f t="shared" si="8"/>
        <v>192.20999999999913</v>
      </c>
      <c r="I100" s="12"/>
      <c r="J100" s="31">
        <v>1661.03</v>
      </c>
      <c r="K100" s="31">
        <v>0</v>
      </c>
      <c r="L100" s="23">
        <v>4410.000000000001</v>
      </c>
      <c r="M100" s="23">
        <v>1601.25</v>
      </c>
      <c r="N100" s="23"/>
      <c r="O100" s="23"/>
      <c r="P100" s="23">
        <v>0</v>
      </c>
      <c r="Q100" s="23">
        <v>0</v>
      </c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31">
        <v>5546.73</v>
      </c>
      <c r="AP100" s="29">
        <f t="shared" si="7"/>
        <v>62318.009999999995</v>
      </c>
    </row>
    <row r="101" spans="1:42" ht="25.5">
      <c r="A101" s="37" t="s">
        <v>43</v>
      </c>
      <c r="B101" s="38">
        <v>10077487</v>
      </c>
      <c r="C101" s="38" t="s">
        <v>89</v>
      </c>
      <c r="D101" s="39">
        <v>34972</v>
      </c>
      <c r="E101" s="39">
        <v>34972</v>
      </c>
      <c r="F101" s="39">
        <v>34971.86</v>
      </c>
      <c r="G101" s="39">
        <v>34971.86</v>
      </c>
      <c r="H101" s="12"/>
      <c r="I101" s="12">
        <f>F101-E101</f>
        <v>-0.13999999999941792</v>
      </c>
      <c r="J101" s="31">
        <v>687.4699999999999</v>
      </c>
      <c r="K101" s="31">
        <v>0</v>
      </c>
      <c r="L101" s="23">
        <v>0</v>
      </c>
      <c r="M101" s="23">
        <v>0</v>
      </c>
      <c r="N101" s="23"/>
      <c r="O101" s="23"/>
      <c r="P101" s="23">
        <v>0</v>
      </c>
      <c r="Q101" s="23">
        <v>0</v>
      </c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31">
        <v>8522.92</v>
      </c>
      <c r="AP101" s="29">
        <f t="shared" si="7"/>
        <v>44182.25</v>
      </c>
    </row>
    <row r="102" spans="1:42" ht="25.5">
      <c r="A102" s="37" t="s">
        <v>44</v>
      </c>
      <c r="B102" s="38">
        <v>19177449</v>
      </c>
      <c r="C102" s="38" t="s">
        <v>89</v>
      </c>
      <c r="D102" s="39">
        <v>28619</v>
      </c>
      <c r="E102" s="39">
        <v>28619</v>
      </c>
      <c r="F102" s="39">
        <v>29106.190000000002</v>
      </c>
      <c r="G102" s="39">
        <v>28619</v>
      </c>
      <c r="H102" s="12">
        <f t="shared" si="8"/>
        <v>487.1900000000023</v>
      </c>
      <c r="I102" s="12"/>
      <c r="J102" s="31">
        <v>17.08</v>
      </c>
      <c r="K102" s="31">
        <v>0</v>
      </c>
      <c r="L102" s="23">
        <v>0</v>
      </c>
      <c r="M102" s="23">
        <v>0</v>
      </c>
      <c r="N102" s="23"/>
      <c r="O102" s="23"/>
      <c r="P102" s="23">
        <v>27236.84</v>
      </c>
      <c r="Q102" s="23">
        <v>0</v>
      </c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31">
        <v>16717.05</v>
      </c>
      <c r="AP102" s="29">
        <f t="shared" si="7"/>
        <v>72589.97</v>
      </c>
    </row>
    <row r="103" spans="1:42" ht="25.5">
      <c r="A103" s="37" t="s">
        <v>45</v>
      </c>
      <c r="B103" s="38">
        <v>19377430</v>
      </c>
      <c r="C103" s="38" t="s">
        <v>89</v>
      </c>
      <c r="D103" s="39">
        <v>13906</v>
      </c>
      <c r="E103" s="39">
        <v>13906</v>
      </c>
      <c r="F103" s="39">
        <v>14789.14</v>
      </c>
      <c r="G103" s="39">
        <v>13906</v>
      </c>
      <c r="H103" s="12">
        <f t="shared" si="8"/>
        <v>883.1399999999994</v>
      </c>
      <c r="I103" s="12"/>
      <c r="J103" s="31">
        <v>2395.47</v>
      </c>
      <c r="K103" s="31">
        <v>4.269999999999982</v>
      </c>
      <c r="L103" s="23">
        <v>0</v>
      </c>
      <c r="M103" s="23">
        <v>0</v>
      </c>
      <c r="N103" s="23"/>
      <c r="O103" s="23"/>
      <c r="P103" s="23">
        <v>0</v>
      </c>
      <c r="Q103" s="23">
        <v>0</v>
      </c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31">
        <v>1319.43</v>
      </c>
      <c r="AP103" s="29">
        <f t="shared" si="7"/>
        <v>17620.899999999998</v>
      </c>
    </row>
    <row r="104" spans="1:42" ht="25.5">
      <c r="A104" s="37" t="s">
        <v>175</v>
      </c>
      <c r="B104" s="38">
        <v>801000001</v>
      </c>
      <c r="C104" s="38" t="s">
        <v>89</v>
      </c>
      <c r="D104" s="39">
        <v>14837</v>
      </c>
      <c r="E104" s="39">
        <v>14837</v>
      </c>
      <c r="F104" s="39">
        <v>15419.78</v>
      </c>
      <c r="G104" s="39">
        <v>14837</v>
      </c>
      <c r="H104" s="12">
        <f t="shared" si="8"/>
        <v>582.7800000000007</v>
      </c>
      <c r="I104" s="12"/>
      <c r="J104" s="31">
        <v>217.76999999999998</v>
      </c>
      <c r="K104" s="31">
        <v>0</v>
      </c>
      <c r="L104" s="23">
        <v>23928.850000000006</v>
      </c>
      <c r="M104" s="23">
        <v>4983.09</v>
      </c>
      <c r="N104" s="23"/>
      <c r="O104" s="23"/>
      <c r="P104" s="23">
        <v>0</v>
      </c>
      <c r="Q104" s="23">
        <v>0</v>
      </c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31">
        <v>6417.81</v>
      </c>
      <c r="AP104" s="29">
        <f t="shared" si="7"/>
        <v>50384.520000000004</v>
      </c>
    </row>
    <row r="105" spans="1:42" ht="25.5">
      <c r="A105" s="37" t="s">
        <v>46</v>
      </c>
      <c r="B105" s="38">
        <v>19177420</v>
      </c>
      <c r="C105" s="38" t="s">
        <v>89</v>
      </c>
      <c r="D105" s="39">
        <v>78815</v>
      </c>
      <c r="E105" s="39">
        <v>78815</v>
      </c>
      <c r="F105" s="39">
        <v>79531.55</v>
      </c>
      <c r="G105" s="39">
        <v>78815</v>
      </c>
      <c r="H105" s="12">
        <f t="shared" si="8"/>
        <v>716.5500000000029</v>
      </c>
      <c r="I105" s="12"/>
      <c r="J105" s="31">
        <v>9398.269999999999</v>
      </c>
      <c r="K105" s="31">
        <v>42.70000000000073</v>
      </c>
      <c r="L105" s="23">
        <v>14594.86</v>
      </c>
      <c r="M105" s="23">
        <v>2527.8399999999997</v>
      </c>
      <c r="N105" s="23"/>
      <c r="O105" s="23"/>
      <c r="P105" s="23">
        <v>0</v>
      </c>
      <c r="Q105" s="23">
        <v>0</v>
      </c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31">
        <v>42.7</v>
      </c>
      <c r="AP105" s="29">
        <f t="shared" si="7"/>
        <v>105378.67</v>
      </c>
    </row>
    <row r="106" spans="1:42" ht="25.5">
      <c r="A106" s="37" t="s">
        <v>47</v>
      </c>
      <c r="B106" s="38">
        <v>10000492</v>
      </c>
      <c r="C106" s="38" t="s">
        <v>89</v>
      </c>
      <c r="D106" s="39">
        <v>24600</v>
      </c>
      <c r="E106" s="39">
        <v>24600</v>
      </c>
      <c r="F106" s="39">
        <v>24365.22</v>
      </c>
      <c r="G106" s="39">
        <v>24365.22</v>
      </c>
      <c r="H106" s="12"/>
      <c r="I106" s="12">
        <f>F106-E106</f>
        <v>-234.77999999999884</v>
      </c>
      <c r="J106" s="31">
        <v>388.57</v>
      </c>
      <c r="K106" s="31">
        <v>0</v>
      </c>
      <c r="L106" s="23">
        <v>0</v>
      </c>
      <c r="M106" s="23">
        <v>0</v>
      </c>
      <c r="N106" s="23"/>
      <c r="O106" s="23"/>
      <c r="P106" s="23">
        <v>0</v>
      </c>
      <c r="Q106" s="23">
        <v>0</v>
      </c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31">
        <v>6182.96</v>
      </c>
      <c r="AP106" s="29">
        <f t="shared" si="7"/>
        <v>30936.75</v>
      </c>
    </row>
    <row r="107" spans="1:42" ht="25.5">
      <c r="A107" s="37" t="s">
        <v>48</v>
      </c>
      <c r="B107" s="38">
        <v>19477428</v>
      </c>
      <c r="C107" s="38" t="s">
        <v>89</v>
      </c>
      <c r="D107" s="39">
        <v>59932</v>
      </c>
      <c r="E107" s="39">
        <v>59932</v>
      </c>
      <c r="F107" s="39">
        <v>63428.18</v>
      </c>
      <c r="G107" s="39">
        <v>59932</v>
      </c>
      <c r="H107" s="12">
        <f t="shared" si="8"/>
        <v>3496.1800000000003</v>
      </c>
      <c r="I107" s="12"/>
      <c r="J107" s="31">
        <v>576.45</v>
      </c>
      <c r="K107" s="31">
        <v>17.079999999999927</v>
      </c>
      <c r="L107" s="23">
        <v>0</v>
      </c>
      <c r="M107" s="23">
        <v>0</v>
      </c>
      <c r="N107" s="23"/>
      <c r="O107" s="23"/>
      <c r="P107" s="23">
        <v>0</v>
      </c>
      <c r="Q107" s="23">
        <v>0</v>
      </c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31">
        <v>10901.31</v>
      </c>
      <c r="AP107" s="29">
        <f t="shared" si="7"/>
        <v>71409.76</v>
      </c>
    </row>
    <row r="108" spans="1:42" ht="25.5">
      <c r="A108" s="37" t="s">
        <v>49</v>
      </c>
      <c r="B108" s="38">
        <v>19477466</v>
      </c>
      <c r="C108" s="38" t="s">
        <v>89</v>
      </c>
      <c r="D108" s="39">
        <v>81459</v>
      </c>
      <c r="E108" s="39">
        <v>81459</v>
      </c>
      <c r="F108" s="39">
        <v>81458.92</v>
      </c>
      <c r="G108" s="39">
        <v>81458.92</v>
      </c>
      <c r="H108" s="12"/>
      <c r="I108" s="12">
        <f>F108-E108</f>
        <v>-0.08000000000174623</v>
      </c>
      <c r="J108" s="31">
        <v>18343.920000000002</v>
      </c>
      <c r="K108" s="31">
        <v>0</v>
      </c>
      <c r="L108" s="23">
        <v>0</v>
      </c>
      <c r="M108" s="23">
        <v>0</v>
      </c>
      <c r="N108" s="23"/>
      <c r="O108" s="23"/>
      <c r="P108" s="23">
        <v>0</v>
      </c>
      <c r="Q108" s="23">
        <v>0</v>
      </c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31">
        <v>98.21</v>
      </c>
      <c r="AP108" s="29">
        <f t="shared" si="7"/>
        <v>99901.05</v>
      </c>
    </row>
    <row r="109" spans="1:42" ht="25.5">
      <c r="A109" s="37" t="s">
        <v>50</v>
      </c>
      <c r="B109" s="38">
        <v>10000491</v>
      </c>
      <c r="C109" s="38" t="s">
        <v>89</v>
      </c>
      <c r="D109" s="39">
        <v>51059</v>
      </c>
      <c r="E109" s="39">
        <v>51059</v>
      </c>
      <c r="F109" s="39">
        <v>51058.8</v>
      </c>
      <c r="G109" s="39">
        <v>51058.8</v>
      </c>
      <c r="H109" s="12"/>
      <c r="I109" s="12">
        <f>F109-E109</f>
        <v>-0.19999999999708962</v>
      </c>
      <c r="J109" s="31">
        <v>456.89000000000004</v>
      </c>
      <c r="K109" s="31">
        <v>0</v>
      </c>
      <c r="L109" s="23">
        <v>0</v>
      </c>
      <c r="M109" s="23">
        <v>0</v>
      </c>
      <c r="N109" s="23"/>
      <c r="O109" s="23"/>
      <c r="P109" s="23">
        <v>0</v>
      </c>
      <c r="Q109" s="23">
        <v>0</v>
      </c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31">
        <v>13262.62</v>
      </c>
      <c r="AP109" s="29">
        <f t="shared" si="7"/>
        <v>64778.310000000005</v>
      </c>
    </row>
    <row r="110" spans="1:42" ht="25.5">
      <c r="A110" s="37" t="s">
        <v>51</v>
      </c>
      <c r="B110" s="38">
        <v>19177419</v>
      </c>
      <c r="C110" s="38" t="s">
        <v>89</v>
      </c>
      <c r="D110" s="39">
        <v>48818</v>
      </c>
      <c r="E110" s="39">
        <v>48818</v>
      </c>
      <c r="F110" s="39">
        <v>49085.51</v>
      </c>
      <c r="G110" s="39">
        <v>48818</v>
      </c>
      <c r="H110" s="12">
        <f t="shared" si="8"/>
        <v>267.51000000000204</v>
      </c>
      <c r="I110" s="12"/>
      <c r="J110" s="31">
        <v>18480.56</v>
      </c>
      <c r="K110" s="31">
        <v>55.5099999999984</v>
      </c>
      <c r="L110" s="23">
        <v>0</v>
      </c>
      <c r="M110" s="23">
        <v>0</v>
      </c>
      <c r="N110" s="23"/>
      <c r="O110" s="23"/>
      <c r="P110" s="23">
        <v>0</v>
      </c>
      <c r="Q110" s="23">
        <v>0</v>
      </c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31">
        <v>34.16</v>
      </c>
      <c r="AP110" s="29">
        <f t="shared" si="7"/>
        <v>67332.72</v>
      </c>
    </row>
    <row r="111" spans="1:42" ht="25.5">
      <c r="A111" s="37" t="s">
        <v>52</v>
      </c>
      <c r="B111" s="38">
        <v>19477408</v>
      </c>
      <c r="C111" s="38" t="s">
        <v>89</v>
      </c>
      <c r="D111" s="39">
        <v>100385</v>
      </c>
      <c r="E111" s="39">
        <v>100385</v>
      </c>
      <c r="F111" s="39">
        <v>103572.9</v>
      </c>
      <c r="G111" s="39">
        <v>100385</v>
      </c>
      <c r="H111" s="12">
        <f t="shared" si="8"/>
        <v>3187.899999999994</v>
      </c>
      <c r="I111" s="12"/>
      <c r="J111" s="31">
        <v>10487.12</v>
      </c>
      <c r="K111" s="31">
        <v>0</v>
      </c>
      <c r="L111" s="23">
        <v>0</v>
      </c>
      <c r="M111" s="23">
        <v>0</v>
      </c>
      <c r="N111" s="23"/>
      <c r="O111" s="23"/>
      <c r="P111" s="23">
        <v>0</v>
      </c>
      <c r="Q111" s="23">
        <v>0</v>
      </c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31">
        <v>6114.64</v>
      </c>
      <c r="AP111" s="29">
        <f t="shared" si="7"/>
        <v>116986.76</v>
      </c>
    </row>
    <row r="112" spans="1:42" ht="12.75">
      <c r="A112" s="37" t="s">
        <v>113</v>
      </c>
      <c r="B112" s="38">
        <v>10000410</v>
      </c>
      <c r="C112" s="38" t="s">
        <v>89</v>
      </c>
      <c r="D112" s="39">
        <v>3214</v>
      </c>
      <c r="E112" s="39">
        <v>3214</v>
      </c>
      <c r="F112" s="39">
        <v>3213.44</v>
      </c>
      <c r="G112" s="39">
        <v>3213.44</v>
      </c>
      <c r="H112" s="12"/>
      <c r="I112" s="12">
        <f>F112-E112</f>
        <v>-0.5599999999999454</v>
      </c>
      <c r="J112" s="31">
        <v>38.43</v>
      </c>
      <c r="K112" s="31">
        <v>0</v>
      </c>
      <c r="L112" s="23">
        <v>0</v>
      </c>
      <c r="M112" s="23">
        <v>0</v>
      </c>
      <c r="N112" s="23"/>
      <c r="O112" s="23"/>
      <c r="P112" s="23">
        <v>0</v>
      </c>
      <c r="Q112" s="23">
        <v>0</v>
      </c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31">
        <v>0</v>
      </c>
      <c r="AP112" s="29">
        <f t="shared" si="7"/>
        <v>3251.87</v>
      </c>
    </row>
    <row r="113" spans="1:42" ht="25.5">
      <c r="A113" s="37" t="s">
        <v>53</v>
      </c>
      <c r="B113" s="38">
        <v>10000945</v>
      </c>
      <c r="C113" s="38" t="s">
        <v>89</v>
      </c>
      <c r="D113" s="39">
        <v>103876</v>
      </c>
      <c r="E113" s="39">
        <v>103876</v>
      </c>
      <c r="F113" s="39">
        <v>107836.41</v>
      </c>
      <c r="G113" s="39">
        <v>103876</v>
      </c>
      <c r="H113" s="12">
        <f t="shared" si="8"/>
        <v>3960.4100000000035</v>
      </c>
      <c r="I113" s="12"/>
      <c r="J113" s="31">
        <v>2549.19</v>
      </c>
      <c r="K113" s="31">
        <v>34.159999999999854</v>
      </c>
      <c r="L113" s="23">
        <v>2728.32</v>
      </c>
      <c r="M113" s="23">
        <v>990.6399999999998</v>
      </c>
      <c r="N113" s="23"/>
      <c r="O113" s="23"/>
      <c r="P113" s="23">
        <v>0</v>
      </c>
      <c r="Q113" s="23">
        <v>0</v>
      </c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31">
        <v>15047.48</v>
      </c>
      <c r="AP113" s="29">
        <f t="shared" si="7"/>
        <v>125191.63</v>
      </c>
    </row>
    <row r="114" spans="1:42" ht="25.5">
      <c r="A114" s="37" t="s">
        <v>54</v>
      </c>
      <c r="B114" s="38">
        <v>19177439</v>
      </c>
      <c r="C114" s="38" t="s">
        <v>89</v>
      </c>
      <c r="D114" s="39">
        <v>48382</v>
      </c>
      <c r="E114" s="39">
        <v>48382</v>
      </c>
      <c r="F114" s="39">
        <v>49256.55</v>
      </c>
      <c r="G114" s="39">
        <v>48382</v>
      </c>
      <c r="H114" s="12">
        <f t="shared" si="8"/>
        <v>874.5500000000029</v>
      </c>
      <c r="I114" s="12"/>
      <c r="J114" s="31">
        <v>388.57</v>
      </c>
      <c r="K114" s="31">
        <v>8.54000000000002</v>
      </c>
      <c r="L114" s="23">
        <v>0</v>
      </c>
      <c r="M114" s="23">
        <v>0</v>
      </c>
      <c r="N114" s="23"/>
      <c r="O114" s="23"/>
      <c r="P114" s="23">
        <v>0</v>
      </c>
      <c r="Q114" s="23">
        <v>0</v>
      </c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31">
        <v>6473.32</v>
      </c>
      <c r="AP114" s="29">
        <f t="shared" si="7"/>
        <v>55243.89</v>
      </c>
    </row>
    <row r="115" spans="1:42" ht="12.75">
      <c r="A115" s="37" t="s">
        <v>114</v>
      </c>
      <c r="B115" s="38">
        <v>130077420</v>
      </c>
      <c r="C115" s="38" t="s">
        <v>89</v>
      </c>
      <c r="D115" s="39">
        <v>77250</v>
      </c>
      <c r="E115" s="39">
        <v>77250</v>
      </c>
      <c r="F115" s="39">
        <v>78726.07</v>
      </c>
      <c r="G115" s="39">
        <v>77250</v>
      </c>
      <c r="H115" s="12">
        <f t="shared" si="8"/>
        <v>1476.070000000007</v>
      </c>
      <c r="I115" s="12"/>
      <c r="J115" s="31">
        <v>807.03</v>
      </c>
      <c r="K115" s="31">
        <v>21.350000000000023</v>
      </c>
      <c r="L115" s="23">
        <v>23.52</v>
      </c>
      <c r="M115" s="23">
        <v>8.54</v>
      </c>
      <c r="N115" s="23"/>
      <c r="O115" s="23"/>
      <c r="P115" s="23">
        <v>0</v>
      </c>
      <c r="Q115" s="23">
        <v>0</v>
      </c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31">
        <v>12622.12</v>
      </c>
      <c r="AP115" s="29">
        <f t="shared" si="7"/>
        <v>90711.20999999999</v>
      </c>
    </row>
    <row r="116" spans="1:42" ht="25.5">
      <c r="A116" s="37" t="s">
        <v>176</v>
      </c>
      <c r="B116" s="38">
        <v>19177406</v>
      </c>
      <c r="C116" s="38" t="s">
        <v>89</v>
      </c>
      <c r="D116" s="39">
        <v>83955</v>
      </c>
      <c r="E116" s="39">
        <v>83955</v>
      </c>
      <c r="F116" s="39">
        <v>87174.12</v>
      </c>
      <c r="G116" s="39">
        <v>83955</v>
      </c>
      <c r="H116" s="12">
        <f t="shared" si="8"/>
        <v>3219.1199999999953</v>
      </c>
      <c r="I116" s="12"/>
      <c r="J116" s="31">
        <v>17646.46</v>
      </c>
      <c r="K116" s="31">
        <v>0</v>
      </c>
      <c r="L116" s="23">
        <v>0</v>
      </c>
      <c r="M116" s="23">
        <v>0</v>
      </c>
      <c r="N116" s="23"/>
      <c r="O116" s="23"/>
      <c r="P116" s="23">
        <v>0</v>
      </c>
      <c r="Q116" s="23">
        <v>0</v>
      </c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31">
        <v>12911.71</v>
      </c>
      <c r="AP116" s="29">
        <f t="shared" si="7"/>
        <v>114513.16999999998</v>
      </c>
    </row>
    <row r="117" spans="1:42" ht="25.5">
      <c r="A117" s="37" t="s">
        <v>55</v>
      </c>
      <c r="B117" s="38">
        <v>19177452</v>
      </c>
      <c r="C117" s="38" t="s">
        <v>89</v>
      </c>
      <c r="D117" s="39">
        <v>25568</v>
      </c>
      <c r="E117" s="39">
        <v>25568</v>
      </c>
      <c r="F117" s="39">
        <v>25568.22</v>
      </c>
      <c r="G117" s="39">
        <v>25568</v>
      </c>
      <c r="H117" s="12">
        <f t="shared" si="8"/>
        <v>0.22000000000116415</v>
      </c>
      <c r="I117" s="12"/>
      <c r="J117" s="31">
        <v>30833.67</v>
      </c>
      <c r="K117" s="31">
        <v>4.270000000000437</v>
      </c>
      <c r="L117" s="23">
        <v>0</v>
      </c>
      <c r="M117" s="23">
        <v>0</v>
      </c>
      <c r="N117" s="23"/>
      <c r="O117" s="23"/>
      <c r="P117" s="23">
        <v>85353.6</v>
      </c>
      <c r="Q117" s="23">
        <v>0</v>
      </c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31">
        <v>17.08</v>
      </c>
      <c r="AP117" s="29">
        <f t="shared" si="7"/>
        <v>141772.35</v>
      </c>
    </row>
    <row r="118" spans="1:42" ht="25.5">
      <c r="A118" s="37" t="s">
        <v>56</v>
      </c>
      <c r="B118" s="38">
        <v>19377448</v>
      </c>
      <c r="C118" s="38" t="s">
        <v>89</v>
      </c>
      <c r="D118" s="39">
        <v>4103</v>
      </c>
      <c r="E118" s="39">
        <v>4103</v>
      </c>
      <c r="F118" s="39">
        <v>4321.06</v>
      </c>
      <c r="G118" s="39">
        <v>4102.76</v>
      </c>
      <c r="H118" s="12">
        <f t="shared" si="8"/>
        <v>218.0600000000004</v>
      </c>
      <c r="I118" s="12"/>
      <c r="J118" s="31">
        <v>106.75</v>
      </c>
      <c r="K118" s="31">
        <v>0</v>
      </c>
      <c r="L118" s="23">
        <v>4954.900000000001</v>
      </c>
      <c r="M118" s="23">
        <v>1268.1899999999998</v>
      </c>
      <c r="N118" s="23"/>
      <c r="O118" s="23"/>
      <c r="P118" s="23">
        <v>0</v>
      </c>
      <c r="Q118" s="23">
        <v>0</v>
      </c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31">
        <v>0</v>
      </c>
      <c r="AP118" s="29">
        <f t="shared" si="7"/>
        <v>10432.6</v>
      </c>
    </row>
    <row r="119" spans="1:42" ht="25.5">
      <c r="A119" s="37" t="s">
        <v>177</v>
      </c>
      <c r="B119" s="38">
        <v>801400007</v>
      </c>
      <c r="C119" s="38" t="s">
        <v>89</v>
      </c>
      <c r="D119" s="39">
        <v>33740</v>
      </c>
      <c r="E119" s="39">
        <v>33740</v>
      </c>
      <c r="F119" s="39">
        <v>33782.08</v>
      </c>
      <c r="G119" s="39">
        <v>33740</v>
      </c>
      <c r="H119" s="12">
        <f t="shared" si="8"/>
        <v>42.080000000001746</v>
      </c>
      <c r="I119" s="12"/>
      <c r="J119" s="31">
        <v>674.6600000000001</v>
      </c>
      <c r="K119" s="31">
        <v>0</v>
      </c>
      <c r="L119" s="23">
        <v>9812.589999999998</v>
      </c>
      <c r="M119" s="23">
        <v>1981.2799999999995</v>
      </c>
      <c r="N119" s="23"/>
      <c r="O119" s="23"/>
      <c r="P119" s="23">
        <v>0</v>
      </c>
      <c r="Q119" s="23">
        <v>0</v>
      </c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31">
        <v>11917.57</v>
      </c>
      <c r="AP119" s="29">
        <f t="shared" si="7"/>
        <v>58126.1</v>
      </c>
    </row>
    <row r="120" spans="1:42" ht="25.5">
      <c r="A120" s="37" t="s">
        <v>57</v>
      </c>
      <c r="B120" s="38">
        <v>19377421</v>
      </c>
      <c r="C120" s="38" t="s">
        <v>89</v>
      </c>
      <c r="D120" s="39">
        <v>50629</v>
      </c>
      <c r="E120" s="39">
        <v>50629</v>
      </c>
      <c r="F120" s="39">
        <v>50628.65</v>
      </c>
      <c r="G120" s="39">
        <v>50628.649999999994</v>
      </c>
      <c r="H120" s="12"/>
      <c r="I120" s="12">
        <f>F120-E120</f>
        <v>-0.3499999999985448</v>
      </c>
      <c r="J120" s="31">
        <v>1289.54</v>
      </c>
      <c r="K120" s="31">
        <v>0</v>
      </c>
      <c r="L120" s="23">
        <v>0</v>
      </c>
      <c r="M120" s="23">
        <v>0</v>
      </c>
      <c r="N120" s="23"/>
      <c r="O120" s="23"/>
      <c r="P120" s="23">
        <v>0</v>
      </c>
      <c r="Q120" s="23">
        <v>0</v>
      </c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31">
        <v>26444.11</v>
      </c>
      <c r="AP120" s="29">
        <f t="shared" si="7"/>
        <v>78362.29999999999</v>
      </c>
    </row>
    <row r="121" spans="1:42" ht="25.5">
      <c r="A121" s="37" t="s">
        <v>58</v>
      </c>
      <c r="B121" s="38">
        <v>800800007</v>
      </c>
      <c r="C121" s="38" t="s">
        <v>89</v>
      </c>
      <c r="D121" s="39">
        <v>125915</v>
      </c>
      <c r="E121" s="39">
        <v>125915</v>
      </c>
      <c r="F121" s="39">
        <v>127153.03</v>
      </c>
      <c r="G121" s="39">
        <v>125915</v>
      </c>
      <c r="H121" s="12">
        <f t="shared" si="8"/>
        <v>1238.0299999999988</v>
      </c>
      <c r="I121" s="12"/>
      <c r="J121" s="31">
        <v>1537.2</v>
      </c>
      <c r="K121" s="31">
        <v>4.269999999999982</v>
      </c>
      <c r="L121" s="23">
        <v>0</v>
      </c>
      <c r="M121" s="23">
        <v>0</v>
      </c>
      <c r="N121" s="23"/>
      <c r="O121" s="23"/>
      <c r="P121" s="23">
        <v>0</v>
      </c>
      <c r="Q121" s="23">
        <v>0</v>
      </c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31">
        <v>16371.18</v>
      </c>
      <c r="AP121" s="29">
        <f t="shared" si="7"/>
        <v>143823.38</v>
      </c>
    </row>
    <row r="122" spans="1:42" ht="25.5">
      <c r="A122" s="37" t="s">
        <v>84</v>
      </c>
      <c r="B122" s="38">
        <v>19477410</v>
      </c>
      <c r="C122" s="38" t="s">
        <v>89</v>
      </c>
      <c r="D122" s="39">
        <v>54311</v>
      </c>
      <c r="E122" s="39">
        <v>54311</v>
      </c>
      <c r="F122" s="39">
        <v>54311.39</v>
      </c>
      <c r="G122" s="39">
        <v>54311</v>
      </c>
      <c r="H122" s="12">
        <f t="shared" si="8"/>
        <v>0.3899999999994179</v>
      </c>
      <c r="I122" s="12"/>
      <c r="J122" s="31">
        <v>7310.240000000001</v>
      </c>
      <c r="K122" s="31">
        <v>0</v>
      </c>
      <c r="L122" s="23">
        <v>0</v>
      </c>
      <c r="M122" s="23">
        <v>0</v>
      </c>
      <c r="N122" s="23"/>
      <c r="O122" s="23"/>
      <c r="P122" s="23">
        <v>0</v>
      </c>
      <c r="Q122" s="23">
        <v>0</v>
      </c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31">
        <v>6144.53</v>
      </c>
      <c r="AP122" s="29">
        <f t="shared" si="7"/>
        <v>67765.77</v>
      </c>
    </row>
    <row r="123" spans="1:42" ht="25.5">
      <c r="A123" s="37" t="s">
        <v>59</v>
      </c>
      <c r="B123" s="38">
        <v>19477456</v>
      </c>
      <c r="C123" s="38" t="s">
        <v>89</v>
      </c>
      <c r="D123" s="39">
        <v>74085</v>
      </c>
      <c r="E123" s="39">
        <v>74085</v>
      </c>
      <c r="F123" s="39">
        <v>73803.78</v>
      </c>
      <c r="G123" s="39">
        <v>73803.78</v>
      </c>
      <c r="H123" s="12"/>
      <c r="I123" s="12">
        <f>F123-E123</f>
        <v>-281.22000000000116</v>
      </c>
      <c r="J123" s="31">
        <v>12220.740000000002</v>
      </c>
      <c r="K123" s="31">
        <v>0</v>
      </c>
      <c r="L123" s="23">
        <v>0</v>
      </c>
      <c r="M123" s="23">
        <v>0</v>
      </c>
      <c r="N123" s="23"/>
      <c r="O123" s="23"/>
      <c r="P123" s="23">
        <v>0</v>
      </c>
      <c r="Q123" s="23">
        <v>0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31">
        <v>119.56</v>
      </c>
      <c r="AP123" s="29">
        <f t="shared" si="7"/>
        <v>86144.08</v>
      </c>
    </row>
    <row r="124" spans="1:42" ht="25.5">
      <c r="A124" s="37" t="s">
        <v>115</v>
      </c>
      <c r="B124" s="38">
        <v>130077421</v>
      </c>
      <c r="C124" s="38" t="s">
        <v>89</v>
      </c>
      <c r="D124" s="39">
        <v>48204</v>
      </c>
      <c r="E124" s="39">
        <v>48204</v>
      </c>
      <c r="F124" s="39">
        <v>48603.29</v>
      </c>
      <c r="G124" s="39">
        <v>48204</v>
      </c>
      <c r="H124" s="12">
        <f t="shared" si="8"/>
        <v>399.2900000000009</v>
      </c>
      <c r="I124" s="12"/>
      <c r="J124" s="31">
        <v>126.61</v>
      </c>
      <c r="K124" s="31">
        <v>0</v>
      </c>
      <c r="L124" s="23">
        <v>0</v>
      </c>
      <c r="M124" s="23">
        <v>0</v>
      </c>
      <c r="N124" s="23"/>
      <c r="O124" s="23"/>
      <c r="P124" s="23">
        <v>0</v>
      </c>
      <c r="Q124" s="23">
        <v>0</v>
      </c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31">
        <v>4135.63</v>
      </c>
      <c r="AP124" s="29">
        <f t="shared" si="7"/>
        <v>52466.24</v>
      </c>
    </row>
    <row r="125" spans="1:42" ht="25.5">
      <c r="A125" s="37" t="s">
        <v>85</v>
      </c>
      <c r="B125" s="38">
        <v>19577420</v>
      </c>
      <c r="C125" s="38" t="s">
        <v>89</v>
      </c>
      <c r="D125" s="39">
        <v>4166</v>
      </c>
      <c r="E125" s="39">
        <v>4166</v>
      </c>
      <c r="F125" s="39">
        <v>3991.57</v>
      </c>
      <c r="G125" s="39">
        <v>3991.57</v>
      </c>
      <c r="H125" s="12"/>
      <c r="I125" s="12">
        <f>F125-E125</f>
        <v>-174.42999999999984</v>
      </c>
      <c r="J125" s="31">
        <v>89.67</v>
      </c>
      <c r="K125" s="31">
        <v>0</v>
      </c>
      <c r="L125" s="23">
        <v>3305.0299999999993</v>
      </c>
      <c r="M125" s="23">
        <v>883.8899999999999</v>
      </c>
      <c r="N125" s="23"/>
      <c r="O125" s="23"/>
      <c r="P125" s="23">
        <v>0</v>
      </c>
      <c r="Q125" s="23">
        <v>0</v>
      </c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31">
        <v>1643.95</v>
      </c>
      <c r="AP125" s="29">
        <f t="shared" si="7"/>
        <v>9914.11</v>
      </c>
    </row>
    <row r="126" spans="1:42" ht="25.5">
      <c r="A126" s="37" t="s">
        <v>60</v>
      </c>
      <c r="B126" s="38">
        <v>19177466</v>
      </c>
      <c r="C126" s="38" t="s">
        <v>89</v>
      </c>
      <c r="D126" s="39">
        <v>31159</v>
      </c>
      <c r="E126" s="39">
        <v>31159</v>
      </c>
      <c r="F126" s="39">
        <v>31158.53</v>
      </c>
      <c r="G126" s="39">
        <v>31158.53</v>
      </c>
      <c r="H126" s="12"/>
      <c r="I126" s="12">
        <f>F126-E126</f>
        <v>-0.47000000000116415</v>
      </c>
      <c r="J126" s="31">
        <v>661.85</v>
      </c>
      <c r="K126" s="31">
        <v>0</v>
      </c>
      <c r="L126" s="23">
        <v>221.12</v>
      </c>
      <c r="M126" s="23">
        <v>68.32</v>
      </c>
      <c r="N126" s="23"/>
      <c r="O126" s="23"/>
      <c r="P126" s="23">
        <v>0</v>
      </c>
      <c r="Q126" s="23">
        <v>0</v>
      </c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31">
        <v>4056.5</v>
      </c>
      <c r="AP126" s="29">
        <f t="shared" si="7"/>
        <v>36166.31999999999</v>
      </c>
    </row>
    <row r="127" spans="1:42" ht="25.5">
      <c r="A127" s="37" t="s">
        <v>61</v>
      </c>
      <c r="B127" s="38">
        <v>801600025</v>
      </c>
      <c r="C127" s="38" t="s">
        <v>89</v>
      </c>
      <c r="D127" s="39">
        <v>45048</v>
      </c>
      <c r="E127" s="39">
        <v>45048</v>
      </c>
      <c r="F127" s="39">
        <v>45048.44</v>
      </c>
      <c r="G127" s="39">
        <v>45048</v>
      </c>
      <c r="H127" s="12">
        <f t="shared" si="8"/>
        <v>0.4400000000023283</v>
      </c>
      <c r="I127" s="12"/>
      <c r="J127" s="31">
        <v>4564.63</v>
      </c>
      <c r="K127" s="31">
        <v>0</v>
      </c>
      <c r="L127" s="23">
        <v>0</v>
      </c>
      <c r="M127" s="23">
        <v>0</v>
      </c>
      <c r="N127" s="23"/>
      <c r="O127" s="23"/>
      <c r="P127" s="23">
        <v>0</v>
      </c>
      <c r="Q127" s="23">
        <v>0</v>
      </c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31">
        <v>8159.97</v>
      </c>
      <c r="AP127" s="29">
        <f t="shared" si="7"/>
        <v>57772.6</v>
      </c>
    </row>
    <row r="128" spans="1:42" ht="25.5">
      <c r="A128" s="37" t="s">
        <v>62</v>
      </c>
      <c r="B128" s="38">
        <v>19477430</v>
      </c>
      <c r="C128" s="38" t="s">
        <v>89</v>
      </c>
      <c r="D128" s="39">
        <v>21179</v>
      </c>
      <c r="E128" s="39">
        <v>21179</v>
      </c>
      <c r="F128" s="39">
        <v>22147.7</v>
      </c>
      <c r="G128" s="39">
        <v>21179</v>
      </c>
      <c r="H128" s="12">
        <f t="shared" si="8"/>
        <v>968.7000000000007</v>
      </c>
      <c r="I128" s="12"/>
      <c r="J128" s="31">
        <v>239.12</v>
      </c>
      <c r="K128" s="31">
        <v>4.269999999999982</v>
      </c>
      <c r="L128" s="23">
        <v>26064.29000000002</v>
      </c>
      <c r="M128" s="23">
        <v>5973.730000000003</v>
      </c>
      <c r="N128" s="23"/>
      <c r="O128" s="23"/>
      <c r="P128" s="23">
        <v>0</v>
      </c>
      <c r="Q128" s="23">
        <v>0</v>
      </c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31">
        <v>8744.96</v>
      </c>
      <c r="AP128" s="29">
        <f t="shared" si="7"/>
        <v>62201.10000000002</v>
      </c>
    </row>
    <row r="129" spans="1:42" ht="25.5">
      <c r="A129" s="37" t="s">
        <v>178</v>
      </c>
      <c r="B129" s="38">
        <v>10077485</v>
      </c>
      <c r="C129" s="38" t="s">
        <v>89</v>
      </c>
      <c r="D129" s="39">
        <v>20059</v>
      </c>
      <c r="E129" s="39">
        <v>20059</v>
      </c>
      <c r="F129" s="39">
        <v>20477.78</v>
      </c>
      <c r="G129" s="39">
        <v>20059</v>
      </c>
      <c r="H129" s="12">
        <f t="shared" si="8"/>
        <v>418.77999999999884</v>
      </c>
      <c r="I129" s="12"/>
      <c r="J129" s="31">
        <v>183.61</v>
      </c>
      <c r="K129" s="31">
        <v>0</v>
      </c>
      <c r="L129" s="23">
        <v>32043.100000000017</v>
      </c>
      <c r="M129" s="23">
        <v>6029.240000000003</v>
      </c>
      <c r="N129" s="23"/>
      <c r="O129" s="23"/>
      <c r="P129" s="23">
        <v>0</v>
      </c>
      <c r="Q129" s="23">
        <v>0</v>
      </c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31">
        <v>8484.49</v>
      </c>
      <c r="AP129" s="29">
        <f t="shared" si="7"/>
        <v>66799.44000000003</v>
      </c>
    </row>
    <row r="130" spans="1:42" ht="25.5">
      <c r="A130" s="37" t="s">
        <v>63</v>
      </c>
      <c r="B130" s="38">
        <v>10000287</v>
      </c>
      <c r="C130" s="38" t="s">
        <v>89</v>
      </c>
      <c r="D130" s="39">
        <v>46786</v>
      </c>
      <c r="E130" s="39">
        <v>46786</v>
      </c>
      <c r="F130" s="39">
        <v>46786.14</v>
      </c>
      <c r="G130" s="39">
        <v>46786</v>
      </c>
      <c r="H130" s="12">
        <f t="shared" si="8"/>
        <v>0.13999999999941792</v>
      </c>
      <c r="I130" s="12"/>
      <c r="J130" s="31">
        <v>1357.86</v>
      </c>
      <c r="K130" s="31">
        <v>4.270000000000209</v>
      </c>
      <c r="L130" s="23">
        <v>0</v>
      </c>
      <c r="M130" s="23">
        <v>0</v>
      </c>
      <c r="N130" s="23"/>
      <c r="O130" s="23"/>
      <c r="P130" s="23">
        <v>0</v>
      </c>
      <c r="Q130" s="23">
        <v>0</v>
      </c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31">
        <v>11439.33</v>
      </c>
      <c r="AP130" s="29">
        <f t="shared" si="7"/>
        <v>59583.19</v>
      </c>
    </row>
    <row r="131" spans="1:42" ht="25.5">
      <c r="A131" s="37" t="s">
        <v>64</v>
      </c>
      <c r="B131" s="38">
        <v>19377420</v>
      </c>
      <c r="C131" s="38" t="s">
        <v>89</v>
      </c>
      <c r="D131" s="39">
        <v>40837</v>
      </c>
      <c r="E131" s="39">
        <v>40837</v>
      </c>
      <c r="F131" s="39">
        <v>40837.09</v>
      </c>
      <c r="G131" s="39">
        <v>40837</v>
      </c>
      <c r="H131" s="12">
        <f t="shared" si="8"/>
        <v>0.08999999999650754</v>
      </c>
      <c r="I131" s="12"/>
      <c r="J131" s="31">
        <v>546.5600000000001</v>
      </c>
      <c r="K131" s="31">
        <v>0</v>
      </c>
      <c r="L131" s="23">
        <v>0</v>
      </c>
      <c r="M131" s="23">
        <v>0</v>
      </c>
      <c r="N131" s="23"/>
      <c r="O131" s="23"/>
      <c r="P131" s="23">
        <v>0</v>
      </c>
      <c r="Q131" s="23">
        <v>0</v>
      </c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31">
        <v>11964.54</v>
      </c>
      <c r="AP131" s="29">
        <f t="shared" si="7"/>
        <v>53348.1</v>
      </c>
    </row>
    <row r="132" spans="1:42" ht="25.5">
      <c r="A132" s="37" t="s">
        <v>86</v>
      </c>
      <c r="B132" s="38">
        <v>801600026</v>
      </c>
      <c r="C132" s="38" t="s">
        <v>89</v>
      </c>
      <c r="D132" s="39">
        <v>27600</v>
      </c>
      <c r="E132" s="39">
        <v>27600</v>
      </c>
      <c r="F132" s="39">
        <v>27599.52</v>
      </c>
      <c r="G132" s="39">
        <v>27599.52</v>
      </c>
      <c r="H132" s="12"/>
      <c r="I132" s="12">
        <f>F132-E132</f>
        <v>-0.47999999999956344</v>
      </c>
      <c r="J132" s="31">
        <v>465.43</v>
      </c>
      <c r="K132" s="31">
        <v>0</v>
      </c>
      <c r="L132" s="23">
        <v>36926.670000000006</v>
      </c>
      <c r="M132" s="23">
        <v>7481.040000000002</v>
      </c>
      <c r="N132" s="23"/>
      <c r="O132" s="23"/>
      <c r="P132" s="23">
        <v>0</v>
      </c>
      <c r="Q132" s="23">
        <v>0</v>
      </c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31">
        <v>9534.91</v>
      </c>
      <c r="AP132" s="29">
        <f t="shared" si="7"/>
        <v>82007.57000000002</v>
      </c>
    </row>
    <row r="133" spans="1:42" ht="25.5">
      <c r="A133" s="37" t="s">
        <v>87</v>
      </c>
      <c r="B133" s="38">
        <v>19377447</v>
      </c>
      <c r="C133" s="38" t="s">
        <v>89</v>
      </c>
      <c r="D133" s="39">
        <v>7774</v>
      </c>
      <c r="E133" s="39">
        <v>7774</v>
      </c>
      <c r="F133" s="39">
        <v>8620.61</v>
      </c>
      <c r="G133" s="39">
        <v>7774</v>
      </c>
      <c r="H133" s="12">
        <f t="shared" si="8"/>
        <v>846.6100000000006</v>
      </c>
      <c r="I133" s="12"/>
      <c r="J133" s="31">
        <v>170.79999999999998</v>
      </c>
      <c r="K133" s="31">
        <v>8.54000000000002</v>
      </c>
      <c r="L133" s="23">
        <v>10934.989999999996</v>
      </c>
      <c r="M133" s="23">
        <v>2211.859999999999</v>
      </c>
      <c r="N133" s="23"/>
      <c r="O133" s="23"/>
      <c r="P133" s="23">
        <v>0</v>
      </c>
      <c r="Q133" s="23">
        <v>0</v>
      </c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31">
        <v>3488.59</v>
      </c>
      <c r="AP133" s="29">
        <f t="shared" si="7"/>
        <v>24580.239999999998</v>
      </c>
    </row>
    <row r="134" spans="1:42" ht="25.5">
      <c r="A134" s="37" t="s">
        <v>65</v>
      </c>
      <c r="B134" s="38">
        <v>19477427</v>
      </c>
      <c r="C134" s="38" t="s">
        <v>89</v>
      </c>
      <c r="D134" s="39">
        <v>70921</v>
      </c>
      <c r="E134" s="39">
        <v>70921</v>
      </c>
      <c r="F134" s="39">
        <v>72840.22</v>
      </c>
      <c r="G134" s="39">
        <v>70921</v>
      </c>
      <c r="H134" s="12">
        <f t="shared" si="8"/>
        <v>1919.2200000000012</v>
      </c>
      <c r="I134" s="12"/>
      <c r="J134" s="31">
        <v>644.77</v>
      </c>
      <c r="K134" s="31">
        <v>4.269999999999982</v>
      </c>
      <c r="L134" s="23">
        <v>0</v>
      </c>
      <c r="M134" s="23">
        <v>0</v>
      </c>
      <c r="N134" s="23"/>
      <c r="O134" s="23"/>
      <c r="P134" s="23">
        <v>0</v>
      </c>
      <c r="Q134" s="23">
        <v>0</v>
      </c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31">
        <v>11383.82</v>
      </c>
      <c r="AP134" s="29">
        <f t="shared" si="7"/>
        <v>82949.59</v>
      </c>
    </row>
    <row r="135" spans="1:42" ht="25.5">
      <c r="A135" s="37" t="s">
        <v>94</v>
      </c>
      <c r="B135" s="38">
        <v>10077486</v>
      </c>
      <c r="C135" s="38" t="s">
        <v>89</v>
      </c>
      <c r="D135" s="39">
        <v>24671</v>
      </c>
      <c r="E135" s="39">
        <v>24671</v>
      </c>
      <c r="F135" s="39">
        <v>24905.01</v>
      </c>
      <c r="G135" s="39">
        <v>24671</v>
      </c>
      <c r="H135" s="12">
        <f t="shared" si="8"/>
        <v>234.0099999999984</v>
      </c>
      <c r="I135" s="12"/>
      <c r="J135" s="31">
        <v>196.42</v>
      </c>
      <c r="K135" s="31">
        <v>0</v>
      </c>
      <c r="L135" s="23">
        <v>58312.14000000002</v>
      </c>
      <c r="M135" s="23">
        <v>10461.500000000011</v>
      </c>
      <c r="N135" s="23"/>
      <c r="O135" s="23"/>
      <c r="P135" s="23">
        <v>0</v>
      </c>
      <c r="Q135" s="23">
        <v>0</v>
      </c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31">
        <v>10491.39</v>
      </c>
      <c r="AP135" s="29">
        <f t="shared" si="7"/>
        <v>104132.45000000004</v>
      </c>
    </row>
    <row r="136" spans="1:42" ht="25.5">
      <c r="A136" s="37" t="s">
        <v>66</v>
      </c>
      <c r="B136" s="38">
        <v>19377452</v>
      </c>
      <c r="C136" s="38" t="s">
        <v>89</v>
      </c>
      <c r="D136" s="39">
        <v>43452</v>
      </c>
      <c r="E136" s="39">
        <v>43452</v>
      </c>
      <c r="F136" s="39">
        <v>43451.82</v>
      </c>
      <c r="G136" s="39">
        <v>43451.82</v>
      </c>
      <c r="H136" s="12"/>
      <c r="I136" s="12">
        <f>F136-E136</f>
        <v>-0.18000000000029104</v>
      </c>
      <c r="J136" s="31">
        <v>2604.7000000000003</v>
      </c>
      <c r="K136" s="31">
        <v>0</v>
      </c>
      <c r="L136" s="23">
        <v>0</v>
      </c>
      <c r="M136" s="23">
        <v>0</v>
      </c>
      <c r="N136" s="23"/>
      <c r="O136" s="23"/>
      <c r="P136" s="23">
        <v>0</v>
      </c>
      <c r="Q136" s="23">
        <v>0</v>
      </c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31">
        <v>9090.83</v>
      </c>
      <c r="AP136" s="29">
        <f t="shared" si="7"/>
        <v>55147.35</v>
      </c>
    </row>
    <row r="137" spans="1:42" ht="25.5">
      <c r="A137" s="37" t="s">
        <v>67</v>
      </c>
      <c r="B137" s="38">
        <v>10077476</v>
      </c>
      <c r="C137" s="38" t="s">
        <v>89</v>
      </c>
      <c r="D137" s="39">
        <v>88562</v>
      </c>
      <c r="E137" s="39">
        <v>88562</v>
      </c>
      <c r="F137" s="39">
        <v>88526.92</v>
      </c>
      <c r="G137" s="39">
        <v>88526.92</v>
      </c>
      <c r="H137" s="12"/>
      <c r="I137" s="12">
        <f>F137-E137</f>
        <v>-35.080000000001746</v>
      </c>
      <c r="J137" s="31">
        <v>20521.620000000003</v>
      </c>
      <c r="K137" s="31">
        <v>0</v>
      </c>
      <c r="L137" s="23">
        <v>0</v>
      </c>
      <c r="M137" s="23">
        <v>0</v>
      </c>
      <c r="N137" s="23"/>
      <c r="O137" s="23"/>
      <c r="P137" s="23">
        <v>0</v>
      </c>
      <c r="Q137" s="23">
        <v>0</v>
      </c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31">
        <v>8.54</v>
      </c>
      <c r="AP137" s="29">
        <f t="shared" si="7"/>
        <v>109057.08</v>
      </c>
    </row>
    <row r="138" spans="1:42" ht="25.5">
      <c r="A138" s="37" t="s">
        <v>95</v>
      </c>
      <c r="B138" s="38">
        <v>19277401</v>
      </c>
      <c r="C138" s="38" t="s">
        <v>89</v>
      </c>
      <c r="D138" s="39">
        <v>12615</v>
      </c>
      <c r="E138" s="39">
        <v>12615</v>
      </c>
      <c r="F138" s="39">
        <v>12720.45</v>
      </c>
      <c r="G138" s="39">
        <v>12615</v>
      </c>
      <c r="H138" s="12">
        <f t="shared" si="8"/>
        <v>105.45000000000073</v>
      </c>
      <c r="I138" s="12"/>
      <c r="J138" s="31">
        <v>119.56</v>
      </c>
      <c r="K138" s="31">
        <v>0</v>
      </c>
      <c r="L138" s="23">
        <v>179.06</v>
      </c>
      <c r="M138" s="23">
        <v>59.779999999999994</v>
      </c>
      <c r="N138" s="23"/>
      <c r="O138" s="23"/>
      <c r="P138" s="23">
        <v>0</v>
      </c>
      <c r="Q138" s="23">
        <v>0</v>
      </c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31">
        <v>1947.12</v>
      </c>
      <c r="AP138" s="29">
        <f t="shared" si="7"/>
        <v>14920.52</v>
      </c>
    </row>
    <row r="139" spans="1:42" ht="25.5">
      <c r="A139" s="37" t="s">
        <v>68</v>
      </c>
      <c r="B139" s="38">
        <v>19177451</v>
      </c>
      <c r="C139" s="38" t="s">
        <v>89</v>
      </c>
      <c r="D139" s="39">
        <v>9581</v>
      </c>
      <c r="E139" s="39">
        <v>9581</v>
      </c>
      <c r="F139" s="39">
        <v>9580.9</v>
      </c>
      <c r="G139" s="39">
        <v>9580.9</v>
      </c>
      <c r="H139" s="12"/>
      <c r="I139" s="12">
        <f>F139-E139</f>
        <v>-0.1000000000003638</v>
      </c>
      <c r="J139" s="31">
        <v>264.74</v>
      </c>
      <c r="K139" s="31">
        <v>0</v>
      </c>
      <c r="L139" s="23">
        <v>0</v>
      </c>
      <c r="M139" s="23">
        <v>0</v>
      </c>
      <c r="N139" s="23"/>
      <c r="O139" s="23"/>
      <c r="P139" s="23">
        <v>0</v>
      </c>
      <c r="Q139" s="23">
        <v>0</v>
      </c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31">
        <v>0</v>
      </c>
      <c r="AP139" s="29">
        <f t="shared" si="7"/>
        <v>9845.64</v>
      </c>
    </row>
    <row r="140" spans="1:42" ht="25.5">
      <c r="A140" s="37" t="s">
        <v>69</v>
      </c>
      <c r="B140" s="38">
        <v>19477411</v>
      </c>
      <c r="C140" s="38" t="s">
        <v>89</v>
      </c>
      <c r="D140" s="39">
        <v>87334</v>
      </c>
      <c r="E140" s="39">
        <v>87334</v>
      </c>
      <c r="F140" s="39">
        <v>92068.98</v>
      </c>
      <c r="G140" s="39">
        <v>87334</v>
      </c>
      <c r="H140" s="12">
        <f t="shared" si="8"/>
        <v>4734.979999999996</v>
      </c>
      <c r="I140" s="12"/>
      <c r="J140" s="31">
        <v>7412.72</v>
      </c>
      <c r="K140" s="31">
        <v>25.61999999999989</v>
      </c>
      <c r="L140" s="23">
        <v>12855.43</v>
      </c>
      <c r="M140" s="23">
        <v>3411.7299999999996</v>
      </c>
      <c r="N140" s="23"/>
      <c r="O140" s="23"/>
      <c r="P140" s="23">
        <v>0</v>
      </c>
      <c r="Q140" s="23">
        <v>0</v>
      </c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31">
        <v>5700.45</v>
      </c>
      <c r="AP140" s="29">
        <f t="shared" si="7"/>
        <v>116714.32999999999</v>
      </c>
    </row>
    <row r="141" spans="1:42" ht="25.5">
      <c r="A141" s="37" t="s">
        <v>70</v>
      </c>
      <c r="B141" s="38">
        <v>801600021</v>
      </c>
      <c r="C141" s="38" t="s">
        <v>89</v>
      </c>
      <c r="D141" s="39">
        <v>9490</v>
      </c>
      <c r="E141" s="39">
        <v>9490</v>
      </c>
      <c r="F141" s="39">
        <v>9866.86</v>
      </c>
      <c r="G141" s="39">
        <v>9490</v>
      </c>
      <c r="H141" s="12">
        <f t="shared" si="8"/>
        <v>376.8600000000006</v>
      </c>
      <c r="I141" s="12"/>
      <c r="J141" s="31">
        <v>59.78</v>
      </c>
      <c r="K141" s="31">
        <v>0</v>
      </c>
      <c r="L141" s="23">
        <v>13851.469999999992</v>
      </c>
      <c r="M141" s="23">
        <v>3134.1799999999985</v>
      </c>
      <c r="N141" s="23"/>
      <c r="O141" s="23"/>
      <c r="P141" s="23">
        <v>0</v>
      </c>
      <c r="Q141" s="23">
        <v>0</v>
      </c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31">
        <v>3740.52</v>
      </c>
      <c r="AP141" s="29">
        <f t="shared" si="7"/>
        <v>30275.949999999993</v>
      </c>
    </row>
    <row r="142" spans="1:42" ht="25.5">
      <c r="A142" s="37" t="s">
        <v>71</v>
      </c>
      <c r="B142" s="38">
        <v>10000310</v>
      </c>
      <c r="C142" s="38" t="s">
        <v>89</v>
      </c>
      <c r="D142" s="39">
        <v>47150</v>
      </c>
      <c r="E142" s="39">
        <v>47150</v>
      </c>
      <c r="F142" s="39">
        <v>47361.810000000005</v>
      </c>
      <c r="G142" s="39">
        <v>47150</v>
      </c>
      <c r="H142" s="12">
        <f t="shared" si="8"/>
        <v>211.81000000000495</v>
      </c>
      <c r="I142" s="12"/>
      <c r="J142" s="31">
        <v>640.5</v>
      </c>
      <c r="K142" s="31">
        <v>8.539999999999964</v>
      </c>
      <c r="L142" s="23">
        <v>0</v>
      </c>
      <c r="M142" s="23">
        <v>0</v>
      </c>
      <c r="N142" s="23"/>
      <c r="O142" s="23"/>
      <c r="P142" s="23">
        <v>0</v>
      </c>
      <c r="Q142" s="23">
        <v>0</v>
      </c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31">
        <v>10944.01</v>
      </c>
      <c r="AP142" s="29">
        <f t="shared" si="7"/>
        <v>58734.51</v>
      </c>
    </row>
    <row r="143" spans="1:42" ht="38.25">
      <c r="A143" s="37" t="s">
        <v>179</v>
      </c>
      <c r="B143" s="38">
        <v>10000114</v>
      </c>
      <c r="C143" s="38" t="s">
        <v>89</v>
      </c>
      <c r="D143" s="39">
        <v>29847</v>
      </c>
      <c r="E143" s="39">
        <v>29847</v>
      </c>
      <c r="F143" s="39">
        <v>29566.51</v>
      </c>
      <c r="G143" s="39">
        <v>29566.510000000002</v>
      </c>
      <c r="H143" s="12"/>
      <c r="I143" s="12">
        <f>F143-E143</f>
        <v>-280.4900000000016</v>
      </c>
      <c r="J143" s="31">
        <v>213.5</v>
      </c>
      <c r="K143" s="31">
        <v>0</v>
      </c>
      <c r="L143" s="23">
        <v>18932.32</v>
      </c>
      <c r="M143" s="23">
        <v>3971.0999999999985</v>
      </c>
      <c r="N143" s="23"/>
      <c r="O143" s="23"/>
      <c r="P143" s="23">
        <v>0</v>
      </c>
      <c r="Q143" s="23">
        <v>0</v>
      </c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31">
        <v>12442.78</v>
      </c>
      <c r="AP143" s="29">
        <f t="shared" si="7"/>
        <v>65126.21</v>
      </c>
    </row>
    <row r="144" spans="1:42" ht="12.75">
      <c r="A144" s="37" t="s">
        <v>180</v>
      </c>
      <c r="B144" s="38">
        <v>10000502</v>
      </c>
      <c r="C144" s="38" t="s">
        <v>89</v>
      </c>
      <c r="D144" s="39">
        <v>88992</v>
      </c>
      <c r="E144" s="39">
        <v>88992</v>
      </c>
      <c r="F144" s="39">
        <v>88991.52</v>
      </c>
      <c r="G144" s="39">
        <v>88991.51999999999</v>
      </c>
      <c r="H144" s="12"/>
      <c r="I144" s="12">
        <f>F144-E144</f>
        <v>-0.47999999999592546</v>
      </c>
      <c r="J144" s="31">
        <v>5106.92</v>
      </c>
      <c r="K144" s="31">
        <v>0</v>
      </c>
      <c r="L144" s="23">
        <v>4715.76</v>
      </c>
      <c r="M144" s="23">
        <v>1712.2699999999998</v>
      </c>
      <c r="N144" s="23"/>
      <c r="O144" s="23"/>
      <c r="P144" s="23">
        <v>0</v>
      </c>
      <c r="Q144" s="23">
        <v>0</v>
      </c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31">
        <v>10504.2</v>
      </c>
      <c r="AP144" s="29">
        <f t="shared" si="7"/>
        <v>111030.66999999998</v>
      </c>
    </row>
    <row r="145" spans="1:42" ht="38.25">
      <c r="A145" s="37" t="s">
        <v>181</v>
      </c>
      <c r="B145" s="38">
        <v>10067404</v>
      </c>
      <c r="C145" s="38" t="s">
        <v>89</v>
      </c>
      <c r="D145" s="39"/>
      <c r="E145" s="39"/>
      <c r="F145" s="39"/>
      <c r="G145" s="39"/>
      <c r="H145" s="12"/>
      <c r="I145" s="12"/>
      <c r="J145" s="31"/>
      <c r="K145" s="31"/>
      <c r="L145" s="23">
        <v>115265.95000000001</v>
      </c>
      <c r="M145" s="23">
        <v>18027.940000000002</v>
      </c>
      <c r="N145" s="23"/>
      <c r="O145" s="23"/>
      <c r="P145" s="23">
        <v>0</v>
      </c>
      <c r="Q145" s="23">
        <v>0</v>
      </c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31">
        <v>0</v>
      </c>
      <c r="AP145" s="29">
        <f t="shared" si="7"/>
        <v>133293.89</v>
      </c>
    </row>
    <row r="146" spans="1:42" ht="25.5">
      <c r="A146" s="37" t="s">
        <v>182</v>
      </c>
      <c r="B146" s="38">
        <v>10001204</v>
      </c>
      <c r="C146" s="38" t="s">
        <v>89</v>
      </c>
      <c r="D146" s="39"/>
      <c r="E146" s="39"/>
      <c r="F146" s="39"/>
      <c r="G146" s="39"/>
      <c r="H146" s="12"/>
      <c r="I146" s="12"/>
      <c r="J146" s="31"/>
      <c r="K146" s="31"/>
      <c r="L146" s="23">
        <v>23161.21</v>
      </c>
      <c r="M146" s="23">
        <v>3578.259999999999</v>
      </c>
      <c r="N146" s="23"/>
      <c r="O146" s="23"/>
      <c r="P146" s="23">
        <v>0</v>
      </c>
      <c r="Q146" s="23">
        <v>0</v>
      </c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31">
        <v>0</v>
      </c>
      <c r="AP146" s="29">
        <f t="shared" si="7"/>
        <v>26739.469999999998</v>
      </c>
    </row>
    <row r="147" spans="1:42" ht="12.75">
      <c r="A147" s="37" t="s">
        <v>183</v>
      </c>
      <c r="B147" s="38">
        <v>10001028</v>
      </c>
      <c r="C147" s="38" t="s">
        <v>89</v>
      </c>
      <c r="D147" s="39"/>
      <c r="E147" s="39"/>
      <c r="F147" s="39"/>
      <c r="G147" s="39"/>
      <c r="H147" s="12"/>
      <c r="I147" s="12"/>
      <c r="J147" s="31"/>
      <c r="K147" s="31"/>
      <c r="L147" s="23">
        <v>9205.45</v>
      </c>
      <c r="M147" s="23">
        <v>1511.5799999999995</v>
      </c>
      <c r="N147" s="23"/>
      <c r="O147" s="23"/>
      <c r="P147" s="23">
        <v>0</v>
      </c>
      <c r="Q147" s="23">
        <v>0</v>
      </c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31">
        <v>0</v>
      </c>
      <c r="AP147" s="29">
        <f t="shared" si="7"/>
        <v>10717.03</v>
      </c>
    </row>
    <row r="148" spans="1:42" ht="25.5">
      <c r="A148" s="37" t="s">
        <v>96</v>
      </c>
      <c r="B148" s="38">
        <v>10000323</v>
      </c>
      <c r="C148" s="38" t="s">
        <v>89</v>
      </c>
      <c r="D148" s="39"/>
      <c r="E148" s="39"/>
      <c r="F148" s="39"/>
      <c r="G148" s="39"/>
      <c r="H148" s="12"/>
      <c r="I148" s="12"/>
      <c r="J148" s="31"/>
      <c r="K148" s="31"/>
      <c r="L148" s="23">
        <v>7378.539999999997</v>
      </c>
      <c r="M148" s="23">
        <v>1443.2599999999995</v>
      </c>
      <c r="N148" s="23"/>
      <c r="O148" s="23"/>
      <c r="P148" s="23">
        <v>0</v>
      </c>
      <c r="Q148" s="23">
        <v>0</v>
      </c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31">
        <v>0</v>
      </c>
      <c r="AP148" s="29">
        <f t="shared" si="7"/>
        <v>8821.799999999997</v>
      </c>
    </row>
    <row r="149" spans="1:42" ht="12.75">
      <c r="A149" s="37" t="s">
        <v>184</v>
      </c>
      <c r="B149" s="38">
        <v>10000453</v>
      </c>
      <c r="C149" s="38" t="s">
        <v>89</v>
      </c>
      <c r="D149" s="39"/>
      <c r="E149" s="39"/>
      <c r="F149" s="39"/>
      <c r="G149" s="39"/>
      <c r="H149" s="12"/>
      <c r="I149" s="12"/>
      <c r="J149" s="31"/>
      <c r="K149" s="31"/>
      <c r="L149" s="23">
        <v>106115.91</v>
      </c>
      <c r="M149" s="23">
        <v>19296.130000000005</v>
      </c>
      <c r="N149" s="23"/>
      <c r="O149" s="23"/>
      <c r="P149" s="23">
        <v>0</v>
      </c>
      <c r="Q149" s="23">
        <v>0</v>
      </c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31">
        <v>0</v>
      </c>
      <c r="AP149" s="29">
        <f t="shared" si="7"/>
        <v>125412.04000000001</v>
      </c>
    </row>
    <row r="150" spans="1:42" ht="18" customHeight="1">
      <c r="A150" s="37" t="s">
        <v>185</v>
      </c>
      <c r="B150" s="38">
        <v>10001023</v>
      </c>
      <c r="C150" s="38" t="s">
        <v>89</v>
      </c>
      <c r="D150" s="39"/>
      <c r="E150" s="39"/>
      <c r="F150" s="39"/>
      <c r="G150" s="39"/>
      <c r="H150" s="12"/>
      <c r="I150" s="12"/>
      <c r="J150" s="31"/>
      <c r="K150" s="31"/>
      <c r="L150" s="23">
        <v>21029.369999999995</v>
      </c>
      <c r="M150" s="23">
        <v>3292.17</v>
      </c>
      <c r="N150" s="23"/>
      <c r="O150" s="23"/>
      <c r="P150" s="23">
        <v>0</v>
      </c>
      <c r="Q150" s="23">
        <v>0</v>
      </c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31">
        <v>0</v>
      </c>
      <c r="AP150" s="29">
        <f t="shared" si="7"/>
        <v>24321.539999999994</v>
      </c>
    </row>
    <row r="151" spans="1:42" ht="28.5" customHeight="1">
      <c r="A151" s="37" t="s">
        <v>186</v>
      </c>
      <c r="B151" s="38">
        <v>10000395</v>
      </c>
      <c r="C151" s="38" t="s">
        <v>89</v>
      </c>
      <c r="D151" s="39"/>
      <c r="E151" s="39"/>
      <c r="F151" s="39"/>
      <c r="G151" s="39"/>
      <c r="H151" s="12"/>
      <c r="I151" s="12"/>
      <c r="J151" s="31"/>
      <c r="K151" s="31"/>
      <c r="L151" s="23">
        <v>11847.859999999999</v>
      </c>
      <c r="M151" s="23">
        <v>1789.1299999999992</v>
      </c>
      <c r="N151" s="23"/>
      <c r="O151" s="23"/>
      <c r="P151" s="23">
        <v>0</v>
      </c>
      <c r="Q151" s="23">
        <v>0</v>
      </c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31">
        <v>0</v>
      </c>
      <c r="AP151" s="29">
        <f aca="true" t="shared" si="9" ref="AP151:AP164">G151+J151+L151+M151+N151+O151+P151+Q151+S151+T151+U151+V151+W151+X151+Y151+Z151+AA151+AB151+AC151+AD151+AE151+AF151+AG151+AH151+AI151+AJ151+AK151+AL151+AM151+AN151+AO151</f>
        <v>13636.989999999998</v>
      </c>
    </row>
    <row r="152" spans="1:42" ht="21" customHeight="1">
      <c r="A152" s="37" t="s">
        <v>187</v>
      </c>
      <c r="B152" s="38">
        <v>10000435</v>
      </c>
      <c r="C152" s="38" t="s">
        <v>89</v>
      </c>
      <c r="D152" s="39"/>
      <c r="E152" s="39"/>
      <c r="F152" s="39"/>
      <c r="G152" s="39"/>
      <c r="H152" s="12"/>
      <c r="I152" s="12"/>
      <c r="J152" s="31"/>
      <c r="K152" s="31"/>
      <c r="L152" s="23">
        <v>19428.1</v>
      </c>
      <c r="M152" s="23">
        <v>3710.629999999998</v>
      </c>
      <c r="N152" s="23"/>
      <c r="O152" s="23"/>
      <c r="P152" s="23">
        <v>0</v>
      </c>
      <c r="Q152" s="23">
        <v>0</v>
      </c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31">
        <v>0</v>
      </c>
      <c r="AP152" s="29">
        <f t="shared" si="9"/>
        <v>23138.729999999996</v>
      </c>
    </row>
    <row r="153" spans="1:42" ht="18" customHeight="1">
      <c r="A153" s="37" t="s">
        <v>188</v>
      </c>
      <c r="B153" s="38">
        <v>10001091</v>
      </c>
      <c r="C153" s="38" t="s">
        <v>89</v>
      </c>
      <c r="D153" s="39"/>
      <c r="E153" s="39"/>
      <c r="F153" s="39"/>
      <c r="G153" s="39"/>
      <c r="H153" s="12"/>
      <c r="I153" s="12"/>
      <c r="J153" s="31"/>
      <c r="K153" s="31"/>
      <c r="L153" s="23">
        <v>16469.58</v>
      </c>
      <c r="M153" s="23">
        <v>2963.379999999999</v>
      </c>
      <c r="N153" s="23"/>
      <c r="O153" s="23"/>
      <c r="P153" s="23">
        <v>0</v>
      </c>
      <c r="Q153" s="23">
        <v>0</v>
      </c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31">
        <v>0</v>
      </c>
      <c r="AP153" s="29">
        <f t="shared" si="9"/>
        <v>19432.96</v>
      </c>
    </row>
    <row r="154" spans="1:42" ht="24.75" customHeight="1">
      <c r="A154" s="37" t="s">
        <v>97</v>
      </c>
      <c r="B154" s="38">
        <v>10001090</v>
      </c>
      <c r="C154" s="38" t="s">
        <v>89</v>
      </c>
      <c r="D154" s="39"/>
      <c r="E154" s="39"/>
      <c r="F154" s="39"/>
      <c r="G154" s="39"/>
      <c r="H154" s="12"/>
      <c r="I154" s="12"/>
      <c r="J154" s="31"/>
      <c r="K154" s="31"/>
      <c r="L154" s="23">
        <v>7732.839999999999</v>
      </c>
      <c r="M154" s="23">
        <v>1485.9599999999994</v>
      </c>
      <c r="N154" s="23"/>
      <c r="O154" s="23"/>
      <c r="P154" s="23">
        <v>0</v>
      </c>
      <c r="Q154" s="23">
        <v>0</v>
      </c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31">
        <v>0</v>
      </c>
      <c r="AP154" s="29">
        <f t="shared" si="9"/>
        <v>9218.8</v>
      </c>
    </row>
    <row r="155" spans="1:42" ht="25.5">
      <c r="A155" s="37" t="s">
        <v>189</v>
      </c>
      <c r="B155" s="38">
        <v>10000326</v>
      </c>
      <c r="C155" s="38" t="s">
        <v>89</v>
      </c>
      <c r="D155" s="39"/>
      <c r="E155" s="39"/>
      <c r="F155" s="39"/>
      <c r="G155" s="39"/>
      <c r="H155" s="12"/>
      <c r="I155" s="12"/>
      <c r="J155" s="31"/>
      <c r="K155" s="31"/>
      <c r="L155" s="23">
        <v>18548.729999999996</v>
      </c>
      <c r="M155" s="23">
        <v>3437.349999999999</v>
      </c>
      <c r="N155" s="23"/>
      <c r="O155" s="23"/>
      <c r="P155" s="23">
        <v>0</v>
      </c>
      <c r="Q155" s="23">
        <v>0</v>
      </c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31">
        <v>0</v>
      </c>
      <c r="AP155" s="29">
        <f t="shared" si="9"/>
        <v>21986.079999999994</v>
      </c>
    </row>
    <row r="156" spans="1:42" ht="25.5">
      <c r="A156" s="37" t="s">
        <v>98</v>
      </c>
      <c r="B156" s="38">
        <v>10001066</v>
      </c>
      <c r="C156" s="38" t="s">
        <v>89</v>
      </c>
      <c r="D156" s="39"/>
      <c r="E156" s="39"/>
      <c r="F156" s="39"/>
      <c r="G156" s="39"/>
      <c r="H156" s="12"/>
      <c r="I156" s="12"/>
      <c r="J156" s="31"/>
      <c r="K156" s="31"/>
      <c r="L156" s="23">
        <v>8470.439999999999</v>
      </c>
      <c r="M156" s="23">
        <v>1229.7599999999995</v>
      </c>
      <c r="N156" s="23"/>
      <c r="O156" s="23"/>
      <c r="P156" s="23">
        <v>0</v>
      </c>
      <c r="Q156" s="23">
        <v>0</v>
      </c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31">
        <v>0</v>
      </c>
      <c r="AP156" s="29">
        <f t="shared" si="9"/>
        <v>9700.199999999999</v>
      </c>
    </row>
    <row r="157" spans="1:42" ht="12.75">
      <c r="A157" s="37" t="s">
        <v>190</v>
      </c>
      <c r="B157" s="38">
        <v>10000032</v>
      </c>
      <c r="C157" s="38" t="s">
        <v>89</v>
      </c>
      <c r="D157" s="39"/>
      <c r="E157" s="39"/>
      <c r="F157" s="39"/>
      <c r="G157" s="39"/>
      <c r="H157" s="12"/>
      <c r="I157" s="12"/>
      <c r="J157" s="31"/>
      <c r="K157" s="31"/>
      <c r="L157" s="23">
        <v>79215.54</v>
      </c>
      <c r="M157" s="23">
        <v>12092.640000000001</v>
      </c>
      <c r="N157" s="23"/>
      <c r="O157" s="23"/>
      <c r="P157" s="23">
        <v>0</v>
      </c>
      <c r="Q157" s="23">
        <v>0</v>
      </c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31">
        <v>0</v>
      </c>
      <c r="AP157" s="29">
        <f t="shared" si="9"/>
        <v>91308.18</v>
      </c>
    </row>
    <row r="158" spans="1:42" ht="18.75" customHeight="1">
      <c r="A158" s="37" t="s">
        <v>191</v>
      </c>
      <c r="B158" s="38">
        <v>10000868</v>
      </c>
      <c r="C158" s="38" t="s">
        <v>89</v>
      </c>
      <c r="D158" s="39"/>
      <c r="E158" s="39"/>
      <c r="F158" s="39"/>
      <c r="G158" s="39"/>
      <c r="H158" s="12"/>
      <c r="I158" s="12"/>
      <c r="J158" s="31"/>
      <c r="K158" s="31"/>
      <c r="L158" s="23">
        <v>48635.39000000001</v>
      </c>
      <c r="M158" s="23">
        <v>8791.930000000002</v>
      </c>
      <c r="N158" s="23"/>
      <c r="O158" s="23"/>
      <c r="P158" s="23">
        <v>0</v>
      </c>
      <c r="Q158" s="23">
        <v>0</v>
      </c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31">
        <v>0</v>
      </c>
      <c r="AP158" s="29">
        <f t="shared" si="9"/>
        <v>57427.32000000001</v>
      </c>
    </row>
    <row r="159" spans="1:42" ht="30" customHeight="1">
      <c r="A159" s="37" t="s">
        <v>99</v>
      </c>
      <c r="B159" s="38">
        <v>10000357</v>
      </c>
      <c r="C159" s="38" t="s">
        <v>89</v>
      </c>
      <c r="D159" s="39"/>
      <c r="E159" s="39"/>
      <c r="F159" s="39"/>
      <c r="G159" s="39"/>
      <c r="H159" s="12"/>
      <c r="I159" s="12"/>
      <c r="J159" s="31"/>
      <c r="K159" s="31"/>
      <c r="L159" s="23">
        <v>6527.650000000001</v>
      </c>
      <c r="M159" s="23">
        <v>1242.5700000000002</v>
      </c>
      <c r="N159" s="23"/>
      <c r="O159" s="23"/>
      <c r="P159" s="23">
        <v>0</v>
      </c>
      <c r="Q159" s="23">
        <v>0</v>
      </c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31">
        <v>0</v>
      </c>
      <c r="AP159" s="29">
        <f t="shared" si="9"/>
        <v>7770.220000000001</v>
      </c>
    </row>
    <row r="160" spans="1:42" ht="30" customHeight="1">
      <c r="A160" s="37" t="s">
        <v>100</v>
      </c>
      <c r="B160" s="38">
        <v>801600020</v>
      </c>
      <c r="C160" s="38"/>
      <c r="D160" s="39"/>
      <c r="E160" s="39"/>
      <c r="F160" s="39"/>
      <c r="G160" s="39"/>
      <c r="H160" s="12"/>
      <c r="I160" s="12"/>
      <c r="J160" s="31"/>
      <c r="K160" s="31"/>
      <c r="L160" s="23">
        <v>12015.320000000002</v>
      </c>
      <c r="M160" s="23">
        <v>2339.96</v>
      </c>
      <c r="N160" s="23"/>
      <c r="O160" s="23"/>
      <c r="P160" s="23">
        <v>0</v>
      </c>
      <c r="Q160" s="23">
        <v>0</v>
      </c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31">
        <v>0</v>
      </c>
      <c r="AP160" s="29">
        <f t="shared" si="9"/>
        <v>14355.280000000002</v>
      </c>
    </row>
    <row r="161" spans="1:42" ht="30" customHeight="1">
      <c r="A161" s="37" t="s">
        <v>101</v>
      </c>
      <c r="B161" s="38">
        <v>10001096</v>
      </c>
      <c r="C161" s="38"/>
      <c r="D161" s="39"/>
      <c r="E161" s="39"/>
      <c r="F161" s="39"/>
      <c r="G161" s="39"/>
      <c r="H161" s="12"/>
      <c r="I161" s="12"/>
      <c r="J161" s="31"/>
      <c r="K161" s="31"/>
      <c r="L161" s="23">
        <v>18336.409999999996</v>
      </c>
      <c r="M161" s="23">
        <v>2711.4499999999994</v>
      </c>
      <c r="N161" s="23"/>
      <c r="O161" s="23"/>
      <c r="P161" s="23">
        <v>0</v>
      </c>
      <c r="Q161" s="23">
        <v>0</v>
      </c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31">
        <v>0</v>
      </c>
      <c r="AP161" s="29">
        <f t="shared" si="9"/>
        <v>21047.859999999997</v>
      </c>
    </row>
    <row r="162" spans="1:42" ht="30" customHeight="1">
      <c r="A162" s="37" t="s">
        <v>192</v>
      </c>
      <c r="B162" s="38">
        <v>10001411</v>
      </c>
      <c r="C162" s="38"/>
      <c r="D162" s="39"/>
      <c r="E162" s="39"/>
      <c r="F162" s="39"/>
      <c r="G162" s="39"/>
      <c r="H162" s="12"/>
      <c r="I162" s="12"/>
      <c r="J162" s="31"/>
      <c r="K162" s="31"/>
      <c r="L162" s="23">
        <v>13078.729999999998</v>
      </c>
      <c r="M162" s="23">
        <v>2028.2499999999995</v>
      </c>
      <c r="N162" s="23"/>
      <c r="O162" s="23"/>
      <c r="P162" s="23">
        <v>0</v>
      </c>
      <c r="Q162" s="23">
        <v>0</v>
      </c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31">
        <v>0</v>
      </c>
      <c r="AP162" s="29">
        <f t="shared" si="9"/>
        <v>15106.979999999998</v>
      </c>
    </row>
    <row r="163" spans="1:42" ht="38.25" customHeight="1">
      <c r="A163" s="37" t="s">
        <v>116</v>
      </c>
      <c r="B163" s="38">
        <v>10000316</v>
      </c>
      <c r="C163" s="38"/>
      <c r="D163" s="39"/>
      <c r="E163" s="39"/>
      <c r="F163" s="39"/>
      <c r="G163" s="39"/>
      <c r="H163" s="12"/>
      <c r="I163" s="12"/>
      <c r="J163" s="31"/>
      <c r="K163" s="31"/>
      <c r="L163" s="23">
        <v>6704.029999999997</v>
      </c>
      <c r="M163" s="23">
        <v>1302.3499999999995</v>
      </c>
      <c r="N163" s="23"/>
      <c r="O163" s="23"/>
      <c r="P163" s="23">
        <v>0</v>
      </c>
      <c r="Q163" s="23">
        <v>0</v>
      </c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31">
        <v>0</v>
      </c>
      <c r="AP163" s="29">
        <f t="shared" si="9"/>
        <v>8006.3799999999965</v>
      </c>
    </row>
    <row r="164" spans="1:42" ht="25.5">
      <c r="A164" s="37" t="s">
        <v>102</v>
      </c>
      <c r="B164" s="38">
        <v>10001520</v>
      </c>
      <c r="C164" s="38" t="s">
        <v>89</v>
      </c>
      <c r="D164" s="39"/>
      <c r="E164" s="39"/>
      <c r="F164" s="39"/>
      <c r="G164" s="39"/>
      <c r="H164" s="12"/>
      <c r="I164" s="12"/>
      <c r="J164" s="31"/>
      <c r="K164" s="31"/>
      <c r="L164" s="23">
        <v>16605.580000000005</v>
      </c>
      <c r="M164" s="23">
        <v>2737.069999999999</v>
      </c>
      <c r="N164" s="23"/>
      <c r="O164" s="23"/>
      <c r="P164" s="23">
        <v>0</v>
      </c>
      <c r="Q164" s="23">
        <v>0</v>
      </c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31">
        <v>0</v>
      </c>
      <c r="AP164" s="29">
        <f t="shared" si="9"/>
        <v>19342.650000000005</v>
      </c>
    </row>
    <row r="165" spans="1:43" ht="12.75">
      <c r="A165" s="56" t="s">
        <v>117</v>
      </c>
      <c r="B165" s="56"/>
      <c r="C165" s="56"/>
      <c r="D165" s="58">
        <f aca="true" t="shared" si="10" ref="D165:K165">SUM(D167:D174)</f>
        <v>0</v>
      </c>
      <c r="E165" s="58">
        <f t="shared" si="10"/>
        <v>0</v>
      </c>
      <c r="F165" s="58">
        <f t="shared" si="10"/>
        <v>0</v>
      </c>
      <c r="G165" s="58">
        <f t="shared" si="10"/>
        <v>0</v>
      </c>
      <c r="H165" s="58">
        <f t="shared" si="10"/>
        <v>0</v>
      </c>
      <c r="I165" s="58">
        <f t="shared" si="10"/>
        <v>0</v>
      </c>
      <c r="J165" s="58">
        <f t="shared" si="10"/>
        <v>0</v>
      </c>
      <c r="K165" s="58">
        <f t="shared" si="10"/>
        <v>0</v>
      </c>
      <c r="L165" s="58">
        <f>SUM(L166:L174)</f>
        <v>53419.46000000001</v>
      </c>
      <c r="M165" s="58">
        <f aca="true" t="shared" si="11" ref="M165:AO165">SUM(M166:M174)</f>
        <v>7989.169999999998</v>
      </c>
      <c r="N165" s="58">
        <f t="shared" si="11"/>
        <v>0</v>
      </c>
      <c r="O165" s="58">
        <f t="shared" si="11"/>
        <v>0</v>
      </c>
      <c r="P165" s="58">
        <f t="shared" si="11"/>
        <v>0</v>
      </c>
      <c r="Q165" s="58">
        <f t="shared" si="11"/>
        <v>0</v>
      </c>
      <c r="R165" s="58">
        <f t="shared" si="11"/>
        <v>0</v>
      </c>
      <c r="S165" s="58">
        <f t="shared" si="11"/>
        <v>0</v>
      </c>
      <c r="T165" s="58">
        <f t="shared" si="11"/>
        <v>247959.79000000004</v>
      </c>
      <c r="U165" s="58">
        <f t="shared" si="11"/>
        <v>0</v>
      </c>
      <c r="V165" s="58">
        <f t="shared" si="11"/>
        <v>0</v>
      </c>
      <c r="W165" s="58">
        <f t="shared" si="11"/>
        <v>0</v>
      </c>
      <c r="X165" s="58">
        <f t="shared" si="11"/>
        <v>0</v>
      </c>
      <c r="Y165" s="58">
        <f t="shared" si="11"/>
        <v>0</v>
      </c>
      <c r="Z165" s="58">
        <f t="shared" si="11"/>
        <v>0</v>
      </c>
      <c r="AA165" s="58">
        <f t="shared" si="11"/>
        <v>0</v>
      </c>
      <c r="AB165" s="58">
        <f t="shared" si="11"/>
        <v>0</v>
      </c>
      <c r="AC165" s="58">
        <f t="shared" si="11"/>
        <v>1109896.0899999999</v>
      </c>
      <c r="AD165" s="58">
        <f t="shared" si="11"/>
        <v>0</v>
      </c>
      <c r="AE165" s="58">
        <f t="shared" si="11"/>
        <v>0</v>
      </c>
      <c r="AF165" s="58">
        <f t="shared" si="11"/>
        <v>0</v>
      </c>
      <c r="AG165" s="58">
        <f t="shared" si="11"/>
        <v>0</v>
      </c>
      <c r="AH165" s="58">
        <f t="shared" si="11"/>
        <v>0</v>
      </c>
      <c r="AI165" s="58">
        <f t="shared" si="11"/>
        <v>0</v>
      </c>
      <c r="AJ165" s="58">
        <f t="shared" si="11"/>
        <v>0</v>
      </c>
      <c r="AK165" s="58">
        <f t="shared" si="11"/>
        <v>224764.47000000003</v>
      </c>
      <c r="AL165" s="58">
        <f t="shared" si="11"/>
        <v>0</v>
      </c>
      <c r="AM165" s="58">
        <f t="shared" si="11"/>
        <v>0</v>
      </c>
      <c r="AN165" s="58">
        <f t="shared" si="11"/>
        <v>0</v>
      </c>
      <c r="AO165" s="58">
        <f t="shared" si="11"/>
        <v>0</v>
      </c>
      <c r="AP165" s="58">
        <f>SUM(AP166:AP174)</f>
        <v>1644028.9799999997</v>
      </c>
      <c r="AQ165" s="34"/>
    </row>
    <row r="166" spans="1:42" s="1" customFormat="1" ht="15" customHeight="1">
      <c r="A166" s="37" t="s">
        <v>118</v>
      </c>
      <c r="B166" s="38">
        <v>10001518</v>
      </c>
      <c r="C166" s="38" t="s">
        <v>89</v>
      </c>
      <c r="D166" s="39"/>
      <c r="E166" s="39"/>
      <c r="F166" s="39"/>
      <c r="G166" s="39"/>
      <c r="H166" s="12"/>
      <c r="I166" s="12"/>
      <c r="J166" s="31"/>
      <c r="K166" s="31"/>
      <c r="L166" s="23">
        <v>22523.280000000006</v>
      </c>
      <c r="M166" s="23">
        <v>3377.5699999999983</v>
      </c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>
        <v>0</v>
      </c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31"/>
      <c r="AP166" s="29">
        <f>G166+J166+L166+M166+N166+O166+P166+Q166+S166+T166+U166+V166+W166+X166+Y166+Z166+AA166+AB166+AC166+AD166+AE166+AF166+AG166+AH166+AI166+AJ166+AK166+AL166+AM166+AN166+AO166</f>
        <v>25900.850000000006</v>
      </c>
    </row>
    <row r="167" spans="1:42" s="1" customFormat="1" ht="15" customHeight="1">
      <c r="A167" s="37" t="s">
        <v>193</v>
      </c>
      <c r="B167" s="38">
        <v>10000033</v>
      </c>
      <c r="C167" s="38" t="s">
        <v>89</v>
      </c>
      <c r="D167" s="39"/>
      <c r="E167" s="39"/>
      <c r="F167" s="39"/>
      <c r="G167" s="39"/>
      <c r="H167" s="12"/>
      <c r="I167" s="12"/>
      <c r="J167" s="31"/>
      <c r="K167" s="31"/>
      <c r="L167" s="23">
        <v>14933.730000000001</v>
      </c>
      <c r="M167" s="23">
        <v>2233.21</v>
      </c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>
        <v>0</v>
      </c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31"/>
      <c r="AP167" s="29">
        <f aca="true" t="shared" si="12" ref="AP167:AP174">G167+J167+L167+M167+N167+O167+P167+Q167+S167+T167+U167+V167+W167+X167+Y167+Z167+AA167+AB167+AC167+AD167+AE167+AF167+AG167+AH167+AI167+AJ167+AK167+AL167+AM167+AN167+AO167</f>
        <v>17166.940000000002</v>
      </c>
    </row>
    <row r="168" spans="1:42" s="1" customFormat="1" ht="15" customHeight="1">
      <c r="A168" s="37" t="s">
        <v>119</v>
      </c>
      <c r="B168" s="38">
        <v>10001623</v>
      </c>
      <c r="C168" s="38" t="s">
        <v>89</v>
      </c>
      <c r="D168" s="39"/>
      <c r="E168" s="39"/>
      <c r="F168" s="39"/>
      <c r="G168" s="39"/>
      <c r="H168" s="12"/>
      <c r="I168" s="12"/>
      <c r="J168" s="31"/>
      <c r="K168" s="31"/>
      <c r="L168" s="23">
        <v>0</v>
      </c>
      <c r="M168" s="23">
        <v>0</v>
      </c>
      <c r="N168" s="23"/>
      <c r="O168" s="23"/>
      <c r="P168" s="23"/>
      <c r="Q168" s="23"/>
      <c r="R168" s="23"/>
      <c r="S168" s="23"/>
      <c r="T168" s="23">
        <v>247959.79000000004</v>
      </c>
      <c r="U168" s="23"/>
      <c r="V168" s="23"/>
      <c r="W168" s="23"/>
      <c r="X168" s="23"/>
      <c r="Y168" s="23"/>
      <c r="Z168" s="23"/>
      <c r="AA168" s="23"/>
      <c r="AB168" s="23"/>
      <c r="AC168" s="23">
        <v>0</v>
      </c>
      <c r="AD168" s="23"/>
      <c r="AE168" s="23"/>
      <c r="AF168" s="23"/>
      <c r="AG168" s="23"/>
      <c r="AH168" s="23"/>
      <c r="AI168" s="23"/>
      <c r="AJ168" s="23"/>
      <c r="AK168" s="23">
        <v>224764.47000000003</v>
      </c>
      <c r="AL168" s="23"/>
      <c r="AM168" s="23"/>
      <c r="AN168" s="23"/>
      <c r="AO168" s="31"/>
      <c r="AP168" s="29">
        <f t="shared" si="12"/>
        <v>472724.26000000007</v>
      </c>
    </row>
    <row r="169" spans="1:42" s="1" customFormat="1" ht="15" customHeight="1">
      <c r="A169" s="37" t="s">
        <v>120</v>
      </c>
      <c r="B169" s="38">
        <v>10001433</v>
      </c>
      <c r="C169" s="38" t="s">
        <v>89</v>
      </c>
      <c r="D169" s="39"/>
      <c r="E169" s="39"/>
      <c r="F169" s="39"/>
      <c r="G169" s="39"/>
      <c r="H169" s="12"/>
      <c r="I169" s="12"/>
      <c r="J169" s="31"/>
      <c r="K169" s="31"/>
      <c r="L169" s="23">
        <v>0</v>
      </c>
      <c r="M169" s="23">
        <v>0</v>
      </c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>
        <v>256221.9599999999</v>
      </c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31"/>
      <c r="AP169" s="29">
        <f t="shared" si="12"/>
        <v>256221.9599999999</v>
      </c>
    </row>
    <row r="170" spans="1:42" s="1" customFormat="1" ht="15" customHeight="1">
      <c r="A170" s="37" t="s">
        <v>121</v>
      </c>
      <c r="B170" s="38">
        <v>10000230</v>
      </c>
      <c r="C170" s="38" t="s">
        <v>89</v>
      </c>
      <c r="D170" s="39"/>
      <c r="E170" s="39"/>
      <c r="F170" s="39"/>
      <c r="G170" s="39"/>
      <c r="H170" s="12"/>
      <c r="I170" s="12"/>
      <c r="J170" s="31"/>
      <c r="K170" s="31"/>
      <c r="L170" s="23">
        <v>0</v>
      </c>
      <c r="M170" s="23">
        <v>0</v>
      </c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>
        <v>172332.41999999998</v>
      </c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31"/>
      <c r="AP170" s="29">
        <f t="shared" si="12"/>
        <v>172332.41999999998</v>
      </c>
    </row>
    <row r="171" spans="1:42" s="1" customFormat="1" ht="15" customHeight="1">
      <c r="A171" s="37" t="s">
        <v>122</v>
      </c>
      <c r="B171" s="38">
        <v>10001273</v>
      </c>
      <c r="C171" s="38" t="s">
        <v>89</v>
      </c>
      <c r="D171" s="39"/>
      <c r="E171" s="39"/>
      <c r="F171" s="39"/>
      <c r="G171" s="39"/>
      <c r="H171" s="12"/>
      <c r="I171" s="12"/>
      <c r="J171" s="31"/>
      <c r="K171" s="31"/>
      <c r="L171" s="23">
        <v>15962.449999999995</v>
      </c>
      <c r="M171" s="23">
        <v>2378.389999999999</v>
      </c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>
        <v>82508.04</v>
      </c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31"/>
      <c r="AP171" s="29">
        <f t="shared" si="12"/>
        <v>100848.87999999999</v>
      </c>
    </row>
    <row r="172" spans="1:42" s="1" customFormat="1" ht="15" customHeight="1">
      <c r="A172" s="37" t="s">
        <v>194</v>
      </c>
      <c r="B172" s="38">
        <v>10001694</v>
      </c>
      <c r="C172" s="38" t="s">
        <v>89</v>
      </c>
      <c r="D172" s="39"/>
      <c r="E172" s="39"/>
      <c r="F172" s="39"/>
      <c r="G172" s="39"/>
      <c r="H172" s="12"/>
      <c r="I172" s="12"/>
      <c r="J172" s="31"/>
      <c r="K172" s="31"/>
      <c r="L172" s="23">
        <v>0</v>
      </c>
      <c r="M172" s="23">
        <v>0</v>
      </c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>
        <v>75701.02</v>
      </c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31"/>
      <c r="AP172" s="29">
        <f t="shared" si="12"/>
        <v>75701.02</v>
      </c>
    </row>
    <row r="173" spans="1:42" s="1" customFormat="1" ht="15" customHeight="1">
      <c r="A173" s="37" t="s">
        <v>195</v>
      </c>
      <c r="B173" s="38">
        <v>10065212</v>
      </c>
      <c r="C173" s="38" t="s">
        <v>89</v>
      </c>
      <c r="D173" s="39"/>
      <c r="E173" s="39"/>
      <c r="F173" s="39"/>
      <c r="G173" s="39"/>
      <c r="H173" s="12"/>
      <c r="I173" s="12"/>
      <c r="J173" s="31"/>
      <c r="K173" s="31"/>
      <c r="L173" s="23">
        <v>0</v>
      </c>
      <c r="M173" s="23">
        <v>0</v>
      </c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>
        <v>276731.94999999995</v>
      </c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31"/>
      <c r="AP173" s="29">
        <f t="shared" si="12"/>
        <v>276731.94999999995</v>
      </c>
    </row>
    <row r="174" spans="1:42" s="1" customFormat="1" ht="15" customHeight="1">
      <c r="A174" s="37" t="s">
        <v>196</v>
      </c>
      <c r="B174" s="38">
        <v>19466202</v>
      </c>
      <c r="C174" s="38" t="s">
        <v>89</v>
      </c>
      <c r="D174" s="39"/>
      <c r="E174" s="39"/>
      <c r="F174" s="39"/>
      <c r="G174" s="39"/>
      <c r="H174" s="12"/>
      <c r="I174" s="12"/>
      <c r="J174" s="31"/>
      <c r="K174" s="31"/>
      <c r="L174" s="23">
        <v>0</v>
      </c>
      <c r="M174" s="23">
        <v>0</v>
      </c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>
        <v>246400.70000000004</v>
      </c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31"/>
      <c r="AP174" s="29">
        <f t="shared" si="12"/>
        <v>246400.70000000004</v>
      </c>
    </row>
    <row r="175" spans="1:42" ht="14.25">
      <c r="A175" s="35" t="s">
        <v>5</v>
      </c>
      <c r="B175" s="35"/>
      <c r="C175" s="35"/>
      <c r="D175" s="59">
        <f>D10+D34+D84+D165</f>
        <v>111770470.38</v>
      </c>
      <c r="E175" s="59">
        <f aca="true" t="shared" si="13" ref="E175:AP175">E10+E34+E84+E165</f>
        <v>111770470.38</v>
      </c>
      <c r="F175" s="59">
        <f t="shared" si="13"/>
        <v>112919306.28999999</v>
      </c>
      <c r="G175" s="59">
        <f t="shared" si="13"/>
        <v>111766451.18</v>
      </c>
      <c r="H175" s="59">
        <f t="shared" si="13"/>
        <v>1152854.510000005</v>
      </c>
      <c r="I175" s="59">
        <f t="shared" si="13"/>
        <v>-4018.5999999979676</v>
      </c>
      <c r="J175" s="59">
        <f t="shared" si="13"/>
        <v>4174995.86</v>
      </c>
      <c r="K175" s="59">
        <f t="shared" si="13"/>
        <v>17334.95999999997</v>
      </c>
      <c r="L175" s="59">
        <f t="shared" si="13"/>
        <v>6687900.529999999</v>
      </c>
      <c r="M175" s="59">
        <f t="shared" si="13"/>
        <v>745039.0600000002</v>
      </c>
      <c r="N175" s="59">
        <f t="shared" si="13"/>
        <v>32778.909999999996</v>
      </c>
      <c r="O175" s="59">
        <f t="shared" si="13"/>
        <v>5205.13</v>
      </c>
      <c r="P175" s="59">
        <f t="shared" si="13"/>
        <v>3574696.5</v>
      </c>
      <c r="Q175" s="59">
        <f t="shared" si="13"/>
        <v>94785.46000000002</v>
      </c>
      <c r="R175" s="59">
        <f t="shared" si="13"/>
        <v>1525735.29</v>
      </c>
      <c r="S175" s="59">
        <f t="shared" si="13"/>
        <v>1516982.33</v>
      </c>
      <c r="T175" s="59">
        <f t="shared" si="13"/>
        <v>502720.95000000007</v>
      </c>
      <c r="U175" s="59">
        <f t="shared" si="13"/>
        <v>4546063.15</v>
      </c>
      <c r="V175" s="59">
        <f t="shared" si="13"/>
        <v>261036.54</v>
      </c>
      <c r="W175" s="59">
        <f t="shared" si="13"/>
        <v>45505.319999999985</v>
      </c>
      <c r="X175" s="59">
        <f t="shared" si="13"/>
        <v>179.33999999999997</v>
      </c>
      <c r="Y175" s="59">
        <f t="shared" si="13"/>
        <v>0</v>
      </c>
      <c r="Z175" s="59">
        <f t="shared" si="13"/>
        <v>0</v>
      </c>
      <c r="AA175" s="59">
        <f t="shared" si="13"/>
        <v>355909.50000000006</v>
      </c>
      <c r="AB175" s="59">
        <f t="shared" si="13"/>
        <v>1564.65</v>
      </c>
      <c r="AC175" s="59">
        <f t="shared" si="13"/>
        <v>1109896.0899999999</v>
      </c>
      <c r="AD175" s="59">
        <f t="shared" si="13"/>
        <v>0</v>
      </c>
      <c r="AE175" s="59">
        <f t="shared" si="13"/>
        <v>3412.94</v>
      </c>
      <c r="AF175" s="59">
        <f t="shared" si="13"/>
        <v>46.969999999999985</v>
      </c>
      <c r="AG175" s="59">
        <f t="shared" si="13"/>
        <v>1135943.3000000003</v>
      </c>
      <c r="AH175" s="59">
        <f t="shared" si="13"/>
        <v>2298.1199999999994</v>
      </c>
      <c r="AI175" s="59">
        <f t="shared" si="13"/>
        <v>388405.9499999999</v>
      </c>
      <c r="AJ175" s="59">
        <f t="shared" si="13"/>
        <v>2598.899999999999</v>
      </c>
      <c r="AK175" s="59">
        <f t="shared" si="13"/>
        <v>1396042.86</v>
      </c>
      <c r="AL175" s="59">
        <f t="shared" si="13"/>
        <v>3343.590000000001</v>
      </c>
      <c r="AM175" s="59">
        <f t="shared" si="13"/>
        <v>83404.38999999997</v>
      </c>
      <c r="AN175" s="59">
        <f t="shared" si="13"/>
        <v>71.13999999999999</v>
      </c>
      <c r="AO175" s="59">
        <f t="shared" si="13"/>
        <v>11408641.920000002</v>
      </c>
      <c r="AP175" s="59">
        <f t="shared" si="13"/>
        <v>149845920.58</v>
      </c>
    </row>
    <row r="176" ht="12.75">
      <c r="AP176" s="14"/>
    </row>
    <row r="177" ht="12.75">
      <c r="AP177" s="14"/>
    </row>
    <row r="178" ht="12.75">
      <c r="G178" s="14"/>
    </row>
    <row r="179" ht="12.75">
      <c r="L179" s="14"/>
    </row>
    <row r="181" ht="12.75">
      <c r="AP181"/>
    </row>
  </sheetData>
  <sheetProtection/>
  <mergeCells count="28">
    <mergeCell ref="AK6:AL7"/>
    <mergeCell ref="AE6:AF7"/>
    <mergeCell ref="AI6:AJ7"/>
    <mergeCell ref="J7:K7"/>
    <mergeCell ref="U6:V7"/>
    <mergeCell ref="Y6:Z7"/>
    <mergeCell ref="AC6:AD7"/>
    <mergeCell ref="R6:S7"/>
    <mergeCell ref="P6:Q7"/>
    <mergeCell ref="AG6:AH7"/>
    <mergeCell ref="AP6:AP8"/>
    <mergeCell ref="D7:D8"/>
    <mergeCell ref="E7:E8"/>
    <mergeCell ref="F7:F8"/>
    <mergeCell ref="G7:G8"/>
    <mergeCell ref="AA6:AB7"/>
    <mergeCell ref="N6:O7"/>
    <mergeCell ref="T6:T7"/>
    <mergeCell ref="AO6:AO8"/>
    <mergeCell ref="AM6:AN7"/>
    <mergeCell ref="A9:B9"/>
    <mergeCell ref="W6:X7"/>
    <mergeCell ref="A2:N2"/>
    <mergeCell ref="D6:K6"/>
    <mergeCell ref="L6:M7"/>
    <mergeCell ref="H7:H8"/>
    <mergeCell ref="I7:I8"/>
    <mergeCell ref="A6:C8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2020-03-11T14:36:29Z</cp:lastPrinted>
  <dcterms:created xsi:type="dcterms:W3CDTF">2006-03-14T12:21:32Z</dcterms:created>
  <dcterms:modified xsi:type="dcterms:W3CDTF">2020-03-12T07:07:25Z</dcterms:modified>
  <cp:category/>
  <cp:version/>
  <cp:contentType/>
  <cp:contentStatus/>
</cp:coreProperties>
</file>