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45" activeTab="0"/>
  </bookViews>
  <sheets>
    <sheet name="Rīga" sheetId="1" r:id="rId1"/>
  </sheets>
  <definedNames>
    <definedName name="_xlnm.Print_Titles" localSheetId="0">'Rīga'!$5:$7</definedName>
  </definedNames>
  <calcPr fullCalcOnLoad="1"/>
</workbook>
</file>

<file path=xl/sharedStrings.xml><?xml version="1.0" encoding="utf-8"?>
<sst xmlns="http://schemas.openxmlformats.org/spreadsheetml/2006/main" count="75" uniqueCount="43">
  <si>
    <t>Finansējuma neizpilde</t>
  </si>
  <si>
    <t>Veiktais darba apjoms līguma ietvaros</t>
  </si>
  <si>
    <t>KOPĀ</t>
  </si>
  <si>
    <t>Ārstniecības iestādes</t>
  </si>
  <si>
    <t>Līguma summa</t>
  </si>
  <si>
    <t>Pārskata perioda finansējums</t>
  </si>
  <si>
    <t>Veiktais darba apjoms pārskata periodā</t>
  </si>
  <si>
    <t>7=4-3</t>
  </si>
  <si>
    <t>6=4-3</t>
  </si>
  <si>
    <t>Finansējuma pārsniegums</t>
  </si>
  <si>
    <t>Latvijas Jūras medicīnas centrs, Akciju sabiedrība</t>
  </si>
  <si>
    <t>Akadēmiskā histoloģijas laboratorija, SIA</t>
  </si>
  <si>
    <t>Pārtikas drošības, dzīvnieku veselības un vides zinātniskais institūts "BIOR"</t>
  </si>
  <si>
    <t>Rīgas 2. slimnīca, SIA</t>
  </si>
  <si>
    <t>iVF Riga, SIA</t>
  </si>
  <si>
    <t>Laboratoriskie pakalpojumi</t>
  </si>
  <si>
    <t>Histoloģiskie pakalpojumi</t>
  </si>
  <si>
    <t>Faktiskais izmeklējumu skaits pārskata periodā</t>
  </si>
  <si>
    <t>13=11-10</t>
  </si>
  <si>
    <t>14=11-10</t>
  </si>
  <si>
    <t>Centrālā laboratorija, SIA</t>
  </si>
  <si>
    <t xml:space="preserve">Veiktais darba apjoms pārskata periodā </t>
  </si>
  <si>
    <t>NMS Laboratorija SIA</t>
  </si>
  <si>
    <t>V</t>
  </si>
  <si>
    <t>P</t>
  </si>
  <si>
    <t>Mutāciju noteikšana audzēju šūnās</t>
  </si>
  <si>
    <t>References laboratorija</t>
  </si>
  <si>
    <t>20=11-11</t>
  </si>
  <si>
    <t>21=11-11</t>
  </si>
  <si>
    <t>Reto slimību diagnostikas pieejamībai</t>
  </si>
  <si>
    <t>BALT INFO LAB, SIA</t>
  </si>
  <si>
    <t>Bērnu klīniskā universitātes slimnīca, Valsts SIA</t>
  </si>
  <si>
    <t>Dziedniecība, SIA</t>
  </si>
  <si>
    <t>E.GULBJA LABORATORIJA, SIA</t>
  </si>
  <si>
    <t>GENERA, SIA</t>
  </si>
  <si>
    <t>Iekšlietu ministrijas poliklīnika, Valsts SIA</t>
  </si>
  <si>
    <t>Jūrmalas slimnīca, SIA</t>
  </si>
  <si>
    <t>Kauguru veselības centrs, Pašvaldības SIA</t>
  </si>
  <si>
    <t>Paula Stradiņa klīniskā universitātes slimnīca, Valsts SIA</t>
  </si>
  <si>
    <t>Rīgas Austrumu klīniskā universitātes slimnīca, SIA</t>
  </si>
  <si>
    <t>Rīgas psihiatrijas un narkoloģijas centrs, Valsts SIA</t>
  </si>
  <si>
    <t>VESELĪBAS CENTRS 4, SIA</t>
  </si>
  <si>
    <t>Pārskats par noslēgtiem līgumiem un veikto darba apjomu laboratoriskiem un histoloģiskiem pakalpojumiem Rīgas nodaļā 2019.gada 12 mēnešos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</si>
</sst>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#,##0.0"/>
    <numFmt numFmtId="183" formatCode="#.00"/>
    <numFmt numFmtId="184" formatCode="#,##0.000"/>
    <numFmt numFmtId="185" formatCode="#,##0.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u val="single"/>
      <sz val="12"/>
      <color indexed="12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6" fillId="3" borderId="0" applyNumberFormat="0" applyBorder="0" applyAlignment="0" applyProtection="0"/>
    <xf numFmtId="0" fontId="28" fillId="4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7" borderId="0" applyNumberFormat="0" applyBorder="0" applyAlignment="0" applyProtection="0"/>
    <xf numFmtId="0" fontId="28" fillId="8" borderId="0" applyNumberFormat="0" applyBorder="0" applyAlignment="0" applyProtection="0"/>
    <xf numFmtId="0" fontId="6" fillId="9" borderId="0" applyNumberFormat="0" applyBorder="0" applyAlignment="0" applyProtection="0"/>
    <xf numFmtId="0" fontId="28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6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6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9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0" applyNumberFormat="0" applyBorder="0" applyAlignment="0" applyProtection="0"/>
    <xf numFmtId="0" fontId="7" fillId="17" borderId="0" applyNumberFormat="0" applyBorder="0" applyAlignment="0" applyProtection="0"/>
    <xf numFmtId="0" fontId="29" fillId="27" borderId="0" applyNumberFormat="0" applyBorder="0" applyAlignment="0" applyProtection="0"/>
    <xf numFmtId="0" fontId="7" fillId="19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29" fillId="34" borderId="0" applyNumberFormat="0" applyBorder="0" applyAlignment="0" applyProtection="0"/>
    <xf numFmtId="0" fontId="7" fillId="35" borderId="0" applyNumberFormat="0" applyBorder="0" applyAlignment="0" applyProtection="0"/>
    <xf numFmtId="0" fontId="29" fillId="36" borderId="0" applyNumberFormat="0" applyBorder="0" applyAlignment="0" applyProtection="0"/>
    <xf numFmtId="0" fontId="7" fillId="37" borderId="0" applyNumberFormat="0" applyBorder="0" applyAlignment="0" applyProtection="0"/>
    <xf numFmtId="0" fontId="29" fillId="38" borderId="0" applyNumberFormat="0" applyBorder="0" applyAlignment="0" applyProtection="0"/>
    <xf numFmtId="0" fontId="7" fillId="39" borderId="0" applyNumberFormat="0" applyBorder="0" applyAlignment="0" applyProtection="0"/>
    <xf numFmtId="0" fontId="29" fillId="40" borderId="0" applyNumberFormat="0" applyBorder="0" applyAlignment="0" applyProtection="0"/>
    <xf numFmtId="0" fontId="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1" borderId="0" applyNumberFormat="0" applyBorder="0" applyAlignment="0" applyProtection="0"/>
    <xf numFmtId="0" fontId="29" fillId="42" borderId="0" applyNumberFormat="0" applyBorder="0" applyAlignment="0" applyProtection="0"/>
    <xf numFmtId="0" fontId="7" fillId="43" borderId="0" applyNumberFormat="0" applyBorder="0" applyAlignment="0" applyProtection="0"/>
    <xf numFmtId="0" fontId="30" fillId="44" borderId="0" applyNumberFormat="0" applyBorder="0" applyAlignment="0" applyProtection="0"/>
    <xf numFmtId="0" fontId="8" fillId="5" borderId="0" applyNumberFormat="0" applyBorder="0" applyAlignment="0" applyProtection="0"/>
    <xf numFmtId="0" fontId="31" fillId="45" borderId="1" applyNumberFormat="0" applyAlignment="0" applyProtection="0"/>
    <xf numFmtId="0" fontId="9" fillId="46" borderId="2" applyNumberFormat="0" applyAlignment="0" applyProtection="0"/>
    <xf numFmtId="0" fontId="3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2" fillId="7" borderId="0" applyNumberFormat="0" applyBorder="0" applyAlignment="0" applyProtection="0"/>
    <xf numFmtId="0" fontId="35" fillId="0" borderId="5" applyNumberFormat="0" applyFill="0" applyAlignment="0" applyProtection="0"/>
    <xf numFmtId="0" fontId="13" fillId="0" borderId="6" applyNumberFormat="0" applyFill="0" applyAlignment="0" applyProtection="0"/>
    <xf numFmtId="0" fontId="36" fillId="0" borderId="7" applyNumberFormat="0" applyFill="0" applyAlignment="0" applyProtection="0"/>
    <xf numFmtId="0" fontId="14" fillId="0" borderId="8" applyNumberFormat="0" applyFill="0" applyAlignment="0" applyProtection="0"/>
    <xf numFmtId="0" fontId="37" fillId="0" borderId="9" applyNumberFormat="0" applyFill="0" applyAlignment="0" applyProtection="0"/>
    <xf numFmtId="0" fontId="1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6" fillId="13" borderId="2" applyNumberFormat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51" borderId="0" applyNumberFormat="0" applyBorder="0" applyAlignment="0" applyProtection="0"/>
    <xf numFmtId="0" fontId="18" fillId="5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2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21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55" borderId="0" xfId="0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1" fillId="55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2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55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3" fontId="1" fillId="56" borderId="20" xfId="0" applyNumberFormat="1" applyFont="1" applyFill="1" applyBorder="1" applyAlignment="1">
      <alignment wrapText="1"/>
    </xf>
    <xf numFmtId="4" fontId="1" fillId="0" borderId="20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0" fontId="24" fillId="22" borderId="22" xfId="0" applyFont="1" applyFill="1" applyBorder="1" applyAlignment="1">
      <alignment/>
    </xf>
    <xf numFmtId="0" fontId="3" fillId="22" borderId="23" xfId="0" applyFont="1" applyFill="1" applyBorder="1" applyAlignment="1">
      <alignment/>
    </xf>
    <xf numFmtId="0" fontId="3" fillId="22" borderId="24" xfId="0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23" xfId="0" applyNumberFormat="1" applyFont="1" applyFill="1" applyBorder="1" applyAlignment="1">
      <alignment/>
    </xf>
    <xf numFmtId="3" fontId="3" fillId="22" borderId="24" xfId="0" applyNumberFormat="1" applyFont="1" applyFill="1" applyBorder="1" applyAlignment="1">
      <alignment/>
    </xf>
    <xf numFmtId="0" fontId="4" fillId="55" borderId="25" xfId="0" applyFont="1" applyFill="1" applyBorder="1" applyAlignment="1">
      <alignment horizontal="center" vertical="center" wrapText="1"/>
    </xf>
    <xf numFmtId="3" fontId="3" fillId="22" borderId="26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46" fillId="56" borderId="19" xfId="92" applyNumberFormat="1" applyFont="1" applyFill="1" applyBorder="1">
      <alignment/>
      <protection/>
    </xf>
    <xf numFmtId="0" fontId="1" fillId="56" borderId="19" xfId="92" applyNumberFormat="1" applyFont="1" applyFill="1" applyBorder="1">
      <alignment/>
      <protection/>
    </xf>
    <xf numFmtId="0" fontId="1" fillId="56" borderId="19" xfId="92" applyNumberFormat="1" applyFont="1" applyFill="1" applyBorder="1">
      <alignment/>
      <protection/>
    </xf>
    <xf numFmtId="0" fontId="46" fillId="0" borderId="27" xfId="0" applyNumberFormat="1" applyFont="1" applyFill="1" applyBorder="1" applyAlignment="1">
      <alignment horizontal="center" vertical="center"/>
    </xf>
    <xf numFmtId="4" fontId="3" fillId="22" borderId="24" xfId="0" applyNumberFormat="1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3" fillId="22" borderId="28" xfId="0" applyNumberFormat="1" applyFont="1" applyFill="1" applyBorder="1" applyAlignment="1">
      <alignment/>
    </xf>
    <xf numFmtId="0" fontId="4" fillId="55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4" fillId="55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/>
    </xf>
    <xf numFmtId="4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/>
    </xf>
    <xf numFmtId="3" fontId="1" fillId="0" borderId="3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23" fillId="55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wrapText="1"/>
    </xf>
    <xf numFmtId="0" fontId="1" fillId="0" borderId="21" xfId="0" applyFont="1" applyBorder="1" applyAlignment="1">
      <alignment horizontal="center" vertical="center" wrapText="1"/>
    </xf>
    <xf numFmtId="0" fontId="4" fillId="55" borderId="2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6" borderId="34" xfId="0" applyFont="1" applyFill="1" applyBorder="1" applyAlignment="1">
      <alignment horizontal="center" vertical="center" wrapText="1"/>
    </xf>
    <xf numFmtId="0" fontId="1" fillId="56" borderId="35" xfId="0" applyFont="1" applyFill="1" applyBorder="1" applyAlignment="1">
      <alignment horizontal="center" vertical="center" wrapText="1"/>
    </xf>
    <xf numFmtId="0" fontId="1" fillId="56" borderId="36" xfId="0" applyFont="1" applyFill="1" applyBorder="1" applyAlignment="1">
      <alignment horizontal="center" vertical="center" wrapText="1"/>
    </xf>
    <xf numFmtId="0" fontId="1" fillId="56" borderId="37" xfId="0" applyFont="1" applyFill="1" applyBorder="1" applyAlignment="1">
      <alignment horizontal="center" vertical="center" wrapText="1"/>
    </xf>
    <xf numFmtId="0" fontId="1" fillId="56" borderId="38" xfId="0" applyFont="1" applyFill="1" applyBorder="1" applyAlignment="1">
      <alignment horizontal="center" vertical="center" wrapText="1"/>
    </xf>
    <xf numFmtId="0" fontId="1" fillId="56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3" fillId="22" borderId="27" xfId="0" applyNumberFormat="1" applyFont="1" applyFill="1" applyBorder="1" applyAlignment="1">
      <alignment/>
    </xf>
    <xf numFmtId="0" fontId="1" fillId="56" borderId="44" xfId="0" applyFont="1" applyFill="1" applyBorder="1" applyAlignment="1">
      <alignment horizontal="center" vertical="center" wrapText="1"/>
    </xf>
    <xf numFmtId="0" fontId="1" fillId="56" borderId="0" xfId="0" applyFont="1" applyFill="1" applyBorder="1" applyAlignment="1">
      <alignment horizontal="center" vertical="center" wrapText="1"/>
    </xf>
    <xf numFmtId="0" fontId="1" fillId="56" borderId="45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Hyperlink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3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tabSelected="1" zoomScale="80" zoomScaleNormal="80" zoomScalePageLayoutView="0" workbookViewId="0" topLeftCell="A1">
      <pane xSplit="2" ySplit="9" topLeftCell="D10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I9" sqref="I9"/>
    </sheetView>
  </sheetViews>
  <sheetFormatPr defaultColWidth="9.140625" defaultRowHeight="12.75"/>
  <cols>
    <col min="1" max="1" width="28.421875" style="4" customWidth="1"/>
    <col min="2" max="3" width="10.57421875" style="4" hidden="1" customWidth="1"/>
    <col min="4" max="4" width="13.8515625" style="5" customWidth="1"/>
    <col min="5" max="6" width="13.7109375" style="5" customWidth="1"/>
    <col min="7" max="7" width="13.140625" style="5" customWidth="1"/>
    <col min="8" max="10" width="12.7109375" style="5" customWidth="1"/>
    <col min="11" max="11" width="12.421875" style="5" customWidth="1"/>
    <col min="12" max="14" width="12.7109375" style="5" customWidth="1"/>
    <col min="15" max="17" width="10.8515625" style="5" customWidth="1"/>
    <col min="18" max="19" width="10.7109375" style="5" customWidth="1"/>
    <col min="20" max="21" width="9.140625" style="5" customWidth="1"/>
    <col min="22" max="22" width="10.28125" style="5" customWidth="1"/>
    <col min="23" max="23" width="12.140625" style="5" customWidth="1"/>
    <col min="24" max="24" width="9.140625" style="5" customWidth="1"/>
    <col min="25" max="25" width="11.00390625" style="5" customWidth="1"/>
    <col min="26" max="26" width="15.00390625" style="5" customWidth="1"/>
    <col min="27" max="16384" width="9.140625" style="5" customWidth="1"/>
  </cols>
  <sheetData>
    <row r="2" spans="1:17" ht="15.75">
      <c r="A2" s="49" t="s">
        <v>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6" spans="1:26" ht="84.75" customHeight="1">
      <c r="A6" s="59" t="s">
        <v>3</v>
      </c>
      <c r="B6" s="60"/>
      <c r="C6" s="61"/>
      <c r="D6" s="65" t="s">
        <v>15</v>
      </c>
      <c r="E6" s="66"/>
      <c r="F6" s="66"/>
      <c r="G6" s="66"/>
      <c r="H6" s="66"/>
      <c r="I6" s="66"/>
      <c r="J6" s="67"/>
      <c r="K6" s="65" t="s">
        <v>16</v>
      </c>
      <c r="L6" s="66"/>
      <c r="M6" s="66"/>
      <c r="N6" s="66"/>
      <c r="O6" s="66"/>
      <c r="P6" s="66"/>
      <c r="Q6" s="67"/>
      <c r="R6" s="65" t="s">
        <v>25</v>
      </c>
      <c r="S6" s="66"/>
      <c r="T6" s="66"/>
      <c r="U6" s="66"/>
      <c r="V6" s="66"/>
      <c r="W6" s="66"/>
      <c r="X6" s="71"/>
      <c r="Y6" s="39" t="s">
        <v>29</v>
      </c>
      <c r="Z6" s="41" t="s">
        <v>26</v>
      </c>
    </row>
    <row r="7" spans="1:26" ht="89.25" customHeight="1">
      <c r="A7" s="74"/>
      <c r="B7" s="75"/>
      <c r="C7" s="76"/>
      <c r="D7" s="58" t="s">
        <v>4</v>
      </c>
      <c r="E7" s="53" t="s">
        <v>5</v>
      </c>
      <c r="F7" s="53" t="s">
        <v>21</v>
      </c>
      <c r="G7" s="68" t="s">
        <v>1</v>
      </c>
      <c r="H7" s="53" t="s">
        <v>9</v>
      </c>
      <c r="I7" s="53" t="s">
        <v>0</v>
      </c>
      <c r="J7" s="55" t="s">
        <v>17</v>
      </c>
      <c r="K7" s="58" t="s">
        <v>4</v>
      </c>
      <c r="L7" s="53" t="s">
        <v>5</v>
      </c>
      <c r="M7" s="53" t="s">
        <v>6</v>
      </c>
      <c r="N7" s="68" t="s">
        <v>1</v>
      </c>
      <c r="O7" s="53" t="s">
        <v>9</v>
      </c>
      <c r="P7" s="53" t="s">
        <v>0</v>
      </c>
      <c r="Q7" s="55" t="s">
        <v>17</v>
      </c>
      <c r="R7" s="58" t="s">
        <v>4</v>
      </c>
      <c r="S7" s="53" t="s">
        <v>5</v>
      </c>
      <c r="T7" s="53" t="s">
        <v>6</v>
      </c>
      <c r="U7" s="68" t="s">
        <v>1</v>
      </c>
      <c r="V7" s="53" t="s">
        <v>9</v>
      </c>
      <c r="W7" s="53" t="s">
        <v>0</v>
      </c>
      <c r="X7" s="72" t="s">
        <v>17</v>
      </c>
      <c r="Y7" s="69" t="s">
        <v>6</v>
      </c>
      <c r="Z7" s="70" t="s">
        <v>6</v>
      </c>
    </row>
    <row r="8" spans="1:26" s="6" customFormat="1" ht="26.25" customHeight="1">
      <c r="A8" s="62"/>
      <c r="B8" s="63"/>
      <c r="C8" s="64"/>
      <c r="D8" s="58"/>
      <c r="E8" s="53"/>
      <c r="F8" s="53"/>
      <c r="G8" s="68"/>
      <c r="H8" s="53"/>
      <c r="I8" s="53"/>
      <c r="J8" s="55"/>
      <c r="K8" s="58"/>
      <c r="L8" s="53"/>
      <c r="M8" s="53"/>
      <c r="N8" s="68"/>
      <c r="O8" s="53"/>
      <c r="P8" s="53"/>
      <c r="Q8" s="55"/>
      <c r="R8" s="58"/>
      <c r="S8" s="53"/>
      <c r="T8" s="53"/>
      <c r="U8" s="68"/>
      <c r="V8" s="53"/>
      <c r="W8" s="53"/>
      <c r="X8" s="72"/>
      <c r="Y8" s="69"/>
      <c r="Z8" s="70"/>
    </row>
    <row r="9" spans="1:26" s="8" customFormat="1" ht="29.25" customHeight="1">
      <c r="A9" s="56">
        <v>1</v>
      </c>
      <c r="B9" s="57"/>
      <c r="C9" s="15"/>
      <c r="D9" s="14">
        <v>2</v>
      </c>
      <c r="E9" s="11">
        <v>3</v>
      </c>
      <c r="F9" s="11">
        <v>4</v>
      </c>
      <c r="G9" s="11">
        <v>5</v>
      </c>
      <c r="H9" s="11" t="s">
        <v>8</v>
      </c>
      <c r="I9" s="11" t="s">
        <v>7</v>
      </c>
      <c r="J9" s="15">
        <v>8</v>
      </c>
      <c r="K9" s="14">
        <v>9</v>
      </c>
      <c r="L9" s="11">
        <v>10</v>
      </c>
      <c r="M9" s="11">
        <v>11</v>
      </c>
      <c r="N9" s="11">
        <v>12</v>
      </c>
      <c r="O9" s="11" t="s">
        <v>18</v>
      </c>
      <c r="P9" s="11" t="s">
        <v>19</v>
      </c>
      <c r="Q9" s="15">
        <v>15</v>
      </c>
      <c r="R9" s="14">
        <v>16</v>
      </c>
      <c r="S9" s="11">
        <v>17</v>
      </c>
      <c r="T9" s="11">
        <v>18</v>
      </c>
      <c r="U9" s="11">
        <v>19</v>
      </c>
      <c r="V9" s="11" t="s">
        <v>27</v>
      </c>
      <c r="W9" s="11" t="s">
        <v>28</v>
      </c>
      <c r="X9" s="25">
        <v>22</v>
      </c>
      <c r="Y9" s="35">
        <v>23</v>
      </c>
      <c r="Z9" s="42">
        <v>24</v>
      </c>
    </row>
    <row r="10" spans="1:26" s="7" customFormat="1" ht="24.75" customHeight="1">
      <c r="A10" s="16" t="s">
        <v>11</v>
      </c>
      <c r="B10" s="12">
        <v>19164063</v>
      </c>
      <c r="C10" s="28" t="s">
        <v>24</v>
      </c>
      <c r="D10" s="17">
        <v>0</v>
      </c>
      <c r="E10" s="3">
        <v>0</v>
      </c>
      <c r="F10" s="3">
        <v>0</v>
      </c>
      <c r="G10" s="3">
        <v>0</v>
      </c>
      <c r="H10" s="3"/>
      <c r="I10" s="3"/>
      <c r="J10" s="18">
        <v>0</v>
      </c>
      <c r="K10" s="17">
        <v>945425</v>
      </c>
      <c r="L10" s="3">
        <v>945425</v>
      </c>
      <c r="M10" s="3">
        <v>945424.97</v>
      </c>
      <c r="N10" s="3">
        <v>945424.97</v>
      </c>
      <c r="O10" s="3"/>
      <c r="P10" s="3">
        <f>M10-L10</f>
        <v>-0.030000000027939677</v>
      </c>
      <c r="Q10" s="18">
        <v>30983</v>
      </c>
      <c r="R10" s="17"/>
      <c r="S10" s="3"/>
      <c r="T10" s="3"/>
      <c r="U10" s="3"/>
      <c r="V10" s="3"/>
      <c r="W10" s="3"/>
      <c r="X10" s="33"/>
      <c r="Y10" s="36"/>
      <c r="Z10" s="43"/>
    </row>
    <row r="11" spans="1:26" s="7" customFormat="1" ht="24.75" customHeight="1">
      <c r="A11" s="16" t="s">
        <v>30</v>
      </c>
      <c r="B11" s="12">
        <v>10000190</v>
      </c>
      <c r="C11" s="28" t="s">
        <v>24</v>
      </c>
      <c r="D11" s="17">
        <v>59573</v>
      </c>
      <c r="E11" s="3">
        <v>59573</v>
      </c>
      <c r="F11" s="3">
        <v>64823.45</v>
      </c>
      <c r="G11" s="3">
        <v>59573</v>
      </c>
      <c r="H11" s="3">
        <f>F11-E11</f>
        <v>5250.449999999997</v>
      </c>
      <c r="I11" s="3"/>
      <c r="J11" s="18">
        <v>23460</v>
      </c>
      <c r="K11" s="17"/>
      <c r="L11" s="3"/>
      <c r="M11" s="3"/>
      <c r="N11" s="3"/>
      <c r="O11" s="3"/>
      <c r="P11" s="3"/>
      <c r="Q11" s="18"/>
      <c r="R11" s="17"/>
      <c r="S11" s="3"/>
      <c r="T11" s="3"/>
      <c r="U11" s="3"/>
      <c r="V11" s="3"/>
      <c r="W11" s="3"/>
      <c r="X11" s="33"/>
      <c r="Y11" s="36"/>
      <c r="Z11" s="43"/>
    </row>
    <row r="12" spans="1:26" s="7" customFormat="1" ht="37.5" customHeight="1">
      <c r="A12" s="16" t="s">
        <v>31</v>
      </c>
      <c r="B12" s="12">
        <v>10011804</v>
      </c>
      <c r="C12" s="12" t="s">
        <v>23</v>
      </c>
      <c r="D12" s="17">
        <v>1129854</v>
      </c>
      <c r="E12" s="3">
        <v>1129854</v>
      </c>
      <c r="F12" s="3">
        <v>1129853.32</v>
      </c>
      <c r="G12" s="3">
        <v>1129853.32</v>
      </c>
      <c r="H12" s="3"/>
      <c r="I12" s="3">
        <f>F12-E12</f>
        <v>-0.6799999999348074</v>
      </c>
      <c r="J12" s="18">
        <v>224324</v>
      </c>
      <c r="K12" s="17">
        <v>65694</v>
      </c>
      <c r="L12" s="3">
        <v>65694</v>
      </c>
      <c r="M12" s="3">
        <v>65693.82</v>
      </c>
      <c r="N12" s="3">
        <v>65693.81999999999</v>
      </c>
      <c r="O12" s="3"/>
      <c r="P12" s="3">
        <f>M12-L12</f>
        <v>-0.17999999999301508</v>
      </c>
      <c r="Q12" s="18">
        <v>1896</v>
      </c>
      <c r="R12" s="17"/>
      <c r="S12" s="3"/>
      <c r="T12" s="3"/>
      <c r="U12" s="3"/>
      <c r="V12" s="3"/>
      <c r="W12" s="3"/>
      <c r="X12" s="33"/>
      <c r="Y12" s="40">
        <v>577613.44</v>
      </c>
      <c r="Z12" s="43"/>
    </row>
    <row r="13" spans="1:26" s="7" customFormat="1" ht="24.75" customHeight="1">
      <c r="A13" s="16" t="s">
        <v>20</v>
      </c>
      <c r="B13" s="12">
        <v>10068302</v>
      </c>
      <c r="C13" s="28" t="s">
        <v>24</v>
      </c>
      <c r="D13" s="17">
        <v>9669060</v>
      </c>
      <c r="E13" s="3">
        <v>9669060</v>
      </c>
      <c r="F13" s="3">
        <v>10019073.24</v>
      </c>
      <c r="G13" s="3">
        <v>9669060</v>
      </c>
      <c r="H13" s="3">
        <f aca="true" t="shared" si="0" ref="H13:H20">F13-E13</f>
        <v>350013.2400000002</v>
      </c>
      <c r="I13" s="3"/>
      <c r="J13" s="18">
        <v>4548025</v>
      </c>
      <c r="K13" s="17">
        <v>292408</v>
      </c>
      <c r="L13" s="3">
        <v>292408</v>
      </c>
      <c r="M13" s="3">
        <v>294127.75</v>
      </c>
      <c r="N13" s="3">
        <v>292407.45999999996</v>
      </c>
      <c r="O13" s="3">
        <f>M13-L13</f>
        <v>1719.75</v>
      </c>
      <c r="P13" s="3"/>
      <c r="Q13" s="18">
        <v>8934</v>
      </c>
      <c r="R13" s="17"/>
      <c r="S13" s="3"/>
      <c r="T13" s="3"/>
      <c r="U13" s="3"/>
      <c r="V13" s="3"/>
      <c r="W13" s="3"/>
      <c r="X13" s="33"/>
      <c r="Y13" s="36"/>
      <c r="Z13" s="43"/>
    </row>
    <row r="14" spans="1:26" s="7" customFormat="1" ht="24.75" customHeight="1">
      <c r="A14" s="16" t="s">
        <v>32</v>
      </c>
      <c r="B14" s="12">
        <v>10064111</v>
      </c>
      <c r="C14" s="27" t="s">
        <v>23</v>
      </c>
      <c r="D14" s="17">
        <v>766414</v>
      </c>
      <c r="E14" s="3">
        <v>766414</v>
      </c>
      <c r="F14" s="3">
        <v>766413.81</v>
      </c>
      <c r="G14" s="3">
        <v>766413.8099999999</v>
      </c>
      <c r="H14" s="3"/>
      <c r="I14" s="3">
        <f>F14-E14</f>
        <v>-0.18999999994412065</v>
      </c>
      <c r="J14" s="18">
        <v>355602</v>
      </c>
      <c r="K14" s="17"/>
      <c r="L14" s="3"/>
      <c r="M14" s="3"/>
      <c r="N14" s="3"/>
      <c r="O14" s="3"/>
      <c r="P14" s="3"/>
      <c r="Q14" s="18"/>
      <c r="R14" s="17"/>
      <c r="S14" s="3"/>
      <c r="T14" s="3"/>
      <c r="U14" s="3"/>
      <c r="V14" s="3"/>
      <c r="W14" s="3"/>
      <c r="X14" s="33"/>
      <c r="Y14" s="36"/>
      <c r="Z14" s="43"/>
    </row>
    <row r="15" spans="1:26" s="7" customFormat="1" ht="30.75" customHeight="1">
      <c r="A15" s="16" t="s">
        <v>33</v>
      </c>
      <c r="B15" s="12">
        <v>10068303</v>
      </c>
      <c r="C15" s="28" t="s">
        <v>24</v>
      </c>
      <c r="D15" s="17">
        <v>11579552</v>
      </c>
      <c r="E15" s="3">
        <v>11579552</v>
      </c>
      <c r="F15" s="3">
        <v>12042303.96</v>
      </c>
      <c r="G15" s="3">
        <v>11579552</v>
      </c>
      <c r="H15" s="3">
        <f t="shared" si="0"/>
        <v>462751.9600000009</v>
      </c>
      <c r="I15" s="3"/>
      <c r="J15" s="18">
        <v>5050984</v>
      </c>
      <c r="K15" s="17"/>
      <c r="L15" s="3"/>
      <c r="M15" s="3"/>
      <c r="N15" s="3"/>
      <c r="O15" s="3"/>
      <c r="P15" s="3"/>
      <c r="Q15" s="18"/>
      <c r="R15" s="17"/>
      <c r="S15" s="3"/>
      <c r="T15" s="3"/>
      <c r="U15" s="3"/>
      <c r="V15" s="3"/>
      <c r="W15" s="3"/>
      <c r="X15" s="33"/>
      <c r="Y15" s="36"/>
      <c r="Z15" s="43"/>
    </row>
    <row r="16" spans="1:26" s="7" customFormat="1" ht="21" customHeight="1">
      <c r="A16" s="16" t="s">
        <v>34</v>
      </c>
      <c r="B16" s="12">
        <v>19268301</v>
      </c>
      <c r="C16" s="28" t="s">
        <v>24</v>
      </c>
      <c r="D16" s="17">
        <v>291942</v>
      </c>
      <c r="E16" s="3">
        <v>291942</v>
      </c>
      <c r="F16" s="3">
        <v>296703.8</v>
      </c>
      <c r="G16" s="3">
        <v>291942</v>
      </c>
      <c r="H16" s="3">
        <f t="shared" si="0"/>
        <v>4761.799999999988</v>
      </c>
      <c r="I16" s="3"/>
      <c r="J16" s="18">
        <v>6208</v>
      </c>
      <c r="K16" s="17"/>
      <c r="L16" s="3"/>
      <c r="M16" s="3"/>
      <c r="N16" s="3"/>
      <c r="O16" s="3"/>
      <c r="P16" s="3"/>
      <c r="Q16" s="18"/>
      <c r="R16" s="17"/>
      <c r="S16" s="3"/>
      <c r="T16" s="3"/>
      <c r="U16" s="3"/>
      <c r="V16" s="3"/>
      <c r="W16" s="3"/>
      <c r="X16" s="33"/>
      <c r="Y16" s="36"/>
      <c r="Z16" s="43"/>
    </row>
    <row r="17" spans="1:26" s="7" customFormat="1" ht="30" customHeight="1">
      <c r="A17" s="16" t="s">
        <v>35</v>
      </c>
      <c r="B17" s="12">
        <v>10054109</v>
      </c>
      <c r="C17" s="27" t="s">
        <v>23</v>
      </c>
      <c r="D17" s="17">
        <v>59297</v>
      </c>
      <c r="E17" s="3">
        <v>59297</v>
      </c>
      <c r="F17" s="3">
        <v>59296.17</v>
      </c>
      <c r="G17" s="3">
        <v>59296.17</v>
      </c>
      <c r="H17" s="3"/>
      <c r="I17" s="3">
        <f>F17-E17</f>
        <v>-0.8300000000017462</v>
      </c>
      <c r="J17" s="18">
        <v>27432</v>
      </c>
      <c r="K17" s="17"/>
      <c r="L17" s="3"/>
      <c r="M17" s="3"/>
      <c r="N17" s="3"/>
      <c r="O17" s="3"/>
      <c r="P17" s="3"/>
      <c r="Q17" s="18"/>
      <c r="R17" s="17"/>
      <c r="S17" s="3"/>
      <c r="T17" s="3"/>
      <c r="U17" s="3"/>
      <c r="V17" s="3"/>
      <c r="W17" s="3"/>
      <c r="X17" s="33"/>
      <c r="Y17" s="36"/>
      <c r="Z17" s="43"/>
    </row>
    <row r="18" spans="1:26" s="7" customFormat="1" ht="18.75" customHeight="1">
      <c r="A18" s="16" t="s">
        <v>14</v>
      </c>
      <c r="B18" s="12">
        <v>10001433</v>
      </c>
      <c r="C18" s="29" t="s">
        <v>24</v>
      </c>
      <c r="D18" s="17">
        <v>19721</v>
      </c>
      <c r="E18" s="3">
        <v>19721</v>
      </c>
      <c r="F18" s="3">
        <v>17830.75</v>
      </c>
      <c r="G18" s="3">
        <v>17830.75</v>
      </c>
      <c r="H18" s="3"/>
      <c r="I18" s="3">
        <f>F18-E18</f>
        <v>-1890.25</v>
      </c>
      <c r="J18" s="18">
        <v>239</v>
      </c>
      <c r="K18" s="17"/>
      <c r="L18" s="3"/>
      <c r="M18" s="3"/>
      <c r="N18" s="3"/>
      <c r="O18" s="3"/>
      <c r="P18" s="3"/>
      <c r="Q18" s="18"/>
      <c r="R18" s="17"/>
      <c r="S18" s="3"/>
      <c r="T18" s="3"/>
      <c r="U18" s="3"/>
      <c r="V18" s="3"/>
      <c r="W18" s="3"/>
      <c r="X18" s="33"/>
      <c r="Y18" s="36"/>
      <c r="Z18" s="43"/>
    </row>
    <row r="19" spans="1:26" s="7" customFormat="1" ht="19.5" customHeight="1">
      <c r="A19" s="16" t="s">
        <v>36</v>
      </c>
      <c r="B19" s="12">
        <v>130020302</v>
      </c>
      <c r="C19" s="12" t="s">
        <v>23</v>
      </c>
      <c r="D19" s="17">
        <v>109745</v>
      </c>
      <c r="E19" s="3">
        <v>109745</v>
      </c>
      <c r="F19" s="3">
        <v>125991.26</v>
      </c>
      <c r="G19" s="3">
        <v>109745</v>
      </c>
      <c r="H19" s="3">
        <f t="shared" si="0"/>
        <v>16246.259999999995</v>
      </c>
      <c r="I19" s="3"/>
      <c r="J19" s="18">
        <v>59379</v>
      </c>
      <c r="K19" s="17"/>
      <c r="L19" s="3"/>
      <c r="M19" s="3"/>
      <c r="N19" s="3"/>
      <c r="O19" s="3"/>
      <c r="P19" s="3"/>
      <c r="Q19" s="18"/>
      <c r="R19" s="17"/>
      <c r="S19" s="3"/>
      <c r="T19" s="3"/>
      <c r="U19" s="3"/>
      <c r="V19" s="3"/>
      <c r="W19" s="3"/>
      <c r="X19" s="33"/>
      <c r="Y19" s="36"/>
      <c r="Z19" s="43"/>
    </row>
    <row r="20" spans="1:26" s="7" customFormat="1" ht="31.5" customHeight="1">
      <c r="A20" s="16" t="s">
        <v>37</v>
      </c>
      <c r="B20" s="12">
        <v>130024102</v>
      </c>
      <c r="C20" s="27" t="s">
        <v>23</v>
      </c>
      <c r="D20" s="17">
        <v>98726</v>
      </c>
      <c r="E20" s="3">
        <v>98726</v>
      </c>
      <c r="F20" s="3">
        <v>101291.14</v>
      </c>
      <c r="G20" s="3">
        <v>98726</v>
      </c>
      <c r="H20" s="3">
        <f t="shared" si="0"/>
        <v>2565.1399999999994</v>
      </c>
      <c r="I20" s="3"/>
      <c r="J20" s="18">
        <v>52060</v>
      </c>
      <c r="K20" s="17"/>
      <c r="L20" s="3"/>
      <c r="M20" s="3"/>
      <c r="N20" s="3"/>
      <c r="O20" s="3"/>
      <c r="P20" s="3"/>
      <c r="Q20" s="18"/>
      <c r="R20" s="17"/>
      <c r="S20" s="3"/>
      <c r="T20" s="3"/>
      <c r="U20" s="3"/>
      <c r="V20" s="3"/>
      <c r="W20" s="3"/>
      <c r="X20" s="33"/>
      <c r="Y20" s="36"/>
      <c r="Z20" s="43"/>
    </row>
    <row r="21" spans="1:26" s="7" customFormat="1" ht="29.25" customHeight="1">
      <c r="A21" s="16" t="s">
        <v>10</v>
      </c>
      <c r="B21" s="12">
        <v>10040307</v>
      </c>
      <c r="C21" s="30" t="s">
        <v>24</v>
      </c>
      <c r="D21" s="17">
        <v>241760</v>
      </c>
      <c r="E21" s="3">
        <v>241760</v>
      </c>
      <c r="F21" s="3">
        <v>241759.6</v>
      </c>
      <c r="G21" s="3">
        <v>241759.59999999998</v>
      </c>
      <c r="H21" s="3"/>
      <c r="I21" s="3">
        <f>F21-E21</f>
        <v>-0.39999999999417923</v>
      </c>
      <c r="J21" s="18">
        <v>110328</v>
      </c>
      <c r="K21" s="17"/>
      <c r="L21" s="3"/>
      <c r="M21" s="3"/>
      <c r="N21" s="3"/>
      <c r="O21" s="3"/>
      <c r="P21" s="3"/>
      <c r="Q21" s="18"/>
      <c r="R21" s="17"/>
      <c r="S21" s="3"/>
      <c r="T21" s="3"/>
      <c r="U21" s="3"/>
      <c r="V21" s="3"/>
      <c r="W21" s="3"/>
      <c r="X21" s="33"/>
      <c r="Y21" s="36"/>
      <c r="Z21" s="43"/>
    </row>
    <row r="22" spans="1:26" s="7" customFormat="1" ht="29.25" customHeight="1">
      <c r="A22" s="16" t="s">
        <v>22</v>
      </c>
      <c r="B22" s="12">
        <v>10068301</v>
      </c>
      <c r="C22" s="28" t="s">
        <v>24</v>
      </c>
      <c r="D22" s="17">
        <v>2764206</v>
      </c>
      <c r="E22" s="3">
        <v>2764206</v>
      </c>
      <c r="F22" s="3">
        <v>2884139.17</v>
      </c>
      <c r="G22" s="3">
        <v>2764206</v>
      </c>
      <c r="H22" s="3">
        <f aca="true" t="shared" si="1" ref="H22:H28">F22-E22</f>
        <v>119933.16999999993</v>
      </c>
      <c r="I22" s="3"/>
      <c r="J22" s="18">
        <v>1247218</v>
      </c>
      <c r="K22" s="17"/>
      <c r="L22" s="3"/>
      <c r="M22" s="3"/>
      <c r="N22" s="3"/>
      <c r="O22" s="3"/>
      <c r="P22" s="3"/>
      <c r="Q22" s="18"/>
      <c r="R22" s="17"/>
      <c r="S22" s="3"/>
      <c r="T22" s="3"/>
      <c r="U22" s="3"/>
      <c r="V22" s="3"/>
      <c r="W22" s="3"/>
      <c r="X22" s="33"/>
      <c r="Y22" s="36"/>
      <c r="Z22" s="43"/>
    </row>
    <row r="23" spans="1:26" s="7" customFormat="1" ht="31.5" customHeight="1">
      <c r="A23" s="16" t="s">
        <v>38</v>
      </c>
      <c r="B23" s="12">
        <v>10011803</v>
      </c>
      <c r="C23" s="27" t="s">
        <v>23</v>
      </c>
      <c r="D23" s="17">
        <v>1163328</v>
      </c>
      <c r="E23" s="3">
        <v>1163328</v>
      </c>
      <c r="F23" s="3">
        <v>1163327.7</v>
      </c>
      <c r="G23" s="3">
        <v>1163327.7000000002</v>
      </c>
      <c r="H23" s="3"/>
      <c r="I23" s="3">
        <f>F23-E23</f>
        <v>-0.30000000004656613</v>
      </c>
      <c r="J23" s="18">
        <v>482017</v>
      </c>
      <c r="K23" s="17">
        <v>174803</v>
      </c>
      <c r="L23" s="3">
        <v>174803</v>
      </c>
      <c r="M23" s="3">
        <v>174802.74</v>
      </c>
      <c r="N23" s="3">
        <v>174802.74</v>
      </c>
      <c r="O23" s="3"/>
      <c r="P23" s="3">
        <f>M23-L23</f>
        <v>-0.2600000000093132</v>
      </c>
      <c r="Q23" s="18">
        <v>4749</v>
      </c>
      <c r="R23" s="17"/>
      <c r="S23" s="3"/>
      <c r="T23" s="3"/>
      <c r="U23" s="3"/>
      <c r="V23" s="3"/>
      <c r="W23" s="3"/>
      <c r="X23" s="33"/>
      <c r="Y23" s="36"/>
      <c r="Z23" s="43"/>
    </row>
    <row r="24" spans="1:26" s="7" customFormat="1" ht="48" customHeight="1">
      <c r="A24" s="16" t="s">
        <v>12</v>
      </c>
      <c r="B24" s="12">
        <v>10000297</v>
      </c>
      <c r="C24" s="27" t="s">
        <v>23</v>
      </c>
      <c r="D24" s="17">
        <v>1198</v>
      </c>
      <c r="E24" s="3">
        <v>1198</v>
      </c>
      <c r="F24" s="3">
        <v>1343.89</v>
      </c>
      <c r="G24" s="3">
        <v>1198</v>
      </c>
      <c r="H24" s="3">
        <f t="shared" si="1"/>
        <v>145.8900000000001</v>
      </c>
      <c r="I24" s="3"/>
      <c r="J24" s="18">
        <v>141</v>
      </c>
      <c r="K24" s="17"/>
      <c r="L24" s="3"/>
      <c r="M24" s="3"/>
      <c r="N24" s="3"/>
      <c r="O24" s="3"/>
      <c r="P24" s="3"/>
      <c r="Q24" s="18"/>
      <c r="R24" s="17"/>
      <c r="S24" s="3"/>
      <c r="T24" s="3"/>
      <c r="U24" s="3"/>
      <c r="V24" s="3"/>
      <c r="W24" s="3"/>
      <c r="X24" s="33"/>
      <c r="Y24" s="36"/>
      <c r="Z24" s="43"/>
    </row>
    <row r="25" spans="1:26" s="7" customFormat="1" ht="17.25" customHeight="1">
      <c r="A25" s="16" t="s">
        <v>13</v>
      </c>
      <c r="B25" s="12">
        <v>10020302</v>
      </c>
      <c r="C25" s="31" t="s">
        <v>23</v>
      </c>
      <c r="D25" s="17">
        <v>32566</v>
      </c>
      <c r="E25" s="3">
        <v>32566</v>
      </c>
      <c r="F25" s="3">
        <v>32565.23</v>
      </c>
      <c r="G25" s="3">
        <v>32565.23</v>
      </c>
      <c r="H25" s="3"/>
      <c r="I25" s="3">
        <f>F25-E25</f>
        <v>-0.7700000000004366</v>
      </c>
      <c r="J25" s="18">
        <v>15916</v>
      </c>
      <c r="K25" s="17"/>
      <c r="L25" s="3"/>
      <c r="M25" s="3"/>
      <c r="N25" s="3"/>
      <c r="O25" s="3"/>
      <c r="P25" s="3"/>
      <c r="Q25" s="18"/>
      <c r="R25" s="17"/>
      <c r="S25" s="3"/>
      <c r="T25" s="3"/>
      <c r="U25" s="3"/>
      <c r="V25" s="3"/>
      <c r="W25" s="3"/>
      <c r="X25" s="33"/>
      <c r="Y25" s="36"/>
      <c r="Z25" s="43"/>
    </row>
    <row r="26" spans="1:26" s="7" customFormat="1" ht="31.5" customHeight="1">
      <c r="A26" s="16" t="s">
        <v>39</v>
      </c>
      <c r="B26" s="12">
        <v>10000234</v>
      </c>
      <c r="C26" s="31" t="s">
        <v>23</v>
      </c>
      <c r="D26" s="17">
        <v>1532645</v>
      </c>
      <c r="E26" s="3">
        <v>1532645</v>
      </c>
      <c r="F26" s="3">
        <v>1580997.43</v>
      </c>
      <c r="G26" s="3">
        <v>1532645</v>
      </c>
      <c r="H26" s="3">
        <f t="shared" si="1"/>
        <v>48352.429999999935</v>
      </c>
      <c r="I26" s="3"/>
      <c r="J26" s="18">
        <v>602458</v>
      </c>
      <c r="K26" s="17">
        <v>429619</v>
      </c>
      <c r="L26" s="3">
        <v>429619</v>
      </c>
      <c r="M26" s="3">
        <v>429618.4</v>
      </c>
      <c r="N26" s="3">
        <v>429618.4</v>
      </c>
      <c r="O26" s="3"/>
      <c r="P26" s="3">
        <f>M26-L26</f>
        <v>-0.5999999999767169</v>
      </c>
      <c r="Q26" s="18">
        <v>12548</v>
      </c>
      <c r="R26" s="17">
        <v>83179</v>
      </c>
      <c r="S26" s="3">
        <v>83179</v>
      </c>
      <c r="T26" s="3">
        <v>5323.44</v>
      </c>
      <c r="U26" s="3">
        <v>5323.44</v>
      </c>
      <c r="V26" s="3"/>
      <c r="W26" s="3">
        <f>T26-S26</f>
        <v>-77855.56</v>
      </c>
      <c r="X26" s="33">
        <v>24</v>
      </c>
      <c r="Y26" s="36"/>
      <c r="Z26" s="44">
        <v>3582976</v>
      </c>
    </row>
    <row r="27" spans="1:26" s="9" customFormat="1" ht="33" customHeight="1">
      <c r="A27" s="16" t="s">
        <v>40</v>
      </c>
      <c r="B27" s="12">
        <v>10012202</v>
      </c>
      <c r="C27" s="31" t="s">
        <v>23</v>
      </c>
      <c r="D27" s="17">
        <v>69860</v>
      </c>
      <c r="E27" s="3">
        <v>69860</v>
      </c>
      <c r="F27" s="3">
        <v>75631.34</v>
      </c>
      <c r="G27" s="3">
        <v>69860</v>
      </c>
      <c r="H27" s="3">
        <f t="shared" si="1"/>
        <v>5771.3399999999965</v>
      </c>
      <c r="I27" s="3"/>
      <c r="J27" s="18">
        <v>5659</v>
      </c>
      <c r="K27" s="17"/>
      <c r="L27" s="3"/>
      <c r="M27" s="3"/>
      <c r="N27" s="3"/>
      <c r="O27" s="3"/>
      <c r="P27" s="3"/>
      <c r="Q27" s="18"/>
      <c r="R27" s="17"/>
      <c r="S27" s="3"/>
      <c r="T27" s="3"/>
      <c r="U27" s="3"/>
      <c r="V27" s="3"/>
      <c r="W27" s="3"/>
      <c r="X27" s="33"/>
      <c r="Y27" s="37"/>
      <c r="Z27" s="45"/>
    </row>
    <row r="28" spans="1:26" s="7" customFormat="1" ht="12.75">
      <c r="A28" s="16" t="s">
        <v>41</v>
      </c>
      <c r="B28" s="12">
        <v>10064114</v>
      </c>
      <c r="C28" s="28" t="s">
        <v>24</v>
      </c>
      <c r="D28" s="17">
        <v>285419</v>
      </c>
      <c r="E28" s="3">
        <v>285419</v>
      </c>
      <c r="F28" s="3">
        <v>299595.83</v>
      </c>
      <c r="G28" s="3">
        <v>285419</v>
      </c>
      <c r="H28" s="3">
        <f t="shared" si="1"/>
        <v>14176.830000000016</v>
      </c>
      <c r="I28" s="3"/>
      <c r="J28" s="18">
        <v>128421</v>
      </c>
      <c r="K28" s="17"/>
      <c r="L28" s="3"/>
      <c r="M28" s="3"/>
      <c r="N28" s="3"/>
      <c r="O28" s="3"/>
      <c r="P28" s="3"/>
      <c r="Q28" s="18"/>
      <c r="R28" s="17"/>
      <c r="S28" s="3"/>
      <c r="T28" s="3"/>
      <c r="U28" s="3"/>
      <c r="V28" s="3"/>
      <c r="W28" s="3"/>
      <c r="X28" s="33"/>
      <c r="Y28" s="38"/>
      <c r="Z28" s="46"/>
    </row>
    <row r="29" spans="1:26" s="10" customFormat="1" ht="14.25">
      <c r="A29" s="19" t="s">
        <v>2</v>
      </c>
      <c r="B29" s="20"/>
      <c r="C29" s="21"/>
      <c r="D29" s="22">
        <f aca="true" t="shared" si="2" ref="D29:U29">SUM(D10:D28)</f>
        <v>29874866</v>
      </c>
      <c r="E29" s="23">
        <f t="shared" si="2"/>
        <v>29874866</v>
      </c>
      <c r="F29" s="23">
        <f t="shared" si="2"/>
        <v>30902941.090000007</v>
      </c>
      <c r="G29" s="23">
        <f t="shared" si="2"/>
        <v>29872972.580000006</v>
      </c>
      <c r="H29" s="23">
        <f t="shared" si="2"/>
        <v>1029968.5100000009</v>
      </c>
      <c r="I29" s="23">
        <f t="shared" si="2"/>
        <v>-1893.4199999999219</v>
      </c>
      <c r="J29" s="24">
        <f t="shared" si="2"/>
        <v>12939871</v>
      </c>
      <c r="K29" s="22">
        <f t="shared" si="2"/>
        <v>1907949</v>
      </c>
      <c r="L29" s="23">
        <f t="shared" si="2"/>
        <v>1907949</v>
      </c>
      <c r="M29" s="23">
        <f t="shared" si="2"/>
        <v>1909667.6800000002</v>
      </c>
      <c r="N29" s="23">
        <f t="shared" si="2"/>
        <v>1907947.3900000001</v>
      </c>
      <c r="O29" s="23">
        <f t="shared" si="2"/>
        <v>1719.75</v>
      </c>
      <c r="P29" s="23">
        <f t="shared" si="2"/>
        <v>-1.070000000006985</v>
      </c>
      <c r="Q29" s="24">
        <f t="shared" si="2"/>
        <v>59110</v>
      </c>
      <c r="R29" s="32">
        <f t="shared" si="2"/>
        <v>83179</v>
      </c>
      <c r="S29" s="32">
        <f t="shared" si="2"/>
        <v>83179</v>
      </c>
      <c r="T29" s="32">
        <f t="shared" si="2"/>
        <v>5323.44</v>
      </c>
      <c r="U29" s="32">
        <f t="shared" si="2"/>
        <v>5323.44</v>
      </c>
      <c r="V29" s="23">
        <f>SUM(V10:V28)</f>
        <v>0</v>
      </c>
      <c r="W29" s="23">
        <f>SUM(W10:W28)</f>
        <v>-77855.56</v>
      </c>
      <c r="X29" s="26">
        <f>SUM(X10:X28)</f>
        <v>24</v>
      </c>
      <c r="Y29" s="73">
        <f>SUM(Y10:Y28)</f>
        <v>577613.44</v>
      </c>
      <c r="Z29" s="34">
        <f>SUM(Z10:Z28)</f>
        <v>3582976</v>
      </c>
    </row>
    <row r="30" spans="1:3" s="1" customFormat="1" ht="12.75">
      <c r="A30" s="2"/>
      <c r="B30" s="2"/>
      <c r="C30" s="2"/>
    </row>
    <row r="31" spans="1:26" s="1" customFormat="1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Z31" s="47"/>
    </row>
    <row r="32" spans="1:26" s="1" customFormat="1" ht="12.75">
      <c r="A32" s="2"/>
      <c r="B32" s="2"/>
      <c r="C32" s="2"/>
      <c r="Z32" s="47"/>
    </row>
    <row r="33" spans="1:26" ht="15.75">
      <c r="A33" s="54"/>
      <c r="B33" s="54"/>
      <c r="C33" s="54"/>
      <c r="D33" s="13"/>
      <c r="Z33" s="48"/>
    </row>
  </sheetData>
  <sheetProtection/>
  <mergeCells count="31">
    <mergeCell ref="A33:C33"/>
    <mergeCell ref="N7:N8"/>
    <mergeCell ref="A9:B9"/>
    <mergeCell ref="A31:Q31"/>
    <mergeCell ref="L7:L8"/>
    <mergeCell ref="I7:I8"/>
    <mergeCell ref="O7:O8"/>
    <mergeCell ref="P7:P8"/>
    <mergeCell ref="Q7:Q8"/>
    <mergeCell ref="A6:C8"/>
    <mergeCell ref="A2:Q2"/>
    <mergeCell ref="D6:J6"/>
    <mergeCell ref="K6:Q6"/>
    <mergeCell ref="D7:D8"/>
    <mergeCell ref="E7:E8"/>
    <mergeCell ref="H7:H8"/>
    <mergeCell ref="G7:G8"/>
    <mergeCell ref="F7:F8"/>
    <mergeCell ref="J7:J8"/>
    <mergeCell ref="R6:X6"/>
    <mergeCell ref="R7:R8"/>
    <mergeCell ref="S7:S8"/>
    <mergeCell ref="T7:T8"/>
    <mergeCell ref="U7:U8"/>
    <mergeCell ref="X7:X8"/>
    <mergeCell ref="W7:W8"/>
    <mergeCell ref="V7:V8"/>
    <mergeCell ref="M7:M8"/>
    <mergeCell ref="Y7:Y8"/>
    <mergeCell ref="K7:K8"/>
    <mergeCell ref="Z7:Z8"/>
  </mergeCells>
  <printOptions/>
  <pageMargins left="0.1968503937007874" right="0.15748031496062992" top="0.15748031496062992" bottom="0.1968503937007874" header="0.1574803149606299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2020-02-17T07:34:29Z</cp:lastPrinted>
  <dcterms:created xsi:type="dcterms:W3CDTF">2006-03-14T12:21:32Z</dcterms:created>
  <dcterms:modified xsi:type="dcterms:W3CDTF">2020-03-09T14:36:36Z</dcterms:modified>
  <cp:category/>
  <cp:version/>
  <cp:contentType/>
  <cp:contentStatus/>
</cp:coreProperties>
</file>