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ML_2021_9M\"/>
    </mc:Choice>
  </mc:AlternateContent>
  <xr:revisionPtr revIDLastSave="0" documentId="13_ncr:1_{876651D7-1FE3-4727-82E6-56FEE621F1A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sp_1_2_D_2021_9M" sheetId="1" r:id="rId1"/>
    <sheet name="Metadati" sheetId="2" r:id="rId2"/>
  </sheets>
  <definedNames>
    <definedName name="_xlnm.Print_Area" localSheetId="1">Metadati!$A$1:$C$34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52" i="1"/>
  <c r="C52" i="1"/>
  <c r="F53" i="1"/>
  <c r="G53" i="1"/>
  <c r="F54" i="1"/>
  <c r="G54" i="1"/>
  <c r="G52" i="1" l="1"/>
  <c r="F52" i="1"/>
  <c r="E39" i="1"/>
  <c r="D39" i="1"/>
  <c r="C39" i="1"/>
  <c r="E33" i="1"/>
  <c r="D33" i="1"/>
  <c r="C33" i="1"/>
  <c r="F49" i="1"/>
  <c r="G49" i="1"/>
  <c r="C28" i="1" l="1"/>
  <c r="C20" i="1"/>
  <c r="C12" i="1"/>
  <c r="C8" i="1"/>
  <c r="C43" i="1"/>
  <c r="C7" i="1" l="1"/>
  <c r="E20" i="1"/>
  <c r="G51" i="1" l="1"/>
  <c r="F51" i="1"/>
  <c r="G50" i="1"/>
  <c r="F50" i="1"/>
  <c r="G48" i="1"/>
  <c r="F48" i="1"/>
  <c r="G47" i="1"/>
  <c r="F47" i="1"/>
  <c r="G46" i="1"/>
  <c r="F46" i="1"/>
  <c r="G45" i="1"/>
  <c r="F45" i="1"/>
  <c r="G44" i="1"/>
  <c r="F44" i="1"/>
  <c r="E43" i="1"/>
  <c r="D43" i="1"/>
  <c r="G40" i="1"/>
  <c r="F40" i="1"/>
  <c r="G41" i="1"/>
  <c r="F41" i="1"/>
  <c r="G42" i="1"/>
  <c r="F42" i="1"/>
  <c r="G57" i="1"/>
  <c r="F57" i="1"/>
  <c r="G55" i="1"/>
  <c r="F55" i="1"/>
  <c r="G38" i="1"/>
  <c r="F38" i="1"/>
  <c r="G37" i="1"/>
  <c r="F37" i="1"/>
  <c r="G36" i="1"/>
  <c r="F36" i="1"/>
  <c r="G35" i="1"/>
  <c r="F35" i="1"/>
  <c r="G34" i="1"/>
  <c r="F34" i="1"/>
  <c r="G32" i="1"/>
  <c r="F32" i="1"/>
  <c r="G30" i="1"/>
  <c r="F30" i="1"/>
  <c r="G31" i="1"/>
  <c r="F31" i="1"/>
  <c r="G29" i="1"/>
  <c r="F29" i="1"/>
  <c r="E28" i="1"/>
  <c r="D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D20" i="1"/>
  <c r="G20" i="1" s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E12" i="1"/>
  <c r="D12" i="1"/>
  <c r="G11" i="1"/>
  <c r="F11" i="1"/>
  <c r="G10" i="1"/>
  <c r="F10" i="1"/>
  <c r="G9" i="1"/>
  <c r="F9" i="1"/>
  <c r="E8" i="1"/>
  <c r="D8" i="1"/>
  <c r="D7" i="1" l="1"/>
  <c r="E7" i="1"/>
  <c r="F39" i="1"/>
  <c r="G43" i="1"/>
  <c r="F28" i="1"/>
  <c r="F33" i="1"/>
  <c r="G8" i="1"/>
  <c r="F8" i="1"/>
  <c r="F12" i="1"/>
  <c r="G33" i="1"/>
  <c r="F43" i="1"/>
  <c r="G12" i="1"/>
  <c r="G28" i="1"/>
  <c r="G39" i="1"/>
  <c r="F7" i="1" l="1"/>
  <c r="G7" i="1"/>
</calcChain>
</file>

<file path=xl/sharedStrings.xml><?xml version="1.0" encoding="utf-8"?>
<sst xmlns="http://schemas.openxmlformats.org/spreadsheetml/2006/main" count="159" uniqueCount="155">
  <si>
    <t>Pamatojums datu apkopošanai-28.08.2018.Ministru kabineta noteikumi nr. 555 "Veselības aprūpes pakalpojumu organizēšanas un samaksas  kārtība"</t>
  </si>
  <si>
    <r>
      <t>Pārskats par  hospitalizācijām 1-2 dienu garumā</t>
    </r>
    <r>
      <rPr>
        <i/>
        <sz val="12"/>
        <rFont val="Times New Roman"/>
        <family val="1"/>
        <charset val="186"/>
      </rPr>
      <t xml:space="preserve"> (pacienti, kuri izrakstīti uz mājām)(neiekļaujot plānveida īslaicīgās ķirurģijas hospitalizāciju gadījumus)</t>
    </r>
  </si>
  <si>
    <t>Ārstniecības iestāde (AI)</t>
  </si>
  <si>
    <t>AI kods</t>
  </si>
  <si>
    <t>Kopējais hospitalizēto pacientu skaits*</t>
  </si>
  <si>
    <t>Hospitalizēto pacientu skaits, kas izrakstīti uz mājām**</t>
  </si>
  <si>
    <t>1-2 dienu hospitalizāciju skaits, kas izrakstīti uz mājām**</t>
  </si>
  <si>
    <t>1-2 dienu hospitalizēto pacientu, kas izrakstīti uz mājām** īpatsvars pret kopējo hospitalizēto pacientu* skaitu</t>
  </si>
  <si>
    <t>1-2 dienu hospitalizēto pacientu, kas izrakstīti uz mājām** īpatsvars pret hospitalizēto pacientu, kas izrakstīti uz mājām** skaitu</t>
  </si>
  <si>
    <t>6=5/3*100</t>
  </si>
  <si>
    <t>7=5/4*100</t>
  </si>
  <si>
    <t>Kopā/ Vidēji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</si>
  <si>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</si>
  <si>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</si>
  <si>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</si>
  <si>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</si>
  <si>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</si>
  <si>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</si>
  <si>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</si>
  <si>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</si>
  <si>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</si>
  <si>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</si>
  <si>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</si>
  <si>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</si>
  <si>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</si>
  <si>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</si>
  <si>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</si>
  <si>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</si>
  <si>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</si>
  <si>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</si>
  <si>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</si>
  <si>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</si>
  <si>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</si>
  <si>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</si>
  <si>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</si>
  <si>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</si>
  <si>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</si>
  <si>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</si>
  <si>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</si>
  <si>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</si>
  <si>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</si>
  <si>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</si>
  <si>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</si>
  <si>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</si>
  <si>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</si>
  <si>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</si>
  <si>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</si>
  <si>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</si>
  <si>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</si>
  <si>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</si>
  <si>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</si>
  <si>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</si>
  <si>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</si>
  <si>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</si>
  <si>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</si>
  <si>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</si>
  <si>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</si>
  <si>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</si>
  <si>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</si>
  <si>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</si>
  <si>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</si>
  <si>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</si>
  <si>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</si>
  <si>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</si>
  <si>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</si>
  <si>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</si>
  <si>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</si>
  <si>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</si>
  <si>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</si>
  <si>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</si>
  <si>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</si>
  <si>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</si>
  <si>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</si>
  <si>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</si>
  <si>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</si>
  <si>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</si>
  <si>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</si>
  <si>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</si>
  <si>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</si>
  <si>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</si>
  <si>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</si>
  <si>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</si>
  <si>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</si>
  <si>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</si>
  <si>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</si>
  <si>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</si>
  <si>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</si>
  <si>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</si>
  <si>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</si>
  <si>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</si>
  <si>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</si>
  <si>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</si>
  <si>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</si>
  <si>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</si>
  <si>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</si>
  <si>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</si>
  <si>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</si>
  <si>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* Hospitalizēto pacientu skaits ar jebkuru izrakstīšanas kustību</t>
  </si>
  <si>
    <t xml:space="preserve">** Hospitalizēto pacientu skaits ar izrakstīšanas kustību "31" (izrakstīts uz mājām) </t>
  </si>
  <si>
    <t>Nosaukums</t>
  </si>
  <si>
    <t>1-2 dienu hospitalizāciju īpatsvars pacientiem, kas izrakstīti uz mājām</t>
  </si>
  <si>
    <t>Definīcija</t>
  </si>
  <si>
    <t>Uz mājām izrakstīto pacientu īpatsvars, kuru ātrēšanai ilgums ir vienāds ar vienu vai divām gultu dienām</t>
  </si>
  <si>
    <t xml:space="preserve">Rādītāja klasifikācija </t>
  </si>
  <si>
    <t>Datu avots</t>
  </si>
  <si>
    <t>-Nacionālā veselības dienesta Stacionāro pakalpojumu datu bāze</t>
  </si>
  <si>
    <t>Aprēķins</t>
  </si>
  <si>
    <t>(1-2 dienu hospitalizāciju skaits pacientiem, kas izrakstīti uz mājām /Hospitalizāciju skaits pacientiem, kas izrakstīti uz mājām) *100</t>
  </si>
  <si>
    <t>Skaitītājs</t>
  </si>
  <si>
    <t>1-2 dienu hospitalizāciju skaits pacientiem, kas izrakstīti uz mājām</t>
  </si>
  <si>
    <t>Saucējs</t>
  </si>
  <si>
    <t>Hospitalizāciju skaits pacientiem, kas izrakstīti uz mājām</t>
  </si>
  <si>
    <t>Iekļaušanas kritēriji</t>
  </si>
  <si>
    <t>- Ārtēšanas ilgums īsākas par trim gultu dienām</t>
  </si>
  <si>
    <t>- Izrakstīts uz mājām (izrakstīšanās kustība 31)</t>
  </si>
  <si>
    <t>- Jāsavelk fiktīvās izrakstīšanas (kustība 39)</t>
  </si>
  <si>
    <t>Izslēgšanas kritēriji</t>
  </si>
  <si>
    <t xml:space="preserve">Neiekļauj plānveida īslaicīgās ķirurģijas hospitalizāciju gadījumus: </t>
  </si>
  <si>
    <t>BP620.1 - Plānveida īslaicīgā ķirurģija. Gastrointestinālās endoskopijas (2.2.1.)</t>
  </si>
  <si>
    <t>BP620.2 - Plānveida īslaicīgā ķirurģija. Ginekoloģija (2.3.2.)</t>
  </si>
  <si>
    <t>BP620.3 - Plānveida īslaicīgā ķirurģija. Invazīvā radioloģija (2.25.10.)</t>
  </si>
  <si>
    <t>BP620.4 - Plānveida īslaicīgā ķirurģija. Oftalmoloģija (2.14.1.)</t>
  </si>
  <si>
    <t>BP620.5 - Plānveida īslaicīgā ķirurģija. Otolaringoloģija (2.16.1.)</t>
  </si>
  <si>
    <t>BP620.6 - Plānveida īslaicīgā ķirurģija. Traumatoloģija, ortopēdija, rokas rekonstruktīvā mikroķirurģija, plastiskā ķirurģija (2.23.2.)</t>
  </si>
  <si>
    <t>BP620.7 - Plānveida īslaicīgā ķirurģija. Uroloģija (2.24.1.)</t>
  </si>
  <si>
    <t>BP620.8 - Plānveida īslaicīgā ķirurģija. Vispārējā ķirurģija (2.10.4.)</t>
  </si>
  <si>
    <t>BP620.9 - Plānveida īslaicīgā ķirurģija. Invazīvā kardioloģija (2.8.4.)</t>
  </si>
  <si>
    <t>Datu pilnīgums</t>
  </si>
  <si>
    <t> 100%</t>
  </si>
  <si>
    <t xml:space="preserve">Datu apkopošanas biežums </t>
  </si>
  <si>
    <t>Mērķa grupa</t>
  </si>
  <si>
    <t> Pacienti, kam stacionārā ārtēšanas ilgums  ir īsāks kā trīs gultu dienas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</si>
  <si>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</si>
  <si>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</si>
  <si>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</si>
  <si>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</si>
  <si>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r>
      <t>Uz personu vērsta aprūpe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Efektivitāte</t>
    </r>
    <r>
      <rPr>
        <sz val="10"/>
        <rFont val="Wingdings"/>
        <charset val="2"/>
      </rPr>
      <t>þ</t>
    </r>
    <r>
      <rPr>
        <sz val="10"/>
        <rFont val="Times New Roman"/>
        <family val="1"/>
        <charset val="186"/>
      </rPr>
      <t>Drošība</t>
    </r>
    <r>
      <rPr>
        <sz val="10"/>
        <rFont val="Wingdings"/>
        <charset val="2"/>
      </rPr>
      <t>¨</t>
    </r>
  </si>
  <si>
    <r>
      <t>Labāka veselība un labklājība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Veselības aprūpes resursi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 xml:space="preserve">Pārvaldība, vadība </t>
    </r>
    <r>
      <rPr>
        <sz val="10"/>
        <rFont val="Wingdings"/>
        <charset val="2"/>
      </rPr>
      <t>¨</t>
    </r>
    <r>
      <rPr>
        <sz val="10"/>
        <rFont val="Calibri"/>
        <family val="2"/>
        <charset val="186"/>
        <scheme val="minor"/>
      </rPr>
      <t> </t>
    </r>
  </si>
  <si>
    <r>
      <t>Katru dienu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nedēļā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mēnesī</t>
    </r>
    <r>
      <rPr>
        <sz val="10"/>
        <color rgb="FF000000"/>
        <rFont val="Wingdings"/>
        <charset val="2"/>
      </rPr>
      <t>¨</t>
    </r>
  </si>
  <si>
    <r>
      <t>Reizi ceturksnī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Reizi pusgadā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gadā</t>
    </r>
    <r>
      <rPr>
        <sz val="10"/>
        <color rgb="FF000000"/>
        <rFont val="Wingdings"/>
        <charset val="2"/>
      </rPr>
      <t>¨</t>
    </r>
  </si>
  <si>
    <r>
      <t>Nacionāla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Reģionāla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 xml:space="preserve"> Ārstniecības iestāžu līmenī</t>
    </r>
    <r>
      <rPr>
        <sz val="10"/>
        <color rgb="FF000000"/>
        <rFont val="Wingdings"/>
        <charset val="2"/>
      </rPr>
      <t>þ</t>
    </r>
  </si>
  <si>
    <r>
      <t>NVD mājaslapa</t>
    </r>
    <r>
      <rPr>
        <sz val="10"/>
        <color rgb="FF000000"/>
        <rFont val="Wingdings"/>
        <charset val="2"/>
      </rPr>
      <t>þ</t>
    </r>
  </si>
  <si>
    <r>
      <t>SPKC mājaslapa</t>
    </r>
    <r>
      <rPr>
        <sz val="10"/>
        <color rgb="FF000000"/>
        <rFont val="Wingdings"/>
        <charset val="2"/>
      </rPr>
      <t>¨</t>
    </r>
  </si>
  <si>
    <r>
      <t>Latvijas veselības aprūpes statistikas gadagrāmata</t>
    </r>
    <r>
      <rPr>
        <sz val="10"/>
        <color rgb="FF000000"/>
        <rFont val="Wingdings"/>
        <charset val="2"/>
      </rPr>
      <t>¨</t>
    </r>
  </si>
  <si>
    <r>
      <t>Nav publiski pieejams</t>
    </r>
    <r>
      <rPr>
        <sz val="10"/>
        <color rgb="FF000000"/>
        <rFont val="Wingdings"/>
        <charset val="2"/>
      </rPr>
      <t>¨</t>
    </r>
  </si>
  <si>
    <t>Pārējās slimnīcas</t>
  </si>
  <si>
    <t>(veiktais darbs, neiekļaujot nekvotējamos stacionāros pakalpojumus, kas nav iekļauti rēķinā)</t>
  </si>
  <si>
    <t>130064003</t>
  </si>
  <si>
    <t>SANARE-KRC JAUNĶEMERI</t>
  </si>
  <si>
    <t>010040307</t>
  </si>
  <si>
    <t>Larvijas Jūras medicīnas centrs</t>
  </si>
  <si>
    <t>010020301</t>
  </si>
  <si>
    <t>Rīgas 1. slimnīca</t>
  </si>
  <si>
    <t>Pārskata periods: 2021. gada janvāris - septembris</t>
  </si>
  <si>
    <t>Atskaite ietver stacionārās kartes apmaksājamā statusā, ar izrakstīšanas datumu no 1.janvāra līdz 30.septembrim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</si>
</sst>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Wingdings"/>
      <charset val="2"/>
    </font>
    <font>
      <sz val="10"/>
      <name val="Calibri"/>
      <family val="2"/>
      <charset val="186"/>
      <scheme val="minor"/>
    </font>
    <font>
      <sz val="10"/>
      <color rgb="FF000000"/>
      <name val="Wingdings"/>
      <charset val="2"/>
    </font>
    <font>
      <i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9" xfId="4" applyFont="1" applyBorder="1" applyAlignment="1">
      <alignment horizontal="center" wrapText="1"/>
    </xf>
    <xf numFmtId="0" fontId="13" fillId="0" borderId="10" xfId="4" applyFont="1" applyBorder="1" applyAlignment="1">
      <alignment horizontal="center" wrapText="1"/>
    </xf>
    <xf numFmtId="0" fontId="13" fillId="0" borderId="11" xfId="4" applyFont="1" applyBorder="1" applyAlignment="1">
      <alignment horizontal="center" wrapText="1"/>
    </xf>
    <xf numFmtId="0" fontId="13" fillId="0" borderId="12" xfId="4" applyFont="1" applyBorder="1" applyAlignment="1">
      <alignment horizontal="center" wrapText="1"/>
    </xf>
    <xf numFmtId="0" fontId="14" fillId="0" borderId="0" xfId="3" applyFont="1"/>
    <xf numFmtId="0" fontId="8" fillId="2" borderId="13" xfId="5" applyFont="1" applyFill="1" applyBorder="1"/>
    <xf numFmtId="0" fontId="8" fillId="2" borderId="14" xfId="5" applyFont="1" applyFill="1" applyBorder="1" applyAlignment="1"/>
    <xf numFmtId="3" fontId="15" fillId="2" borderId="15" xfId="4" applyNumberFormat="1" applyFont="1" applyFill="1" applyBorder="1"/>
    <xf numFmtId="9" fontId="15" fillId="2" borderId="16" xfId="6" applyFont="1" applyFill="1" applyBorder="1"/>
    <xf numFmtId="9" fontId="15" fillId="2" borderId="14" xfId="6" applyFont="1" applyFill="1" applyBorder="1"/>
    <xf numFmtId="0" fontId="8" fillId="0" borderId="0" xfId="3" applyFont="1" applyFill="1"/>
    <xf numFmtId="0" fontId="8" fillId="3" borderId="5" xfId="5" applyFont="1" applyFill="1" applyBorder="1" applyAlignment="1">
      <alignment horizontal="left" indent="1"/>
    </xf>
    <xf numFmtId="0" fontId="8" fillId="3" borderId="6" xfId="5" applyFont="1" applyFill="1" applyBorder="1" applyAlignment="1"/>
    <xf numFmtId="3" fontId="15" fillId="3" borderId="7" xfId="4" applyNumberFormat="1" applyFont="1" applyFill="1" applyBorder="1"/>
    <xf numFmtId="9" fontId="15" fillId="3" borderId="8" xfId="6" applyFont="1" applyFill="1" applyBorder="1"/>
    <xf numFmtId="9" fontId="15" fillId="3" borderId="6" xfId="6" applyFont="1" applyFill="1" applyBorder="1"/>
    <xf numFmtId="0" fontId="16" fillId="0" borderId="17" xfId="5" applyFont="1" applyBorder="1" applyAlignment="1">
      <alignment horizontal="left" indent="2"/>
    </xf>
    <xf numFmtId="0" fontId="16" fillId="0" borderId="18" xfId="5" applyFont="1" applyBorder="1" applyAlignment="1"/>
    <xf numFmtId="3" fontId="4" fillId="0" borderId="4" xfId="4" applyNumberFormat="1" applyFont="1" applyFill="1" applyBorder="1"/>
    <xf numFmtId="3" fontId="4" fillId="0" borderId="1" xfId="4" applyNumberFormat="1" applyFont="1" applyFill="1" applyBorder="1"/>
    <xf numFmtId="9" fontId="4" fillId="0" borderId="1" xfId="6" applyFont="1" applyFill="1" applyBorder="1"/>
    <xf numFmtId="9" fontId="4" fillId="0" borderId="18" xfId="6" applyFont="1" applyFill="1" applyBorder="1"/>
    <xf numFmtId="0" fontId="16" fillId="0" borderId="19" xfId="5" applyFont="1" applyBorder="1" applyAlignment="1">
      <alignment horizontal="left" indent="2"/>
    </xf>
    <xf numFmtId="0" fontId="16" fillId="0" borderId="20" xfId="5" applyFont="1" applyBorder="1" applyAlignment="1"/>
    <xf numFmtId="3" fontId="15" fillId="3" borderId="5" xfId="4" applyNumberFormat="1" applyFont="1" applyFill="1" applyBorder="1"/>
    <xf numFmtId="3" fontId="4" fillId="0" borderId="17" xfId="4" applyNumberFormat="1" applyFont="1" applyFill="1" applyBorder="1"/>
    <xf numFmtId="3" fontId="4" fillId="0" borderId="19" xfId="4" applyNumberFormat="1" applyFont="1" applyFill="1" applyBorder="1"/>
    <xf numFmtId="3" fontId="4" fillId="0" borderId="21" xfId="4" applyNumberFormat="1" applyFont="1" applyFill="1" applyBorder="1"/>
    <xf numFmtId="9" fontId="4" fillId="0" borderId="21" xfId="6" applyFont="1" applyFill="1" applyBorder="1"/>
    <xf numFmtId="9" fontId="4" fillId="0" borderId="20" xfId="6" applyFont="1" applyFill="1" applyBorder="1"/>
    <xf numFmtId="0" fontId="4" fillId="0" borderId="0" xfId="4" applyFont="1"/>
    <xf numFmtId="0" fontId="3" fillId="0" borderId="0" xfId="3" applyFont="1"/>
    <xf numFmtId="0" fontId="18" fillId="0" borderId="22" xfId="7" applyFont="1" applyBorder="1" applyAlignment="1">
      <alignment vertical="center"/>
    </xf>
    <xf numFmtId="0" fontId="20" fillId="0" borderId="0" xfId="8" applyFont="1"/>
    <xf numFmtId="0" fontId="18" fillId="0" borderId="23" xfId="7" applyFont="1" applyBorder="1" applyAlignment="1">
      <alignment vertical="center"/>
    </xf>
    <xf numFmtId="0" fontId="21" fillId="0" borderId="23" xfId="7" applyFont="1" applyBorder="1" applyAlignment="1">
      <alignment vertical="center"/>
    </xf>
    <xf numFmtId="0" fontId="14" fillId="0" borderId="23" xfId="7" applyFont="1" applyBorder="1" applyAlignment="1">
      <alignment vertical="center"/>
    </xf>
    <xf numFmtId="0" fontId="20" fillId="0" borderId="23" xfId="0" applyFont="1" applyBorder="1" applyAlignment="1">
      <alignment horizontal="left" indent="2"/>
    </xf>
    <xf numFmtId="0" fontId="18" fillId="0" borderId="24" xfId="7" applyFont="1" applyBorder="1" applyAlignment="1">
      <alignment vertical="center"/>
    </xf>
    <xf numFmtId="0" fontId="18" fillId="0" borderId="12" xfId="7" applyFont="1" applyBorder="1" applyAlignment="1">
      <alignment vertical="center"/>
    </xf>
    <xf numFmtId="0" fontId="19" fillId="0" borderId="12" xfId="7" applyFont="1" applyBorder="1" applyAlignment="1">
      <alignment vertical="center"/>
    </xf>
    <xf numFmtId="0" fontId="21" fillId="0" borderId="22" xfId="7" applyFont="1" applyBorder="1" applyAlignment="1">
      <alignment vertical="center"/>
    </xf>
    <xf numFmtId="0" fontId="16" fillId="0" borderId="9" xfId="5" applyFont="1" applyBorder="1" applyAlignment="1">
      <alignment horizontal="left" indent="2"/>
    </xf>
    <xf numFmtId="0" fontId="16" fillId="0" borderId="10" xfId="5" applyFont="1" applyBorder="1" applyAlignment="1"/>
    <xf numFmtId="3" fontId="4" fillId="0" borderId="25" xfId="4" applyNumberFormat="1" applyFont="1" applyFill="1" applyBorder="1"/>
    <xf numFmtId="3" fontId="4" fillId="0" borderId="11" xfId="4" applyNumberFormat="1" applyFont="1" applyFill="1" applyBorder="1"/>
    <xf numFmtId="9" fontId="4" fillId="0" borderId="10" xfId="6" applyFont="1" applyFill="1" applyBorder="1"/>
    <xf numFmtId="3" fontId="4" fillId="0" borderId="12" xfId="4" applyNumberFormat="1" applyFont="1" applyFill="1" applyBorder="1"/>
    <xf numFmtId="9" fontId="4" fillId="0" borderId="12" xfId="6" applyFont="1" applyFill="1" applyBorder="1"/>
    <xf numFmtId="0" fontId="3" fillId="0" borderId="0" xfId="3" applyFont="1" applyFill="1"/>
    <xf numFmtId="0" fontId="25" fillId="0" borderId="0" xfId="7" applyFont="1"/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8" fillId="0" borderId="23" xfId="7" applyFont="1" applyBorder="1" applyAlignment="1">
      <alignment vertical="center"/>
    </xf>
    <xf numFmtId="0" fontId="18" fillId="0" borderId="24" xfId="7" applyFont="1" applyBorder="1" applyAlignment="1">
      <alignment vertical="center"/>
    </xf>
    <xf numFmtId="0" fontId="18" fillId="0" borderId="23" xfId="7" applyFont="1" applyBorder="1" applyAlignment="1">
      <alignment horizontal="left" vertical="center"/>
    </xf>
  </cellXfs>
  <cellStyles count="12">
    <cellStyle name="Comma 2" xfId="10" xr:uid="{00000000-0005-0000-0000-000000000000}"/>
    <cellStyle name="Comma 2 2" xfId="11" xr:uid="{D3FCA2E7-A762-4D31-B5EC-8EAAF012F8D9}"/>
    <cellStyle name="Normal" xfId="0" builtinId="0"/>
    <cellStyle name="Normal 2" xfId="5" xr:uid="{00000000-0005-0000-0000-000002000000}"/>
    <cellStyle name="Normal 2 2" xfId="4" xr:uid="{00000000-0005-0000-0000-000003000000}"/>
    <cellStyle name="Normal 2 3" xfId="8" xr:uid="{00000000-0005-0000-0000-000004000000}"/>
    <cellStyle name="Normal 3" xfId="7" xr:uid="{00000000-0005-0000-0000-000005000000}"/>
    <cellStyle name="Normal 5" xfId="2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  <cellStyle name="Percent 2" xfId="6" xr:uid="{00000000-0005-0000-0000-000009000000}"/>
    <cellStyle name="Percent 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114868</xdr:colOff>
      <xdr:row>0</xdr:row>
      <xdr:rowOff>1</xdr:rowOff>
    </xdr:from>
    <xdr:to>
      <xdr:col>3</xdr:col>
      <xdr:colOff>25400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6243" y="1"/>
          <a:ext cx="1767907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85" zoomScaleNormal="85" workbookViewId="0">
      <selection activeCell="K21" sqref="K21"/>
    </sheetView>
  </sheetViews>
  <sheetFormatPr defaultRowHeight="15.75" x14ac:dyDescent="0.25"/>
  <cols>
    <col min="1" max="1" width="50.7109375" style="41" customWidth="1"/>
    <col min="2" max="2" width="11.28515625" style="41" customWidth="1"/>
    <col min="3" max="3" width="16.5703125" style="41" customWidth="1"/>
    <col min="4" max="4" width="15.42578125" style="41" customWidth="1"/>
    <col min="5" max="7" width="14.140625" style="41" customWidth="1"/>
    <col min="8" max="91" width="9.140625" style="41"/>
    <col min="92" max="92" width="47.42578125" style="41" customWidth="1"/>
    <col min="93" max="93" width="11.28515625" style="41" customWidth="1"/>
    <col min="94" max="94" width="16.5703125" style="41" customWidth="1"/>
    <col min="95" max="95" width="15.42578125" style="41" customWidth="1"/>
    <col min="96" max="98" width="14.140625" style="41" customWidth="1"/>
    <col min="99" max="347" width="9.140625" style="41"/>
    <col min="348" max="348" width="47.42578125" style="41" customWidth="1"/>
    <col min="349" max="349" width="11.28515625" style="41" customWidth="1"/>
    <col min="350" max="350" width="16.5703125" style="41" customWidth="1"/>
    <col min="351" max="351" width="15.42578125" style="41" customWidth="1"/>
    <col min="352" max="354" width="14.140625" style="41" customWidth="1"/>
    <col min="355" max="603" width="9.140625" style="41"/>
    <col min="604" max="604" width="47.42578125" style="41" customWidth="1"/>
    <col min="605" max="605" width="11.28515625" style="41" customWidth="1"/>
    <col min="606" max="606" width="16.5703125" style="41" customWidth="1"/>
    <col min="607" max="607" width="15.42578125" style="41" customWidth="1"/>
    <col min="608" max="610" width="14.140625" style="41" customWidth="1"/>
    <col min="611" max="859" width="9.140625" style="41"/>
    <col min="860" max="860" width="47.42578125" style="41" customWidth="1"/>
    <col min="861" max="861" width="11.28515625" style="41" customWidth="1"/>
    <col min="862" max="862" width="16.5703125" style="41" customWidth="1"/>
    <col min="863" max="863" width="15.42578125" style="41" customWidth="1"/>
    <col min="864" max="866" width="14.140625" style="41" customWidth="1"/>
    <col min="867" max="1115" width="9.140625" style="41"/>
    <col min="1116" max="1116" width="47.42578125" style="41" customWidth="1"/>
    <col min="1117" max="1117" width="11.28515625" style="41" customWidth="1"/>
    <col min="1118" max="1118" width="16.5703125" style="41" customWidth="1"/>
    <col min="1119" max="1119" width="15.42578125" style="41" customWidth="1"/>
    <col min="1120" max="1122" width="14.140625" style="41" customWidth="1"/>
    <col min="1123" max="1371" width="9.140625" style="41"/>
    <col min="1372" max="1372" width="47.42578125" style="41" customWidth="1"/>
    <col min="1373" max="1373" width="11.28515625" style="41" customWidth="1"/>
    <col min="1374" max="1374" width="16.5703125" style="41" customWidth="1"/>
    <col min="1375" max="1375" width="15.42578125" style="41" customWidth="1"/>
    <col min="1376" max="1378" width="14.140625" style="41" customWidth="1"/>
    <col min="1379" max="1627" width="9.140625" style="41"/>
    <col min="1628" max="1628" width="47.42578125" style="41" customWidth="1"/>
    <col min="1629" max="1629" width="11.28515625" style="41" customWidth="1"/>
    <col min="1630" max="1630" width="16.5703125" style="41" customWidth="1"/>
    <col min="1631" max="1631" width="15.42578125" style="41" customWidth="1"/>
    <col min="1632" max="1634" width="14.140625" style="41" customWidth="1"/>
    <col min="1635" max="1883" width="9.140625" style="41"/>
    <col min="1884" max="1884" width="47.42578125" style="41" customWidth="1"/>
    <col min="1885" max="1885" width="11.28515625" style="41" customWidth="1"/>
    <col min="1886" max="1886" width="16.5703125" style="41" customWidth="1"/>
    <col min="1887" max="1887" width="15.42578125" style="41" customWidth="1"/>
    <col min="1888" max="1890" width="14.140625" style="41" customWidth="1"/>
    <col min="1891" max="2139" width="9.140625" style="41"/>
    <col min="2140" max="2140" width="47.42578125" style="41" customWidth="1"/>
    <col min="2141" max="2141" width="11.28515625" style="41" customWidth="1"/>
    <col min="2142" max="2142" width="16.5703125" style="41" customWidth="1"/>
    <col min="2143" max="2143" width="15.42578125" style="41" customWidth="1"/>
    <col min="2144" max="2146" width="14.140625" style="41" customWidth="1"/>
    <col min="2147" max="2395" width="9.140625" style="41"/>
    <col min="2396" max="2396" width="47.42578125" style="41" customWidth="1"/>
    <col min="2397" max="2397" width="11.28515625" style="41" customWidth="1"/>
    <col min="2398" max="2398" width="16.5703125" style="41" customWidth="1"/>
    <col min="2399" max="2399" width="15.42578125" style="41" customWidth="1"/>
    <col min="2400" max="2402" width="14.140625" style="41" customWidth="1"/>
    <col min="2403" max="2651" width="9.140625" style="41"/>
    <col min="2652" max="2652" width="47.42578125" style="41" customWidth="1"/>
    <col min="2653" max="2653" width="11.28515625" style="41" customWidth="1"/>
    <col min="2654" max="2654" width="16.5703125" style="41" customWidth="1"/>
    <col min="2655" max="2655" width="15.42578125" style="41" customWidth="1"/>
    <col min="2656" max="2658" width="14.140625" style="41" customWidth="1"/>
    <col min="2659" max="2907" width="9.140625" style="41"/>
    <col min="2908" max="2908" width="47.42578125" style="41" customWidth="1"/>
    <col min="2909" max="2909" width="11.28515625" style="41" customWidth="1"/>
    <col min="2910" max="2910" width="16.5703125" style="41" customWidth="1"/>
    <col min="2911" max="2911" width="15.42578125" style="41" customWidth="1"/>
    <col min="2912" max="2914" width="14.140625" style="41" customWidth="1"/>
    <col min="2915" max="3163" width="9.140625" style="41"/>
    <col min="3164" max="3164" width="47.42578125" style="41" customWidth="1"/>
    <col min="3165" max="3165" width="11.28515625" style="41" customWidth="1"/>
    <col min="3166" max="3166" width="16.5703125" style="41" customWidth="1"/>
    <col min="3167" max="3167" width="15.42578125" style="41" customWidth="1"/>
    <col min="3168" max="3170" width="14.140625" style="41" customWidth="1"/>
    <col min="3171" max="3419" width="9.140625" style="41"/>
    <col min="3420" max="3420" width="47.42578125" style="41" customWidth="1"/>
    <col min="3421" max="3421" width="11.28515625" style="41" customWidth="1"/>
    <col min="3422" max="3422" width="16.5703125" style="41" customWidth="1"/>
    <col min="3423" max="3423" width="15.42578125" style="41" customWidth="1"/>
    <col min="3424" max="3426" width="14.140625" style="41" customWidth="1"/>
    <col min="3427" max="3675" width="9.140625" style="41"/>
    <col min="3676" max="3676" width="47.42578125" style="41" customWidth="1"/>
    <col min="3677" max="3677" width="11.28515625" style="41" customWidth="1"/>
    <col min="3678" max="3678" width="16.5703125" style="41" customWidth="1"/>
    <col min="3679" max="3679" width="15.42578125" style="41" customWidth="1"/>
    <col min="3680" max="3682" width="14.140625" style="41" customWidth="1"/>
    <col min="3683" max="3931" width="9.140625" style="41"/>
    <col min="3932" max="3932" width="47.42578125" style="41" customWidth="1"/>
    <col min="3933" max="3933" width="11.28515625" style="41" customWidth="1"/>
    <col min="3934" max="3934" width="16.5703125" style="41" customWidth="1"/>
    <col min="3935" max="3935" width="15.42578125" style="41" customWidth="1"/>
    <col min="3936" max="3938" width="14.140625" style="41" customWidth="1"/>
    <col min="3939" max="4187" width="9.140625" style="41"/>
    <col min="4188" max="4188" width="47.42578125" style="41" customWidth="1"/>
    <col min="4189" max="4189" width="11.28515625" style="41" customWidth="1"/>
    <col min="4190" max="4190" width="16.5703125" style="41" customWidth="1"/>
    <col min="4191" max="4191" width="15.42578125" style="41" customWidth="1"/>
    <col min="4192" max="4194" width="14.140625" style="41" customWidth="1"/>
    <col min="4195" max="4443" width="9.140625" style="41"/>
    <col min="4444" max="4444" width="47.42578125" style="41" customWidth="1"/>
    <col min="4445" max="4445" width="11.28515625" style="41" customWidth="1"/>
    <col min="4446" max="4446" width="16.5703125" style="41" customWidth="1"/>
    <col min="4447" max="4447" width="15.42578125" style="41" customWidth="1"/>
    <col min="4448" max="4450" width="14.140625" style="41" customWidth="1"/>
    <col min="4451" max="4699" width="9.140625" style="41"/>
    <col min="4700" max="4700" width="47.42578125" style="41" customWidth="1"/>
    <col min="4701" max="4701" width="11.28515625" style="41" customWidth="1"/>
    <col min="4702" max="4702" width="16.5703125" style="41" customWidth="1"/>
    <col min="4703" max="4703" width="15.42578125" style="41" customWidth="1"/>
    <col min="4704" max="4706" width="14.140625" style="41" customWidth="1"/>
    <col min="4707" max="4955" width="9.140625" style="41"/>
    <col min="4956" max="4956" width="47.42578125" style="41" customWidth="1"/>
    <col min="4957" max="4957" width="11.28515625" style="41" customWidth="1"/>
    <col min="4958" max="4958" width="16.5703125" style="41" customWidth="1"/>
    <col min="4959" max="4959" width="15.42578125" style="41" customWidth="1"/>
    <col min="4960" max="4962" width="14.140625" style="41" customWidth="1"/>
    <col min="4963" max="5211" width="9.140625" style="41"/>
    <col min="5212" max="5212" width="47.42578125" style="41" customWidth="1"/>
    <col min="5213" max="5213" width="11.28515625" style="41" customWidth="1"/>
    <col min="5214" max="5214" width="16.5703125" style="41" customWidth="1"/>
    <col min="5215" max="5215" width="15.42578125" style="41" customWidth="1"/>
    <col min="5216" max="5218" width="14.140625" style="41" customWidth="1"/>
    <col min="5219" max="5467" width="9.140625" style="41"/>
    <col min="5468" max="5468" width="47.42578125" style="41" customWidth="1"/>
    <col min="5469" max="5469" width="11.28515625" style="41" customWidth="1"/>
    <col min="5470" max="5470" width="16.5703125" style="41" customWidth="1"/>
    <col min="5471" max="5471" width="15.42578125" style="41" customWidth="1"/>
    <col min="5472" max="5474" width="14.140625" style="41" customWidth="1"/>
    <col min="5475" max="5723" width="9.140625" style="41"/>
    <col min="5724" max="5724" width="47.42578125" style="41" customWidth="1"/>
    <col min="5725" max="5725" width="11.28515625" style="41" customWidth="1"/>
    <col min="5726" max="5726" width="16.5703125" style="41" customWidth="1"/>
    <col min="5727" max="5727" width="15.42578125" style="41" customWidth="1"/>
    <col min="5728" max="5730" width="14.140625" style="41" customWidth="1"/>
    <col min="5731" max="5979" width="9.140625" style="41"/>
    <col min="5980" max="5980" width="47.42578125" style="41" customWidth="1"/>
    <col min="5981" max="5981" width="11.28515625" style="41" customWidth="1"/>
    <col min="5982" max="5982" width="16.5703125" style="41" customWidth="1"/>
    <col min="5983" max="5983" width="15.42578125" style="41" customWidth="1"/>
    <col min="5984" max="5986" width="14.140625" style="41" customWidth="1"/>
    <col min="5987" max="6235" width="9.140625" style="41"/>
    <col min="6236" max="6236" width="47.42578125" style="41" customWidth="1"/>
    <col min="6237" max="6237" width="11.28515625" style="41" customWidth="1"/>
    <col min="6238" max="6238" width="16.5703125" style="41" customWidth="1"/>
    <col min="6239" max="6239" width="15.42578125" style="41" customWidth="1"/>
    <col min="6240" max="6242" width="14.140625" style="41" customWidth="1"/>
    <col min="6243" max="6491" width="9.140625" style="41"/>
    <col min="6492" max="6492" width="47.42578125" style="41" customWidth="1"/>
    <col min="6493" max="6493" width="11.28515625" style="41" customWidth="1"/>
    <col min="6494" max="6494" width="16.5703125" style="41" customWidth="1"/>
    <col min="6495" max="6495" width="15.42578125" style="41" customWidth="1"/>
    <col min="6496" max="6498" width="14.140625" style="41" customWidth="1"/>
    <col min="6499" max="6747" width="9.140625" style="41"/>
    <col min="6748" max="6748" width="47.42578125" style="41" customWidth="1"/>
    <col min="6749" max="6749" width="11.28515625" style="41" customWidth="1"/>
    <col min="6750" max="6750" width="16.5703125" style="41" customWidth="1"/>
    <col min="6751" max="6751" width="15.42578125" style="41" customWidth="1"/>
    <col min="6752" max="6754" width="14.140625" style="41" customWidth="1"/>
    <col min="6755" max="7003" width="9.140625" style="41"/>
    <col min="7004" max="7004" width="47.42578125" style="41" customWidth="1"/>
    <col min="7005" max="7005" width="11.28515625" style="41" customWidth="1"/>
    <col min="7006" max="7006" width="16.5703125" style="41" customWidth="1"/>
    <col min="7007" max="7007" width="15.42578125" style="41" customWidth="1"/>
    <col min="7008" max="7010" width="14.140625" style="41" customWidth="1"/>
    <col min="7011" max="7259" width="9.140625" style="41"/>
    <col min="7260" max="7260" width="47.42578125" style="41" customWidth="1"/>
    <col min="7261" max="7261" width="11.28515625" style="41" customWidth="1"/>
    <col min="7262" max="7262" width="16.5703125" style="41" customWidth="1"/>
    <col min="7263" max="7263" width="15.42578125" style="41" customWidth="1"/>
    <col min="7264" max="7266" width="14.140625" style="41" customWidth="1"/>
    <col min="7267" max="7515" width="9.140625" style="41"/>
    <col min="7516" max="7516" width="47.42578125" style="41" customWidth="1"/>
    <col min="7517" max="7517" width="11.28515625" style="41" customWidth="1"/>
    <col min="7518" max="7518" width="16.5703125" style="41" customWidth="1"/>
    <col min="7519" max="7519" width="15.42578125" style="41" customWidth="1"/>
    <col min="7520" max="7522" width="14.140625" style="41" customWidth="1"/>
    <col min="7523" max="7771" width="9.140625" style="41"/>
    <col min="7772" max="7772" width="47.42578125" style="41" customWidth="1"/>
    <col min="7773" max="7773" width="11.28515625" style="41" customWidth="1"/>
    <col min="7774" max="7774" width="16.5703125" style="41" customWidth="1"/>
    <col min="7775" max="7775" width="15.42578125" style="41" customWidth="1"/>
    <col min="7776" max="7778" width="14.140625" style="41" customWidth="1"/>
    <col min="7779" max="8027" width="9.140625" style="41"/>
    <col min="8028" max="8028" width="47.42578125" style="41" customWidth="1"/>
    <col min="8029" max="8029" width="11.28515625" style="41" customWidth="1"/>
    <col min="8030" max="8030" width="16.5703125" style="41" customWidth="1"/>
    <col min="8031" max="8031" width="15.42578125" style="41" customWidth="1"/>
    <col min="8032" max="8034" width="14.140625" style="41" customWidth="1"/>
    <col min="8035" max="8283" width="9.140625" style="41"/>
    <col min="8284" max="8284" width="47.42578125" style="41" customWidth="1"/>
    <col min="8285" max="8285" width="11.28515625" style="41" customWidth="1"/>
    <col min="8286" max="8286" width="16.5703125" style="41" customWidth="1"/>
    <col min="8287" max="8287" width="15.42578125" style="41" customWidth="1"/>
    <col min="8288" max="8290" width="14.140625" style="41" customWidth="1"/>
    <col min="8291" max="8539" width="9.140625" style="41"/>
    <col min="8540" max="8540" width="47.42578125" style="41" customWidth="1"/>
    <col min="8541" max="8541" width="11.28515625" style="41" customWidth="1"/>
    <col min="8542" max="8542" width="16.5703125" style="41" customWidth="1"/>
    <col min="8543" max="8543" width="15.42578125" style="41" customWidth="1"/>
    <col min="8544" max="8546" width="14.140625" style="41" customWidth="1"/>
    <col min="8547" max="8795" width="9.140625" style="41"/>
    <col min="8796" max="8796" width="47.42578125" style="41" customWidth="1"/>
    <col min="8797" max="8797" width="11.28515625" style="41" customWidth="1"/>
    <col min="8798" max="8798" width="16.5703125" style="41" customWidth="1"/>
    <col min="8799" max="8799" width="15.42578125" style="41" customWidth="1"/>
    <col min="8800" max="8802" width="14.140625" style="41" customWidth="1"/>
    <col min="8803" max="9051" width="9.140625" style="41"/>
    <col min="9052" max="9052" width="47.42578125" style="41" customWidth="1"/>
    <col min="9053" max="9053" width="11.28515625" style="41" customWidth="1"/>
    <col min="9054" max="9054" width="16.5703125" style="41" customWidth="1"/>
    <col min="9055" max="9055" width="15.42578125" style="41" customWidth="1"/>
    <col min="9056" max="9058" width="14.140625" style="41" customWidth="1"/>
    <col min="9059" max="9307" width="9.140625" style="41"/>
    <col min="9308" max="9308" width="47.42578125" style="41" customWidth="1"/>
    <col min="9309" max="9309" width="11.28515625" style="41" customWidth="1"/>
    <col min="9310" max="9310" width="16.5703125" style="41" customWidth="1"/>
    <col min="9311" max="9311" width="15.42578125" style="41" customWidth="1"/>
    <col min="9312" max="9314" width="14.140625" style="41" customWidth="1"/>
    <col min="9315" max="9563" width="9.140625" style="41"/>
    <col min="9564" max="9564" width="47.42578125" style="41" customWidth="1"/>
    <col min="9565" max="9565" width="11.28515625" style="41" customWidth="1"/>
    <col min="9566" max="9566" width="16.5703125" style="41" customWidth="1"/>
    <col min="9567" max="9567" width="15.42578125" style="41" customWidth="1"/>
    <col min="9568" max="9570" width="14.140625" style="41" customWidth="1"/>
    <col min="9571" max="9819" width="9.140625" style="41"/>
    <col min="9820" max="9820" width="47.42578125" style="41" customWidth="1"/>
    <col min="9821" max="9821" width="11.28515625" style="41" customWidth="1"/>
    <col min="9822" max="9822" width="16.5703125" style="41" customWidth="1"/>
    <col min="9823" max="9823" width="15.42578125" style="41" customWidth="1"/>
    <col min="9824" max="9826" width="14.140625" style="41" customWidth="1"/>
    <col min="9827" max="10075" width="9.140625" style="41"/>
    <col min="10076" max="10076" width="47.42578125" style="41" customWidth="1"/>
    <col min="10077" max="10077" width="11.28515625" style="41" customWidth="1"/>
    <col min="10078" max="10078" width="16.5703125" style="41" customWidth="1"/>
    <col min="10079" max="10079" width="15.42578125" style="41" customWidth="1"/>
    <col min="10080" max="10082" width="14.140625" style="41" customWidth="1"/>
    <col min="10083" max="10331" width="9.140625" style="41"/>
    <col min="10332" max="10332" width="47.42578125" style="41" customWidth="1"/>
    <col min="10333" max="10333" width="11.28515625" style="41" customWidth="1"/>
    <col min="10334" max="10334" width="16.5703125" style="41" customWidth="1"/>
    <col min="10335" max="10335" width="15.42578125" style="41" customWidth="1"/>
    <col min="10336" max="10338" width="14.140625" style="41" customWidth="1"/>
    <col min="10339" max="10587" width="9.140625" style="41"/>
    <col min="10588" max="10588" width="47.42578125" style="41" customWidth="1"/>
    <col min="10589" max="10589" width="11.28515625" style="41" customWidth="1"/>
    <col min="10590" max="10590" width="16.5703125" style="41" customWidth="1"/>
    <col min="10591" max="10591" width="15.42578125" style="41" customWidth="1"/>
    <col min="10592" max="10594" width="14.140625" style="41" customWidth="1"/>
    <col min="10595" max="10843" width="9.140625" style="41"/>
    <col min="10844" max="10844" width="47.42578125" style="41" customWidth="1"/>
    <col min="10845" max="10845" width="11.28515625" style="41" customWidth="1"/>
    <col min="10846" max="10846" width="16.5703125" style="41" customWidth="1"/>
    <col min="10847" max="10847" width="15.42578125" style="41" customWidth="1"/>
    <col min="10848" max="10850" width="14.140625" style="41" customWidth="1"/>
    <col min="10851" max="11099" width="9.140625" style="41"/>
    <col min="11100" max="11100" width="47.42578125" style="41" customWidth="1"/>
    <col min="11101" max="11101" width="11.28515625" style="41" customWidth="1"/>
    <col min="11102" max="11102" width="16.5703125" style="41" customWidth="1"/>
    <col min="11103" max="11103" width="15.42578125" style="41" customWidth="1"/>
    <col min="11104" max="11106" width="14.140625" style="41" customWidth="1"/>
    <col min="11107" max="11355" width="9.140625" style="41"/>
    <col min="11356" max="11356" width="47.42578125" style="41" customWidth="1"/>
    <col min="11357" max="11357" width="11.28515625" style="41" customWidth="1"/>
    <col min="11358" max="11358" width="16.5703125" style="41" customWidth="1"/>
    <col min="11359" max="11359" width="15.42578125" style="41" customWidth="1"/>
    <col min="11360" max="11362" width="14.140625" style="41" customWidth="1"/>
    <col min="11363" max="11611" width="9.140625" style="41"/>
    <col min="11612" max="11612" width="47.42578125" style="41" customWidth="1"/>
    <col min="11613" max="11613" width="11.28515625" style="41" customWidth="1"/>
    <col min="11614" max="11614" width="16.5703125" style="41" customWidth="1"/>
    <col min="11615" max="11615" width="15.42578125" style="41" customWidth="1"/>
    <col min="11616" max="11618" width="14.140625" style="41" customWidth="1"/>
    <col min="11619" max="11867" width="9.140625" style="41"/>
    <col min="11868" max="11868" width="47.42578125" style="41" customWidth="1"/>
    <col min="11869" max="11869" width="11.28515625" style="41" customWidth="1"/>
    <col min="11870" max="11870" width="16.5703125" style="41" customWidth="1"/>
    <col min="11871" max="11871" width="15.42578125" style="41" customWidth="1"/>
    <col min="11872" max="11874" width="14.140625" style="41" customWidth="1"/>
    <col min="11875" max="12123" width="9.140625" style="41"/>
    <col min="12124" max="12124" width="47.42578125" style="41" customWidth="1"/>
    <col min="12125" max="12125" width="11.28515625" style="41" customWidth="1"/>
    <col min="12126" max="12126" width="16.5703125" style="41" customWidth="1"/>
    <col min="12127" max="12127" width="15.42578125" style="41" customWidth="1"/>
    <col min="12128" max="12130" width="14.140625" style="41" customWidth="1"/>
    <col min="12131" max="12379" width="9.140625" style="41"/>
    <col min="12380" max="12380" width="47.42578125" style="41" customWidth="1"/>
    <col min="12381" max="12381" width="11.28515625" style="41" customWidth="1"/>
    <col min="12382" max="12382" width="16.5703125" style="41" customWidth="1"/>
    <col min="12383" max="12383" width="15.42578125" style="41" customWidth="1"/>
    <col min="12384" max="12386" width="14.140625" style="41" customWidth="1"/>
    <col min="12387" max="12635" width="9.140625" style="41"/>
    <col min="12636" max="12636" width="47.42578125" style="41" customWidth="1"/>
    <col min="12637" max="12637" width="11.28515625" style="41" customWidth="1"/>
    <col min="12638" max="12638" width="16.5703125" style="41" customWidth="1"/>
    <col min="12639" max="12639" width="15.42578125" style="41" customWidth="1"/>
    <col min="12640" max="12642" width="14.140625" style="41" customWidth="1"/>
    <col min="12643" max="12891" width="9.140625" style="41"/>
    <col min="12892" max="12892" width="47.42578125" style="41" customWidth="1"/>
    <col min="12893" max="12893" width="11.28515625" style="41" customWidth="1"/>
    <col min="12894" max="12894" width="16.5703125" style="41" customWidth="1"/>
    <col min="12895" max="12895" width="15.42578125" style="41" customWidth="1"/>
    <col min="12896" max="12898" width="14.140625" style="41" customWidth="1"/>
    <col min="12899" max="13147" width="9.140625" style="41"/>
    <col min="13148" max="13148" width="47.42578125" style="41" customWidth="1"/>
    <col min="13149" max="13149" width="11.28515625" style="41" customWidth="1"/>
    <col min="13150" max="13150" width="16.5703125" style="41" customWidth="1"/>
    <col min="13151" max="13151" width="15.42578125" style="41" customWidth="1"/>
    <col min="13152" max="13154" width="14.140625" style="41" customWidth="1"/>
    <col min="13155" max="13403" width="9.140625" style="41"/>
    <col min="13404" max="13404" width="47.42578125" style="41" customWidth="1"/>
    <col min="13405" max="13405" width="11.28515625" style="41" customWidth="1"/>
    <col min="13406" max="13406" width="16.5703125" style="41" customWidth="1"/>
    <col min="13407" max="13407" width="15.42578125" style="41" customWidth="1"/>
    <col min="13408" max="13410" width="14.140625" style="41" customWidth="1"/>
    <col min="13411" max="13659" width="9.140625" style="41"/>
    <col min="13660" max="13660" width="47.42578125" style="41" customWidth="1"/>
    <col min="13661" max="13661" width="11.28515625" style="41" customWidth="1"/>
    <col min="13662" max="13662" width="16.5703125" style="41" customWidth="1"/>
    <col min="13663" max="13663" width="15.42578125" style="41" customWidth="1"/>
    <col min="13664" max="13666" width="14.140625" style="41" customWidth="1"/>
    <col min="13667" max="13915" width="9.140625" style="41"/>
    <col min="13916" max="13916" width="47.42578125" style="41" customWidth="1"/>
    <col min="13917" max="13917" width="11.28515625" style="41" customWidth="1"/>
    <col min="13918" max="13918" width="16.5703125" style="41" customWidth="1"/>
    <col min="13919" max="13919" width="15.42578125" style="41" customWidth="1"/>
    <col min="13920" max="13922" width="14.140625" style="41" customWidth="1"/>
    <col min="13923" max="14171" width="9.140625" style="41"/>
    <col min="14172" max="14172" width="47.42578125" style="41" customWidth="1"/>
    <col min="14173" max="14173" width="11.28515625" style="41" customWidth="1"/>
    <col min="14174" max="14174" width="16.5703125" style="41" customWidth="1"/>
    <col min="14175" max="14175" width="15.42578125" style="41" customWidth="1"/>
    <col min="14176" max="14178" width="14.140625" style="41" customWidth="1"/>
    <col min="14179" max="14427" width="9.140625" style="41"/>
    <col min="14428" max="14428" width="47.42578125" style="41" customWidth="1"/>
    <col min="14429" max="14429" width="11.28515625" style="41" customWidth="1"/>
    <col min="14430" max="14430" width="16.5703125" style="41" customWidth="1"/>
    <col min="14431" max="14431" width="15.42578125" style="41" customWidth="1"/>
    <col min="14432" max="14434" width="14.140625" style="41" customWidth="1"/>
    <col min="14435" max="14683" width="9.140625" style="41"/>
    <col min="14684" max="14684" width="47.42578125" style="41" customWidth="1"/>
    <col min="14685" max="14685" width="11.28515625" style="41" customWidth="1"/>
    <col min="14686" max="14686" width="16.5703125" style="41" customWidth="1"/>
    <col min="14687" max="14687" width="15.42578125" style="41" customWidth="1"/>
    <col min="14688" max="14690" width="14.140625" style="41" customWidth="1"/>
    <col min="14691" max="14939" width="9.140625" style="41"/>
    <col min="14940" max="14940" width="47.42578125" style="41" customWidth="1"/>
    <col min="14941" max="14941" width="11.28515625" style="41" customWidth="1"/>
    <col min="14942" max="14942" width="16.5703125" style="41" customWidth="1"/>
    <col min="14943" max="14943" width="15.42578125" style="41" customWidth="1"/>
    <col min="14944" max="14946" width="14.140625" style="41" customWidth="1"/>
    <col min="14947" max="15195" width="9.140625" style="41"/>
    <col min="15196" max="15196" width="47.42578125" style="41" customWidth="1"/>
    <col min="15197" max="15197" width="11.28515625" style="41" customWidth="1"/>
    <col min="15198" max="15198" width="16.5703125" style="41" customWidth="1"/>
    <col min="15199" max="15199" width="15.42578125" style="41" customWidth="1"/>
    <col min="15200" max="15202" width="14.140625" style="41" customWidth="1"/>
    <col min="15203" max="15451" width="9.140625" style="41"/>
    <col min="15452" max="15452" width="47.42578125" style="41" customWidth="1"/>
    <col min="15453" max="15453" width="11.28515625" style="41" customWidth="1"/>
    <col min="15454" max="15454" width="16.5703125" style="41" customWidth="1"/>
    <col min="15455" max="15455" width="15.42578125" style="41" customWidth="1"/>
    <col min="15456" max="15458" width="14.140625" style="41" customWidth="1"/>
    <col min="15459" max="15707" width="9.140625" style="41"/>
    <col min="15708" max="15708" width="47.42578125" style="41" customWidth="1"/>
    <col min="15709" max="15709" width="11.28515625" style="41" customWidth="1"/>
    <col min="15710" max="15710" width="16.5703125" style="41" customWidth="1"/>
    <col min="15711" max="15711" width="15.42578125" style="41" customWidth="1"/>
    <col min="15712" max="15714" width="14.140625" style="41" customWidth="1"/>
    <col min="15715" max="15963" width="9.140625" style="41"/>
    <col min="15964" max="15964" width="47.42578125" style="41" customWidth="1"/>
    <col min="15965" max="15965" width="11.28515625" style="41" customWidth="1"/>
    <col min="15966" max="15966" width="16.5703125" style="41" customWidth="1"/>
    <col min="15967" max="15967" width="15.42578125" style="41" customWidth="1"/>
    <col min="15968" max="15970" width="14.140625" style="41" customWidth="1"/>
    <col min="15971" max="16279" width="9.140625" style="41"/>
    <col min="16280" max="16366" width="9.140625" style="41" customWidth="1"/>
    <col min="16367" max="16384" width="9.140625" style="41"/>
  </cols>
  <sheetData>
    <row r="1" spans="1:8" s="1" customFormat="1" ht="73.5" customHeight="1" x14ac:dyDescent="0.25">
      <c r="A1" s="61"/>
      <c r="B1" s="61"/>
      <c r="C1" s="61"/>
      <c r="D1" s="61"/>
      <c r="E1" s="61"/>
      <c r="F1" s="61"/>
      <c r="G1" s="61"/>
    </row>
    <row r="2" spans="1:8" s="1" customFormat="1" ht="48" customHeight="1" x14ac:dyDescent="0.25">
      <c r="A2" s="2" t="s">
        <v>0</v>
      </c>
      <c r="B2" s="62" t="s">
        <v>1</v>
      </c>
      <c r="C2" s="63"/>
      <c r="D2" s="63"/>
      <c r="E2" s="63"/>
      <c r="F2" s="63"/>
      <c r="G2" s="64"/>
    </row>
    <row r="3" spans="1:8" s="4" customFormat="1" x14ac:dyDescent="0.25">
      <c r="A3" s="3" t="s">
        <v>153</v>
      </c>
    </row>
    <row r="4" spans="1:8" s="4" customFormat="1" ht="16.5" thickBot="1" x14ac:dyDescent="0.3">
      <c r="A4" s="60" t="s">
        <v>146</v>
      </c>
    </row>
    <row r="5" spans="1:8" s="9" customFormat="1" ht="116.25" customHeight="1" x14ac:dyDescent="0.2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6" t="s">
        <v>8</v>
      </c>
    </row>
    <row r="6" spans="1:8" s="14" customFormat="1" ht="13.9" customHeight="1" thickBot="1" x14ac:dyDescent="0.25">
      <c r="A6" s="10">
        <v>1</v>
      </c>
      <c r="B6" s="11">
        <v>2</v>
      </c>
      <c r="C6" s="12">
        <v>3</v>
      </c>
      <c r="D6" s="13">
        <v>4</v>
      </c>
      <c r="E6" s="13">
        <v>5</v>
      </c>
      <c r="F6" s="13" t="s">
        <v>9</v>
      </c>
      <c r="G6" s="11" t="s">
        <v>10</v>
      </c>
    </row>
    <row r="7" spans="1:8" s="20" customFormat="1" ht="16.5" thickBot="1" x14ac:dyDescent="0.3">
      <c r="A7" s="15" t="s">
        <v>11</v>
      </c>
      <c r="B7" s="16"/>
      <c r="C7" s="17">
        <f>C8+C12+C20+C28+C33+C39+C43+C52</f>
        <v>187990</v>
      </c>
      <c r="D7" s="17">
        <f>D8+D12+D20+D28+D33+D39+D43+D52</f>
        <v>172069</v>
      </c>
      <c r="E7" s="17">
        <f>E8+E12+E20+E28+E33+E39+E43+E52</f>
        <v>40015</v>
      </c>
      <c r="F7" s="18">
        <f>E7/C7</f>
        <v>0.21285706686525879</v>
      </c>
      <c r="G7" s="19">
        <f>E7/D7</f>
        <v>0.23255205760479808</v>
      </c>
    </row>
    <row r="8" spans="1:8" s="20" customFormat="1" x14ac:dyDescent="0.25">
      <c r="A8" s="21" t="s">
        <v>12</v>
      </c>
      <c r="B8" s="22"/>
      <c r="C8" s="23">
        <f>SUM(C9:C11)</f>
        <v>79405</v>
      </c>
      <c r="D8" s="23">
        <f t="shared" ref="D8:E8" si="0">SUM(D9:D11)</f>
        <v>74222</v>
      </c>
      <c r="E8" s="23">
        <f t="shared" si="0"/>
        <v>21813</v>
      </c>
      <c r="F8" s="24">
        <f t="shared" ref="F8:F51" si="1">E8/C8</f>
        <v>0.27470562307159496</v>
      </c>
      <c r="G8" s="25">
        <f t="shared" ref="G8:G51" si="2">E8/D8</f>
        <v>0.29388860445689957</v>
      </c>
    </row>
    <row r="9" spans="1:8" s="4" customFormat="1" x14ac:dyDescent="0.25">
      <c r="A9" s="26" t="s">
        <v>13</v>
      </c>
      <c r="B9" s="27" t="s">
        <v>14</v>
      </c>
      <c r="C9" s="28">
        <v>9866</v>
      </c>
      <c r="D9" s="29">
        <v>9851</v>
      </c>
      <c r="E9" s="29">
        <v>4317</v>
      </c>
      <c r="F9" s="30">
        <f t="shared" si="1"/>
        <v>0.43756334887492399</v>
      </c>
      <c r="G9" s="31">
        <f t="shared" si="2"/>
        <v>0.43822962135823773</v>
      </c>
    </row>
    <row r="10" spans="1:8" s="4" customFormat="1" x14ac:dyDescent="0.25">
      <c r="A10" s="26" t="s">
        <v>15</v>
      </c>
      <c r="B10" s="27" t="s">
        <v>16</v>
      </c>
      <c r="C10" s="28">
        <v>29124</v>
      </c>
      <c r="D10" s="29">
        <v>26925</v>
      </c>
      <c r="E10" s="29">
        <v>8028</v>
      </c>
      <c r="F10" s="30">
        <f t="shared" si="1"/>
        <v>0.27564894932014833</v>
      </c>
      <c r="G10" s="31">
        <f t="shared" si="2"/>
        <v>0.2981615598885794</v>
      </c>
      <c r="H10" s="59"/>
    </row>
    <row r="11" spans="1:8" s="4" customFormat="1" ht="16.5" thickBot="1" x14ac:dyDescent="0.3">
      <c r="A11" s="32" t="s">
        <v>17</v>
      </c>
      <c r="B11" s="33" t="s">
        <v>18</v>
      </c>
      <c r="C11" s="28">
        <v>40415</v>
      </c>
      <c r="D11" s="29">
        <v>37446</v>
      </c>
      <c r="E11" s="29">
        <v>9468</v>
      </c>
      <c r="F11" s="30">
        <f t="shared" si="1"/>
        <v>0.23426945441049116</v>
      </c>
      <c r="G11" s="31">
        <f t="shared" si="2"/>
        <v>0.25284409549751641</v>
      </c>
      <c r="H11" s="59"/>
    </row>
    <row r="12" spans="1:8" s="4" customFormat="1" x14ac:dyDescent="0.25">
      <c r="A12" s="21" t="s">
        <v>19</v>
      </c>
      <c r="B12" s="22"/>
      <c r="C12" s="23">
        <f>SUM(C13:C19)</f>
        <v>51892</v>
      </c>
      <c r="D12" s="23">
        <f t="shared" ref="D12:E12" si="3">SUM(D13:D19)</f>
        <v>46004</v>
      </c>
      <c r="E12" s="23">
        <f t="shared" si="3"/>
        <v>9665</v>
      </c>
      <c r="F12" s="24">
        <f t="shared" si="1"/>
        <v>0.18625221614121637</v>
      </c>
      <c r="G12" s="25">
        <f t="shared" si="2"/>
        <v>0.2100904269193983</v>
      </c>
      <c r="H12" s="59"/>
    </row>
    <row r="13" spans="1:8" s="4" customFormat="1" x14ac:dyDescent="0.25">
      <c r="A13" s="26" t="s">
        <v>20</v>
      </c>
      <c r="B13" s="27" t="s">
        <v>21</v>
      </c>
      <c r="C13" s="28">
        <v>10854</v>
      </c>
      <c r="D13" s="29">
        <v>9751</v>
      </c>
      <c r="E13" s="29">
        <v>1569</v>
      </c>
      <c r="F13" s="30">
        <f t="shared" si="1"/>
        <v>0.144555002763958</v>
      </c>
      <c r="G13" s="31">
        <f t="shared" si="2"/>
        <v>0.16090657368475028</v>
      </c>
      <c r="H13" s="59"/>
    </row>
    <row r="14" spans="1:8" s="4" customFormat="1" x14ac:dyDescent="0.25">
      <c r="A14" s="26" t="s">
        <v>22</v>
      </c>
      <c r="B14" s="27" t="s">
        <v>23</v>
      </c>
      <c r="C14" s="28">
        <v>7094</v>
      </c>
      <c r="D14" s="29">
        <v>6036</v>
      </c>
      <c r="E14" s="29">
        <v>1425</v>
      </c>
      <c r="F14" s="30">
        <f t="shared" si="1"/>
        <v>0.20087397800958556</v>
      </c>
      <c r="G14" s="31">
        <f t="shared" si="2"/>
        <v>0.2360834990059642</v>
      </c>
      <c r="H14" s="59"/>
    </row>
    <row r="15" spans="1:8" s="4" customFormat="1" x14ac:dyDescent="0.25">
      <c r="A15" s="26" t="s">
        <v>24</v>
      </c>
      <c r="B15" s="27" t="s">
        <v>25</v>
      </c>
      <c r="C15" s="28">
        <v>5071</v>
      </c>
      <c r="D15" s="29">
        <v>4398</v>
      </c>
      <c r="E15" s="29">
        <v>867</v>
      </c>
      <c r="F15" s="30">
        <f t="shared" si="1"/>
        <v>0.1709721948333662</v>
      </c>
      <c r="G15" s="31">
        <f t="shared" si="2"/>
        <v>0.19713506139154161</v>
      </c>
      <c r="H15" s="59"/>
    </row>
    <row r="16" spans="1:8" s="4" customFormat="1" x14ac:dyDescent="0.25">
      <c r="A16" s="26" t="s">
        <v>26</v>
      </c>
      <c r="B16" s="27" t="s">
        <v>27</v>
      </c>
      <c r="C16" s="28">
        <v>9257</v>
      </c>
      <c r="D16" s="29">
        <v>8598</v>
      </c>
      <c r="E16" s="29">
        <v>2678</v>
      </c>
      <c r="F16" s="30">
        <f t="shared" si="1"/>
        <v>0.28929458787944257</v>
      </c>
      <c r="G16" s="31">
        <f t="shared" si="2"/>
        <v>0.31146778320539659</v>
      </c>
      <c r="H16" s="59"/>
    </row>
    <row r="17" spans="1:8" s="4" customFormat="1" x14ac:dyDescent="0.25">
      <c r="A17" s="26" t="s">
        <v>28</v>
      </c>
      <c r="B17" s="27" t="s">
        <v>29</v>
      </c>
      <c r="C17" s="28">
        <v>6391</v>
      </c>
      <c r="D17" s="29">
        <v>5503</v>
      </c>
      <c r="E17" s="29">
        <v>725</v>
      </c>
      <c r="F17" s="30">
        <f t="shared" si="1"/>
        <v>0.1134407760913785</v>
      </c>
      <c r="G17" s="31">
        <f t="shared" si="2"/>
        <v>0.13174632018898783</v>
      </c>
      <c r="H17" s="59"/>
    </row>
    <row r="18" spans="1:8" s="4" customFormat="1" x14ac:dyDescent="0.25">
      <c r="A18" s="26" t="s">
        <v>30</v>
      </c>
      <c r="B18" s="27" t="s">
        <v>31</v>
      </c>
      <c r="C18" s="28">
        <v>7921</v>
      </c>
      <c r="D18" s="29">
        <v>6940</v>
      </c>
      <c r="E18" s="29">
        <v>1359</v>
      </c>
      <c r="F18" s="30">
        <f t="shared" si="1"/>
        <v>0.17156924630728443</v>
      </c>
      <c r="G18" s="31">
        <f t="shared" si="2"/>
        <v>0.19582132564841498</v>
      </c>
      <c r="H18" s="59"/>
    </row>
    <row r="19" spans="1:8" s="4" customFormat="1" ht="16.5" thickBot="1" x14ac:dyDescent="0.3">
      <c r="A19" s="32" t="s">
        <v>32</v>
      </c>
      <c r="B19" s="33" t="s">
        <v>33</v>
      </c>
      <c r="C19" s="28">
        <v>5304</v>
      </c>
      <c r="D19" s="29">
        <v>4778</v>
      </c>
      <c r="E19" s="29">
        <v>1042</v>
      </c>
      <c r="F19" s="30">
        <f t="shared" si="1"/>
        <v>0.19645550527903469</v>
      </c>
      <c r="G19" s="31">
        <f t="shared" si="2"/>
        <v>0.21808287986605274</v>
      </c>
      <c r="H19" s="59"/>
    </row>
    <row r="20" spans="1:8" s="4" customFormat="1" x14ac:dyDescent="0.25">
      <c r="A20" s="21" t="s">
        <v>34</v>
      </c>
      <c r="B20" s="22"/>
      <c r="C20" s="23">
        <f>SUM(C21:C27)</f>
        <v>18777</v>
      </c>
      <c r="D20" s="23">
        <f t="shared" ref="D20" si="4">SUM(D21:D27)</f>
        <v>16770</v>
      </c>
      <c r="E20" s="23">
        <f>SUM(E21:E27)</f>
        <v>4241</v>
      </c>
      <c r="F20" s="24">
        <f t="shared" si="1"/>
        <v>0.22586142621292007</v>
      </c>
      <c r="G20" s="25">
        <f t="shared" si="2"/>
        <v>0.25289206917113893</v>
      </c>
      <c r="H20" s="59"/>
    </row>
    <row r="21" spans="1:8" s="4" customFormat="1" x14ac:dyDescent="0.25">
      <c r="A21" s="26" t="s">
        <v>35</v>
      </c>
      <c r="B21" s="27" t="s">
        <v>36</v>
      </c>
      <c r="C21" s="28">
        <v>1853</v>
      </c>
      <c r="D21" s="29">
        <v>1563</v>
      </c>
      <c r="E21" s="29">
        <v>256</v>
      </c>
      <c r="F21" s="30">
        <f t="shared" si="1"/>
        <v>0.13815434430652995</v>
      </c>
      <c r="G21" s="31">
        <f t="shared" si="2"/>
        <v>0.163787587971849</v>
      </c>
      <c r="H21" s="59"/>
    </row>
    <row r="22" spans="1:8" s="4" customFormat="1" x14ac:dyDescent="0.25">
      <c r="A22" s="26" t="s">
        <v>37</v>
      </c>
      <c r="B22" s="27" t="s">
        <v>38</v>
      </c>
      <c r="C22" s="28">
        <v>1838</v>
      </c>
      <c r="D22" s="29">
        <v>1606</v>
      </c>
      <c r="E22" s="29">
        <v>335</v>
      </c>
      <c r="F22" s="30">
        <f t="shared" si="1"/>
        <v>0.1822633297062024</v>
      </c>
      <c r="G22" s="31">
        <f t="shared" si="2"/>
        <v>0.20859277708592777</v>
      </c>
      <c r="H22" s="59"/>
    </row>
    <row r="23" spans="1:8" s="4" customFormat="1" x14ac:dyDescent="0.25">
      <c r="A23" s="26" t="s">
        <v>39</v>
      </c>
      <c r="B23" s="27" t="s">
        <v>40</v>
      </c>
      <c r="C23" s="28">
        <v>1801</v>
      </c>
      <c r="D23" s="29">
        <v>1553</v>
      </c>
      <c r="E23" s="29">
        <v>215</v>
      </c>
      <c r="F23" s="30">
        <f t="shared" si="1"/>
        <v>0.11937812326485286</v>
      </c>
      <c r="G23" s="31">
        <f t="shared" si="2"/>
        <v>0.13844172569220864</v>
      </c>
      <c r="H23" s="59"/>
    </row>
    <row r="24" spans="1:8" s="4" customFormat="1" x14ac:dyDescent="0.25">
      <c r="A24" s="26" t="s">
        <v>41</v>
      </c>
      <c r="B24" s="27" t="s">
        <v>42</v>
      </c>
      <c r="C24" s="28">
        <v>3505</v>
      </c>
      <c r="D24" s="29">
        <v>3202</v>
      </c>
      <c r="E24" s="29">
        <v>963</v>
      </c>
      <c r="F24" s="30">
        <f t="shared" si="1"/>
        <v>0.27475035663338088</v>
      </c>
      <c r="G24" s="31">
        <f t="shared" si="2"/>
        <v>0.30074953154278578</v>
      </c>
      <c r="H24" s="59"/>
    </row>
    <row r="25" spans="1:8" s="4" customFormat="1" x14ac:dyDescent="0.25">
      <c r="A25" s="26" t="s">
        <v>43</v>
      </c>
      <c r="B25" s="27" t="s">
        <v>44</v>
      </c>
      <c r="C25" s="28">
        <v>2571</v>
      </c>
      <c r="D25" s="29">
        <v>2273</v>
      </c>
      <c r="E25" s="29">
        <v>592</v>
      </c>
      <c r="F25" s="30">
        <f t="shared" si="1"/>
        <v>0.23026059898872034</v>
      </c>
      <c r="G25" s="31">
        <f t="shared" si="2"/>
        <v>0.26044874615046193</v>
      </c>
      <c r="H25" s="59"/>
    </row>
    <row r="26" spans="1:8" s="4" customFormat="1" x14ac:dyDescent="0.25">
      <c r="A26" s="26" t="s">
        <v>45</v>
      </c>
      <c r="B26" s="27" t="s">
        <v>46</v>
      </c>
      <c r="C26" s="28">
        <v>3192</v>
      </c>
      <c r="D26" s="29">
        <v>2982</v>
      </c>
      <c r="E26" s="29">
        <v>687</v>
      </c>
      <c r="F26" s="30">
        <f t="shared" si="1"/>
        <v>0.21522556390977443</v>
      </c>
      <c r="G26" s="31">
        <f t="shared" si="2"/>
        <v>0.23038229376257546</v>
      </c>
      <c r="H26" s="59"/>
    </row>
    <row r="27" spans="1:8" s="4" customFormat="1" ht="16.5" thickBot="1" x14ac:dyDescent="0.3">
      <c r="A27" s="32" t="s">
        <v>47</v>
      </c>
      <c r="B27" s="33" t="s">
        <v>48</v>
      </c>
      <c r="C27" s="28">
        <v>4017</v>
      </c>
      <c r="D27" s="29">
        <v>3591</v>
      </c>
      <c r="E27" s="29">
        <v>1193</v>
      </c>
      <c r="F27" s="30">
        <f t="shared" si="1"/>
        <v>0.29698780184217077</v>
      </c>
      <c r="G27" s="31">
        <f t="shared" si="2"/>
        <v>0.33221943748259536</v>
      </c>
      <c r="H27" s="59"/>
    </row>
    <row r="28" spans="1:8" s="4" customFormat="1" x14ac:dyDescent="0.25">
      <c r="A28" s="21" t="s">
        <v>49</v>
      </c>
      <c r="B28" s="22"/>
      <c r="C28" s="23">
        <f>SUM(C29:C32)</f>
        <v>4852</v>
      </c>
      <c r="D28" s="23">
        <f>SUM(D29:D32)</f>
        <v>4347</v>
      </c>
      <c r="E28" s="23">
        <f>SUM(E29:E32)</f>
        <v>909</v>
      </c>
      <c r="F28" s="24">
        <f t="shared" si="1"/>
        <v>0.18734542456718878</v>
      </c>
      <c r="G28" s="25">
        <f t="shared" si="2"/>
        <v>0.20910973084886128</v>
      </c>
      <c r="H28" s="59"/>
    </row>
    <row r="29" spans="1:8" s="4" customFormat="1" ht="20.25" customHeight="1" x14ac:dyDescent="0.25">
      <c r="A29" s="26" t="s">
        <v>50</v>
      </c>
      <c r="B29" s="27" t="s">
        <v>51</v>
      </c>
      <c r="C29" s="28">
        <v>1573</v>
      </c>
      <c r="D29" s="29">
        <v>1431</v>
      </c>
      <c r="E29" s="29">
        <v>400</v>
      </c>
      <c r="F29" s="30">
        <f t="shared" si="1"/>
        <v>0.25429116338207247</v>
      </c>
      <c r="G29" s="31">
        <f t="shared" si="2"/>
        <v>0.27952480782669464</v>
      </c>
      <c r="H29" s="59"/>
    </row>
    <row r="30" spans="1:8" s="4" customFormat="1" x14ac:dyDescent="0.25">
      <c r="A30" s="26" t="s">
        <v>54</v>
      </c>
      <c r="B30" s="27" t="s">
        <v>55</v>
      </c>
      <c r="C30" s="28">
        <v>1051</v>
      </c>
      <c r="D30" s="29">
        <v>948</v>
      </c>
      <c r="E30" s="29">
        <v>103</v>
      </c>
      <c r="F30" s="30">
        <f t="shared" si="1"/>
        <v>9.800190294957184E-2</v>
      </c>
      <c r="G30" s="31">
        <f t="shared" si="2"/>
        <v>0.10864978902953587</v>
      </c>
      <c r="H30" s="59"/>
    </row>
    <row r="31" spans="1:8" s="4" customFormat="1" x14ac:dyDescent="0.25">
      <c r="A31" s="26" t="s">
        <v>52</v>
      </c>
      <c r="B31" s="27" t="s">
        <v>53</v>
      </c>
      <c r="C31" s="28">
        <v>894</v>
      </c>
      <c r="D31" s="29">
        <v>829</v>
      </c>
      <c r="E31" s="29">
        <v>203</v>
      </c>
      <c r="F31" s="30">
        <f>E31/C31</f>
        <v>0.22706935123042504</v>
      </c>
      <c r="G31" s="31">
        <f>E31/D31</f>
        <v>0.24487334137515079</v>
      </c>
      <c r="H31" s="59"/>
    </row>
    <row r="32" spans="1:8" s="4" customFormat="1" ht="16.5" thickBot="1" x14ac:dyDescent="0.3">
      <c r="A32" s="32" t="s">
        <v>58</v>
      </c>
      <c r="B32" s="33" t="s">
        <v>59</v>
      </c>
      <c r="C32" s="28">
        <v>1334</v>
      </c>
      <c r="D32" s="29">
        <v>1139</v>
      </c>
      <c r="E32" s="29">
        <v>203</v>
      </c>
      <c r="F32" s="30">
        <f t="shared" si="1"/>
        <v>0.15217391304347827</v>
      </c>
      <c r="G32" s="31">
        <f t="shared" si="2"/>
        <v>0.17822651448639157</v>
      </c>
      <c r="H32" s="59"/>
    </row>
    <row r="33" spans="1:8" s="4" customFormat="1" x14ac:dyDescent="0.25">
      <c r="A33" s="21" t="s">
        <v>60</v>
      </c>
      <c r="B33" s="22"/>
      <c r="C33" s="23">
        <f>SUM(C34:C38)</f>
        <v>2740</v>
      </c>
      <c r="D33" s="23">
        <f>SUM(D34:D38)</f>
        <v>2313</v>
      </c>
      <c r="E33" s="23">
        <f>SUM(E34:E38)</f>
        <v>30</v>
      </c>
      <c r="F33" s="24">
        <f t="shared" si="1"/>
        <v>1.0948905109489052E-2</v>
      </c>
      <c r="G33" s="25">
        <f t="shared" si="2"/>
        <v>1.2970168612191959E-2</v>
      </c>
      <c r="H33" s="59"/>
    </row>
    <row r="34" spans="1:8" s="4" customFormat="1" x14ac:dyDescent="0.25">
      <c r="A34" s="26" t="s">
        <v>61</v>
      </c>
      <c r="B34" s="27" t="s">
        <v>62</v>
      </c>
      <c r="C34" s="28">
        <v>519</v>
      </c>
      <c r="D34" s="29">
        <v>451</v>
      </c>
      <c r="E34" s="29">
        <v>6</v>
      </c>
      <c r="F34" s="30">
        <f t="shared" si="1"/>
        <v>1.1560693641618497E-2</v>
      </c>
      <c r="G34" s="31">
        <f t="shared" si="2"/>
        <v>1.3303769401330377E-2</v>
      </c>
      <c r="H34" s="59"/>
    </row>
    <row r="35" spans="1:8" s="4" customFormat="1" x14ac:dyDescent="0.25">
      <c r="A35" s="26" t="s">
        <v>63</v>
      </c>
      <c r="B35" s="27" t="s">
        <v>64</v>
      </c>
      <c r="C35" s="28">
        <v>445</v>
      </c>
      <c r="D35" s="29">
        <v>348</v>
      </c>
      <c r="E35" s="29">
        <v>3</v>
      </c>
      <c r="F35" s="30">
        <f t="shared" si="1"/>
        <v>6.7415730337078653E-3</v>
      </c>
      <c r="G35" s="31">
        <f t="shared" si="2"/>
        <v>8.6206896551724137E-3</v>
      </c>
      <c r="H35" s="59"/>
    </row>
    <row r="36" spans="1:8" s="4" customFormat="1" x14ac:dyDescent="0.25">
      <c r="A36" s="26" t="s">
        <v>65</v>
      </c>
      <c r="B36" s="27" t="s">
        <v>66</v>
      </c>
      <c r="C36" s="28">
        <v>503</v>
      </c>
      <c r="D36" s="29">
        <v>420</v>
      </c>
      <c r="E36" s="29">
        <v>10</v>
      </c>
      <c r="F36" s="30">
        <f t="shared" si="1"/>
        <v>1.9880715705765408E-2</v>
      </c>
      <c r="G36" s="31">
        <f t="shared" si="2"/>
        <v>2.3809523809523808E-2</v>
      </c>
      <c r="H36" s="59"/>
    </row>
    <row r="37" spans="1:8" s="4" customFormat="1" x14ac:dyDescent="0.25">
      <c r="A37" s="26" t="s">
        <v>67</v>
      </c>
      <c r="B37" s="27" t="s">
        <v>68</v>
      </c>
      <c r="C37" s="28">
        <v>369</v>
      </c>
      <c r="D37" s="29">
        <v>292</v>
      </c>
      <c r="E37" s="29">
        <v>2</v>
      </c>
      <c r="F37" s="30">
        <f t="shared" si="1"/>
        <v>5.4200542005420054E-3</v>
      </c>
      <c r="G37" s="31">
        <f t="shared" si="2"/>
        <v>6.8493150684931503E-3</v>
      </c>
      <c r="H37" s="59"/>
    </row>
    <row r="38" spans="1:8" s="4" customFormat="1" ht="16.5" thickBot="1" x14ac:dyDescent="0.3">
      <c r="A38" s="26" t="s">
        <v>69</v>
      </c>
      <c r="B38" s="27" t="s">
        <v>70</v>
      </c>
      <c r="C38" s="28">
        <v>904</v>
      </c>
      <c r="D38" s="29">
        <v>802</v>
      </c>
      <c r="E38" s="29">
        <v>9</v>
      </c>
      <c r="F38" s="30">
        <f t="shared" si="1"/>
        <v>9.9557522123893804E-3</v>
      </c>
      <c r="G38" s="31">
        <f t="shared" si="2"/>
        <v>1.1221945137157107E-2</v>
      </c>
      <c r="H38" s="59"/>
    </row>
    <row r="39" spans="1:8" s="4" customFormat="1" x14ac:dyDescent="0.25">
      <c r="A39" s="21" t="s">
        <v>75</v>
      </c>
      <c r="B39" s="22"/>
      <c r="C39" s="23">
        <f>SUM(C40:C42)</f>
        <v>13263</v>
      </c>
      <c r="D39" s="23">
        <f>SUM(D40:D42)</f>
        <v>13011</v>
      </c>
      <c r="E39" s="23">
        <f>SUM(E40:E42)</f>
        <v>2231</v>
      </c>
      <c r="F39" s="24">
        <f t="shared" si="1"/>
        <v>0.16821231998793637</v>
      </c>
      <c r="G39" s="25">
        <f t="shared" si="2"/>
        <v>0.17147029436630543</v>
      </c>
      <c r="H39" s="59"/>
    </row>
    <row r="40" spans="1:8" s="4" customFormat="1" x14ac:dyDescent="0.25">
      <c r="A40" s="52" t="s">
        <v>80</v>
      </c>
      <c r="B40" s="53" t="s">
        <v>81</v>
      </c>
      <c r="C40" s="28">
        <v>3644</v>
      </c>
      <c r="D40" s="29">
        <v>3605</v>
      </c>
      <c r="E40" s="29">
        <v>26</v>
      </c>
      <c r="F40" s="30">
        <f>E40/C40</f>
        <v>7.1350164654226129E-3</v>
      </c>
      <c r="G40" s="31">
        <f>E40/D40</f>
        <v>7.2122052704576972E-3</v>
      </c>
      <c r="H40" s="59"/>
    </row>
    <row r="41" spans="1:8" s="4" customFormat="1" x14ac:dyDescent="0.25">
      <c r="A41" s="26" t="s">
        <v>78</v>
      </c>
      <c r="B41" s="27" t="s">
        <v>79</v>
      </c>
      <c r="C41" s="28">
        <v>5278</v>
      </c>
      <c r="D41" s="29">
        <v>5117</v>
      </c>
      <c r="E41" s="29">
        <v>1012</v>
      </c>
      <c r="F41" s="30">
        <f t="shared" si="1"/>
        <v>0.19173929518757105</v>
      </c>
      <c r="G41" s="31">
        <f t="shared" si="2"/>
        <v>0.19777213210865741</v>
      </c>
      <c r="H41" s="59"/>
    </row>
    <row r="42" spans="1:8" s="4" customFormat="1" ht="16.5" thickBot="1" x14ac:dyDescent="0.3">
      <c r="A42" s="32" t="s">
        <v>76</v>
      </c>
      <c r="B42" s="33" t="s">
        <v>77</v>
      </c>
      <c r="C42" s="54">
        <v>4341</v>
      </c>
      <c r="D42" s="37">
        <v>4289</v>
      </c>
      <c r="E42" s="37">
        <v>1193</v>
      </c>
      <c r="F42" s="38">
        <f>E42/C42</f>
        <v>0.2748214697074407</v>
      </c>
      <c r="G42" s="39">
        <f>E42/D42</f>
        <v>0.27815341571461877</v>
      </c>
      <c r="H42" s="59"/>
    </row>
    <row r="43" spans="1:8" s="4" customFormat="1" x14ac:dyDescent="0.25">
      <c r="A43" s="21" t="s">
        <v>82</v>
      </c>
      <c r="B43" s="22"/>
      <c r="C43" s="34">
        <f>SUM(C44:C51)</f>
        <v>15920</v>
      </c>
      <c r="D43" s="23">
        <f>SUM(D44:D51)</f>
        <v>14470</v>
      </c>
      <c r="E43" s="23">
        <f>SUM(E44:E51)</f>
        <v>1073</v>
      </c>
      <c r="F43" s="24">
        <f t="shared" si="1"/>
        <v>6.739949748743719E-2</v>
      </c>
      <c r="G43" s="25">
        <f t="shared" si="2"/>
        <v>7.4153420870767109E-2</v>
      </c>
      <c r="H43" s="59"/>
    </row>
    <row r="44" spans="1:8" s="4" customFormat="1" x14ac:dyDescent="0.25">
      <c r="A44" s="26" t="s">
        <v>83</v>
      </c>
      <c r="B44" s="27" t="s">
        <v>84</v>
      </c>
      <c r="C44" s="35">
        <v>105</v>
      </c>
      <c r="D44" s="29">
        <v>52</v>
      </c>
      <c r="E44" s="29"/>
      <c r="F44" s="30">
        <f t="shared" si="1"/>
        <v>0</v>
      </c>
      <c r="G44" s="31">
        <f t="shared" si="2"/>
        <v>0</v>
      </c>
      <c r="H44" s="59"/>
    </row>
    <row r="45" spans="1:8" s="4" customFormat="1" x14ac:dyDescent="0.25">
      <c r="A45" s="26" t="s">
        <v>85</v>
      </c>
      <c r="B45" s="27" t="s">
        <v>86</v>
      </c>
      <c r="C45" s="35">
        <v>2654</v>
      </c>
      <c r="D45" s="29">
        <v>2077</v>
      </c>
      <c r="E45" s="29">
        <v>21</v>
      </c>
      <c r="F45" s="30">
        <f t="shared" si="1"/>
        <v>7.9125847776940466E-3</v>
      </c>
      <c r="G45" s="31">
        <f t="shared" si="2"/>
        <v>1.0110736639383727E-2</v>
      </c>
      <c r="H45" s="59"/>
    </row>
    <row r="46" spans="1:8" s="4" customFormat="1" x14ac:dyDescent="0.25">
      <c r="A46" s="26" t="s">
        <v>87</v>
      </c>
      <c r="B46" s="27" t="s">
        <v>88</v>
      </c>
      <c r="C46" s="35">
        <v>675</v>
      </c>
      <c r="D46" s="29">
        <v>624</v>
      </c>
      <c r="E46" s="29">
        <v>14</v>
      </c>
      <c r="F46" s="30">
        <f t="shared" si="1"/>
        <v>2.074074074074074E-2</v>
      </c>
      <c r="G46" s="31">
        <f t="shared" si="2"/>
        <v>2.2435897435897436E-2</v>
      </c>
      <c r="H46" s="59"/>
    </row>
    <row r="47" spans="1:8" s="4" customFormat="1" x14ac:dyDescent="0.25">
      <c r="A47" s="26" t="s">
        <v>89</v>
      </c>
      <c r="B47" s="27" t="s">
        <v>90</v>
      </c>
      <c r="C47" s="35">
        <v>2049</v>
      </c>
      <c r="D47" s="29">
        <v>1959</v>
      </c>
      <c r="E47" s="29">
        <v>289</v>
      </c>
      <c r="F47" s="30">
        <f t="shared" si="1"/>
        <v>0.14104441190824793</v>
      </c>
      <c r="G47" s="31">
        <f t="shared" si="2"/>
        <v>0.147524247064829</v>
      </c>
      <c r="H47" s="59"/>
    </row>
    <row r="48" spans="1:8" s="4" customFormat="1" x14ac:dyDescent="0.25">
      <c r="A48" s="26" t="s">
        <v>91</v>
      </c>
      <c r="B48" s="27" t="s">
        <v>92</v>
      </c>
      <c r="C48" s="35">
        <v>4474</v>
      </c>
      <c r="D48" s="29">
        <v>4193</v>
      </c>
      <c r="E48" s="29">
        <v>171</v>
      </c>
      <c r="F48" s="30">
        <f t="shared" si="1"/>
        <v>3.8220831470719717E-2</v>
      </c>
      <c r="G48" s="31">
        <f t="shared" si="2"/>
        <v>4.0782256141187696E-2</v>
      </c>
      <c r="H48" s="59"/>
    </row>
    <row r="49" spans="1:8" s="4" customFormat="1" x14ac:dyDescent="0.25">
      <c r="A49" s="26" t="s">
        <v>56</v>
      </c>
      <c r="B49" s="27" t="s">
        <v>57</v>
      </c>
      <c r="C49" s="28">
        <v>1128</v>
      </c>
      <c r="D49" s="29">
        <v>1111</v>
      </c>
      <c r="E49" s="29">
        <v>409</v>
      </c>
      <c r="F49" s="30">
        <f>E49/C49</f>
        <v>0.36258865248226951</v>
      </c>
      <c r="G49" s="31">
        <f>E49/D49</f>
        <v>0.36813681368136814</v>
      </c>
      <c r="H49" s="59"/>
    </row>
    <row r="50" spans="1:8" s="4" customFormat="1" x14ac:dyDescent="0.25">
      <c r="A50" s="26" t="s">
        <v>93</v>
      </c>
      <c r="B50" s="27" t="s">
        <v>94</v>
      </c>
      <c r="C50" s="35">
        <v>2252</v>
      </c>
      <c r="D50" s="29">
        <v>2091</v>
      </c>
      <c r="E50" s="29">
        <v>113</v>
      </c>
      <c r="F50" s="30">
        <f t="shared" si="1"/>
        <v>5.0177619893428067E-2</v>
      </c>
      <c r="G50" s="31">
        <f t="shared" si="2"/>
        <v>5.4041128646580582E-2</v>
      </c>
      <c r="H50" s="59"/>
    </row>
    <row r="51" spans="1:8" s="4" customFormat="1" ht="16.5" thickBot="1" x14ac:dyDescent="0.3">
      <c r="A51" s="32" t="s">
        <v>95</v>
      </c>
      <c r="B51" s="33" t="s">
        <v>96</v>
      </c>
      <c r="C51" s="36">
        <v>2583</v>
      </c>
      <c r="D51" s="37">
        <v>2363</v>
      </c>
      <c r="E51" s="37">
        <v>56</v>
      </c>
      <c r="F51" s="38">
        <f t="shared" si="1"/>
        <v>2.1680216802168022E-2</v>
      </c>
      <c r="G51" s="39">
        <f t="shared" si="2"/>
        <v>2.3698688108336859E-2</v>
      </c>
      <c r="H51" s="59"/>
    </row>
    <row r="52" spans="1:8" s="4" customFormat="1" x14ac:dyDescent="0.25">
      <c r="A52" s="21" t="s">
        <v>145</v>
      </c>
      <c r="B52" s="22"/>
      <c r="C52" s="34">
        <f>SUM(C53:C57)</f>
        <v>1141</v>
      </c>
      <c r="D52" s="34">
        <f t="shared" ref="D52:E52" si="5">SUM(D53:D57)</f>
        <v>932</v>
      </c>
      <c r="E52" s="34">
        <f t="shared" si="5"/>
        <v>53</v>
      </c>
      <c r="F52" s="24">
        <f>E52/C52</f>
        <v>4.6450482033304118E-2</v>
      </c>
      <c r="G52" s="25">
        <f>E52/D52</f>
        <v>5.6866952789699568E-2</v>
      </c>
      <c r="H52" s="59"/>
    </row>
    <row r="53" spans="1:8" s="4" customFormat="1" x14ac:dyDescent="0.25">
      <c r="A53" s="26" t="s">
        <v>150</v>
      </c>
      <c r="B53" s="27" t="s">
        <v>149</v>
      </c>
      <c r="C53" s="28">
        <v>428</v>
      </c>
      <c r="D53" s="29">
        <v>321</v>
      </c>
      <c r="E53" s="29">
        <v>15</v>
      </c>
      <c r="F53" s="30">
        <f t="shared" ref="F53:F54" si="6">E53/C53</f>
        <v>3.5046728971962614E-2</v>
      </c>
      <c r="G53" s="31">
        <f t="shared" ref="G53:G54" si="7">E53/D53</f>
        <v>4.6728971962616821E-2</v>
      </c>
      <c r="H53" s="59"/>
    </row>
    <row r="54" spans="1:8" s="59" customFormat="1" x14ac:dyDescent="0.25">
      <c r="A54" s="26" t="s">
        <v>71</v>
      </c>
      <c r="B54" s="27" t="s">
        <v>72</v>
      </c>
      <c r="C54" s="28">
        <v>94</v>
      </c>
      <c r="D54" s="29">
        <v>85</v>
      </c>
      <c r="E54" s="29">
        <v>2</v>
      </c>
      <c r="F54" s="30">
        <f t="shared" si="6"/>
        <v>2.1276595744680851E-2</v>
      </c>
      <c r="G54" s="31">
        <f t="shared" si="7"/>
        <v>2.3529411764705882E-2</v>
      </c>
    </row>
    <row r="55" spans="1:8" s="59" customFormat="1" x14ac:dyDescent="0.25">
      <c r="A55" s="26" t="s">
        <v>152</v>
      </c>
      <c r="B55" s="27" t="s">
        <v>151</v>
      </c>
      <c r="C55" s="28">
        <v>93</v>
      </c>
      <c r="D55" s="29">
        <v>90</v>
      </c>
      <c r="E55" s="29">
        <v>9</v>
      </c>
      <c r="F55" s="30">
        <f>E55/C55</f>
        <v>9.6774193548387094E-2</v>
      </c>
      <c r="G55" s="31">
        <f>E55/D55</f>
        <v>0.1</v>
      </c>
    </row>
    <row r="56" spans="1:8" s="4" customFormat="1" x14ac:dyDescent="0.25">
      <c r="A56" s="52" t="s">
        <v>73</v>
      </c>
      <c r="B56" s="53" t="s">
        <v>74</v>
      </c>
      <c r="C56" s="55">
        <v>350</v>
      </c>
      <c r="D56" s="57">
        <v>282</v>
      </c>
      <c r="E56" s="57">
        <v>22</v>
      </c>
      <c r="F56" s="58">
        <v>6.0606060606060608E-2</v>
      </c>
      <c r="G56" s="56">
        <v>6.7901234567901231E-2</v>
      </c>
      <c r="H56" s="59"/>
    </row>
    <row r="57" spans="1:8" s="59" customFormat="1" ht="16.5" thickBot="1" x14ac:dyDescent="0.3">
      <c r="A57" s="32" t="s">
        <v>148</v>
      </c>
      <c r="B57" s="33" t="s">
        <v>147</v>
      </c>
      <c r="C57" s="54">
        <v>176</v>
      </c>
      <c r="D57" s="37">
        <v>154</v>
      </c>
      <c r="E57" s="37">
        <v>5</v>
      </c>
      <c r="F57" s="38">
        <f>E57/C57</f>
        <v>2.8409090909090908E-2</v>
      </c>
      <c r="G57" s="39">
        <f>E57/D57</f>
        <v>3.2467532467532464E-2</v>
      </c>
    </row>
    <row r="58" spans="1:8" s="4" customFormat="1" x14ac:dyDescent="0.25">
      <c r="A58" s="40" t="s">
        <v>97</v>
      </c>
      <c r="B58" s="40"/>
      <c r="C58" s="40"/>
      <c r="D58" s="40"/>
      <c r="E58" s="40"/>
      <c r="F58" s="40"/>
      <c r="G58" s="40"/>
      <c r="H58" s="59"/>
    </row>
    <row r="59" spans="1:8" x14ac:dyDescent="0.25">
      <c r="A59" s="40" t="s">
        <v>98</v>
      </c>
      <c r="B59" s="40"/>
      <c r="C59" s="40"/>
      <c r="D59" s="40"/>
      <c r="E59" s="40"/>
      <c r="F59" s="40"/>
      <c r="G59" s="40"/>
      <c r="H59" s="59"/>
    </row>
    <row r="61" spans="1:8" x14ac:dyDescent="0.25">
      <c r="A61" s="41" t="s">
        <v>154</v>
      </c>
    </row>
  </sheetData>
  <mergeCells count="2">
    <mergeCell ref="A1:G1"/>
    <mergeCell ref="B2:G2"/>
  </mergeCells>
  <phoneticPr fontId="26" type="noConversion"/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4" zoomScaleNormal="100" workbookViewId="0">
      <selection activeCell="E12" sqref="E12"/>
    </sheetView>
  </sheetViews>
  <sheetFormatPr defaultColWidth="30.85546875" defaultRowHeight="12.75" x14ac:dyDescent="0.2"/>
  <cols>
    <col min="1" max="1" width="26.140625" style="43" customWidth="1"/>
    <col min="2" max="2" width="106.42578125" style="43" customWidth="1"/>
    <col min="3" max="16384" width="30.85546875" style="43"/>
  </cols>
  <sheetData>
    <row r="1" spans="1:2" x14ac:dyDescent="0.2">
      <c r="A1" s="49" t="s">
        <v>99</v>
      </c>
      <c r="B1" s="50" t="s">
        <v>100</v>
      </c>
    </row>
    <row r="2" spans="1:2" x14ac:dyDescent="0.2">
      <c r="A2" s="42" t="s">
        <v>101</v>
      </c>
      <c r="B2" s="51" t="s">
        <v>102</v>
      </c>
    </row>
    <row r="3" spans="1:2" x14ac:dyDescent="0.2">
      <c r="A3" s="65" t="s">
        <v>103</v>
      </c>
      <c r="B3" s="46" t="s">
        <v>136</v>
      </c>
    </row>
    <row r="4" spans="1:2" x14ac:dyDescent="0.2">
      <c r="A4" s="65"/>
      <c r="B4" s="46" t="s">
        <v>137</v>
      </c>
    </row>
    <row r="5" spans="1:2" x14ac:dyDescent="0.2">
      <c r="A5" s="44" t="s">
        <v>104</v>
      </c>
      <c r="B5" s="44" t="s">
        <v>105</v>
      </c>
    </row>
    <row r="6" spans="1:2" x14ac:dyDescent="0.2">
      <c r="A6" s="44" t="s">
        <v>106</v>
      </c>
      <c r="B6" s="44" t="s">
        <v>107</v>
      </c>
    </row>
    <row r="7" spans="1:2" x14ac:dyDescent="0.2">
      <c r="A7" s="44" t="s">
        <v>108</v>
      </c>
      <c r="B7" s="44" t="s">
        <v>109</v>
      </c>
    </row>
    <row r="8" spans="1:2" x14ac:dyDescent="0.2">
      <c r="A8" s="44" t="s">
        <v>110</v>
      </c>
      <c r="B8" s="44" t="s">
        <v>111</v>
      </c>
    </row>
    <row r="9" spans="1:2" x14ac:dyDescent="0.2">
      <c r="A9" s="65" t="s">
        <v>112</v>
      </c>
      <c r="B9" s="44" t="s">
        <v>113</v>
      </c>
    </row>
    <row r="10" spans="1:2" x14ac:dyDescent="0.2">
      <c r="A10" s="65"/>
      <c r="B10" s="44" t="s">
        <v>114</v>
      </c>
    </row>
    <row r="11" spans="1:2" x14ac:dyDescent="0.2">
      <c r="A11" s="65"/>
      <c r="B11" s="44" t="s">
        <v>115</v>
      </c>
    </row>
    <row r="12" spans="1:2" x14ac:dyDescent="0.2">
      <c r="A12" s="67" t="s">
        <v>116</v>
      </c>
      <c r="B12" s="46" t="s">
        <v>117</v>
      </c>
    </row>
    <row r="13" spans="1:2" x14ac:dyDescent="0.2">
      <c r="A13" s="67"/>
      <c r="B13" s="47" t="s">
        <v>118</v>
      </c>
    </row>
    <row r="14" spans="1:2" x14ac:dyDescent="0.2">
      <c r="A14" s="67"/>
      <c r="B14" s="47" t="s">
        <v>119</v>
      </c>
    </row>
    <row r="15" spans="1:2" x14ac:dyDescent="0.2">
      <c r="A15" s="67"/>
      <c r="B15" s="47" t="s">
        <v>120</v>
      </c>
    </row>
    <row r="16" spans="1:2" x14ac:dyDescent="0.2">
      <c r="A16" s="67"/>
      <c r="B16" s="47" t="s">
        <v>121</v>
      </c>
    </row>
    <row r="17" spans="1:2" x14ac:dyDescent="0.2">
      <c r="A17" s="67"/>
      <c r="B17" s="47" t="s">
        <v>122</v>
      </c>
    </row>
    <row r="18" spans="1:2" x14ac:dyDescent="0.2">
      <c r="A18" s="67"/>
      <c r="B18" s="47" t="s">
        <v>123</v>
      </c>
    </row>
    <row r="19" spans="1:2" x14ac:dyDescent="0.2">
      <c r="A19" s="67"/>
      <c r="B19" s="47" t="s">
        <v>124</v>
      </c>
    </row>
    <row r="20" spans="1:2" x14ac:dyDescent="0.2">
      <c r="A20" s="67"/>
      <c r="B20" s="47" t="s">
        <v>125</v>
      </c>
    </row>
    <row r="21" spans="1:2" x14ac:dyDescent="0.2">
      <c r="A21" s="67"/>
      <c r="B21" s="47" t="s">
        <v>126</v>
      </c>
    </row>
    <row r="22" spans="1:2" x14ac:dyDescent="0.2">
      <c r="A22" s="44" t="s">
        <v>127</v>
      </c>
      <c r="B22" s="44" t="s">
        <v>128</v>
      </c>
    </row>
    <row r="23" spans="1:2" x14ac:dyDescent="0.2">
      <c r="A23" s="65" t="s">
        <v>129</v>
      </c>
      <c r="B23" s="44" t="s">
        <v>138</v>
      </c>
    </row>
    <row r="24" spans="1:2" x14ac:dyDescent="0.2">
      <c r="A24" s="65"/>
      <c r="B24" s="44" t="s">
        <v>139</v>
      </c>
    </row>
    <row r="25" spans="1:2" x14ac:dyDescent="0.2">
      <c r="A25" s="45" t="s">
        <v>130</v>
      </c>
      <c r="B25" s="45" t="s">
        <v>131</v>
      </c>
    </row>
    <row r="26" spans="1:2" x14ac:dyDescent="0.2">
      <c r="A26" s="65" t="s">
        <v>132</v>
      </c>
      <c r="B26" s="44" t="s">
        <v>138</v>
      </c>
    </row>
    <row r="27" spans="1:2" x14ac:dyDescent="0.2">
      <c r="A27" s="65"/>
      <c r="B27" s="44" t="s">
        <v>139</v>
      </c>
    </row>
    <row r="28" spans="1:2" x14ac:dyDescent="0.2">
      <c r="A28" s="65" t="s">
        <v>133</v>
      </c>
      <c r="B28" s="44" t="s">
        <v>138</v>
      </c>
    </row>
    <row r="29" spans="1:2" x14ac:dyDescent="0.2">
      <c r="A29" s="65"/>
      <c r="B29" s="44" t="s">
        <v>139</v>
      </c>
    </row>
    <row r="30" spans="1:2" x14ac:dyDescent="0.2">
      <c r="A30" s="44" t="s">
        <v>134</v>
      </c>
      <c r="B30" s="44" t="s">
        <v>140</v>
      </c>
    </row>
    <row r="31" spans="1:2" x14ac:dyDescent="0.2">
      <c r="A31" s="65" t="s">
        <v>135</v>
      </c>
      <c r="B31" s="44" t="s">
        <v>141</v>
      </c>
    </row>
    <row r="32" spans="1:2" x14ac:dyDescent="0.2">
      <c r="A32" s="65"/>
      <c r="B32" s="44" t="s">
        <v>142</v>
      </c>
    </row>
    <row r="33" spans="1:2" x14ac:dyDescent="0.2">
      <c r="A33" s="65"/>
      <c r="B33" s="44" t="s">
        <v>143</v>
      </c>
    </row>
    <row r="34" spans="1:2" x14ac:dyDescent="0.2">
      <c r="A34" s="66"/>
      <c r="B34" s="48" t="s">
        <v>144</v>
      </c>
    </row>
  </sheetData>
  <mergeCells count="7">
    <mergeCell ref="A31:A34"/>
    <mergeCell ref="A3:A4"/>
    <mergeCell ref="A9:A11"/>
    <mergeCell ref="A12:A21"/>
    <mergeCell ref="A23:A24"/>
    <mergeCell ref="A26:A27"/>
    <mergeCell ref="A28:A2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Hosp_1_2_D_2021_9M</vt:lpstr>
      <vt:lpstr>Metadati</vt:lpstr>
      <vt:lpstr>Metadati!Print_Area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2020-01-31T06:05:39Z</cp:lastPrinted>
  <dcterms:created xsi:type="dcterms:W3CDTF">2019-10-23T13:49:39Z</dcterms:created>
  <dcterms:modified xsi:type="dcterms:W3CDTF">2021-12-14T21:33:56Z</dcterms:modified>
</cp:coreProperties>
</file>