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Signe Sirova\Desktop\Acess_2021\ML_2021_9M\"/>
    </mc:Choice>
  </mc:AlternateContent>
  <xr:revisionPtr revIDLastSave="0" documentId="13_ncr:1_{3A126ED8-6731-40D0-8361-B6E86EF3ACF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VAI_2021_9M" sheetId="1" r:id="rId1"/>
    <sheet name="metadati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5" i="1" l="1"/>
  <c r="E56" i="1"/>
  <c r="C53" i="1"/>
  <c r="D9" i="1"/>
  <c r="D53" i="1"/>
  <c r="D40" i="1"/>
  <c r="C40" i="1"/>
  <c r="D34" i="1"/>
  <c r="C34" i="1"/>
  <c r="C9" i="1"/>
  <c r="E53" i="1" l="1"/>
  <c r="E52" i="1"/>
  <c r="E51" i="1"/>
  <c r="E49" i="1"/>
  <c r="E48" i="1"/>
  <c r="E47" i="1"/>
  <c r="E46" i="1"/>
  <c r="E45" i="1"/>
  <c r="D44" i="1"/>
  <c r="C44" i="1"/>
  <c r="E41" i="1"/>
  <c r="E42" i="1"/>
  <c r="E43" i="1"/>
  <c r="E58" i="1"/>
  <c r="E54" i="1"/>
  <c r="E39" i="1"/>
  <c r="E38" i="1"/>
  <c r="E37" i="1"/>
  <c r="E36" i="1"/>
  <c r="E35" i="1"/>
  <c r="E33" i="1"/>
  <c r="E50" i="1"/>
  <c r="E31" i="1"/>
  <c r="E32" i="1"/>
  <c r="E30" i="1"/>
  <c r="D29" i="1"/>
  <c r="C29" i="1"/>
  <c r="E28" i="1"/>
  <c r="E27" i="1"/>
  <c r="E26" i="1"/>
  <c r="E25" i="1"/>
  <c r="E24" i="1"/>
  <c r="E23" i="1"/>
  <c r="E22" i="1"/>
  <c r="D21" i="1"/>
  <c r="C21" i="1"/>
  <c r="E20" i="1"/>
  <c r="E19" i="1"/>
  <c r="E18" i="1"/>
  <c r="E17" i="1"/>
  <c r="E16" i="1"/>
  <c r="E15" i="1"/>
  <c r="E14" i="1"/>
  <c r="D13" i="1"/>
  <c r="C13" i="1"/>
  <c r="E12" i="1"/>
  <c r="E11" i="1"/>
  <c r="E10" i="1"/>
  <c r="D8" i="1" l="1"/>
  <c r="C8" i="1"/>
  <c r="E40" i="1"/>
  <c r="E34" i="1"/>
  <c r="E29" i="1"/>
  <c r="E13" i="1"/>
  <c r="E44" i="1"/>
  <c r="E21" i="1"/>
  <c r="E9" i="1"/>
  <c r="E8" i="1" l="1"/>
</calcChain>
</file>

<file path=xl/sharedStrings.xml><?xml version="1.0" encoding="utf-8"?>
<sst xmlns="http://schemas.openxmlformats.org/spreadsheetml/2006/main" count="143" uniqueCount="140">
  <si>
    <t>Pamatojums datu apkopošanai-28.08.2018.Ministru kabineta noteikumi nr. 555 "Veselības aprūpes pakalpojumu organizēšanas un samaksas  kārtība"</t>
  </si>
  <si>
    <t>Pārskats par hospitalizāciju skaitu un vidējo ārstēšanas ilgumu</t>
  </si>
  <si>
    <t>Ārstniecības iestāde</t>
  </si>
  <si>
    <t>AI kods</t>
  </si>
  <si>
    <t>Kopējais hospitalizēto pacientu skaits</t>
  </si>
  <si>
    <t>Gultudienu skaits</t>
  </si>
  <si>
    <t>Vidējais ārtēšanas ilgums</t>
  </si>
  <si>
    <t>5=4/5</t>
  </si>
  <si>
    <t>Kopā/ Vidēji</t>
  </si>
  <si>
    <t>V līmeņa ārstniecības iestādes kopā</t>
  </si>
  <si>
    <t>Bērnu klīniskā universitātes slimnīca</t>
  </si>
  <si>
    <t>010011804</t>
  </si>
  <si>
    <t>Paula Stradiņa klīniskā universitātes slimnīca</t>
  </si>
  <si>
    <t>010011803</t>
  </si>
  <si>
    <t>Rīgas Austrumu klīniskā universitātes slimnīca</t>
  </si>
  <si>
    <t>010000234</t>
  </si>
  <si>
    <t>IV līmeņa ārstniecības iestādes kopā</t>
  </si>
  <si>
    <t>Daugavpils reģionālā slimnīca</t>
  </si>
  <si>
    <t>050020401</t>
  </si>
  <si>
    <t>Jelgavas pilsētas slimnīca</t>
  </si>
  <si>
    <t>090020301</t>
  </si>
  <si>
    <t>Jēkabpils reģionālā slimnīca</t>
  </si>
  <si>
    <t>110000048</t>
  </si>
  <si>
    <t>Liepājas reģionālā slimnīca</t>
  </si>
  <si>
    <t>170020401</t>
  </si>
  <si>
    <t>Rēzeknes slimnīca</t>
  </si>
  <si>
    <t>210020301</t>
  </si>
  <si>
    <t>Vidzemes slimnīca</t>
  </si>
  <si>
    <t>250000092</t>
  </si>
  <si>
    <t>Ziemeļkurzemes reģionālā slimnīca</t>
  </si>
  <si>
    <t>270020302</t>
  </si>
  <si>
    <t>III līmeņa ārstniecības iestādes</t>
  </si>
  <si>
    <t>Balvu un Gulbenes slimnīcu apvienība</t>
  </si>
  <si>
    <t>500200052</t>
  </si>
  <si>
    <t>Cēsu klīnika</t>
  </si>
  <si>
    <t>420200052</t>
  </si>
  <si>
    <t>Dobeles un apkārtnes slimnīca</t>
  </si>
  <si>
    <t>460200036</t>
  </si>
  <si>
    <t>Jūrmalas slimnīca</t>
  </si>
  <si>
    <t>130020302</t>
  </si>
  <si>
    <t>Kuldīgas slimnīca</t>
  </si>
  <si>
    <t>620200038</t>
  </si>
  <si>
    <t>Madonas slimnīca</t>
  </si>
  <si>
    <t>700200041</t>
  </si>
  <si>
    <t>Ogres rajona slimnīca</t>
  </si>
  <si>
    <t>740200008</t>
  </si>
  <si>
    <t>II līmeņa ārstniecības iestādes</t>
  </si>
  <si>
    <t>Alūksnes slimnīca</t>
  </si>
  <si>
    <t>360200027</t>
  </si>
  <si>
    <t>Preiļu slimnīca</t>
  </si>
  <si>
    <t>760200002</t>
  </si>
  <si>
    <t>Krāslavas slimnīca</t>
  </si>
  <si>
    <t>600200001</t>
  </si>
  <si>
    <t>Siguldas slimnīca</t>
  </si>
  <si>
    <t>801600003</t>
  </si>
  <si>
    <t>Tukuma slimnīca</t>
  </si>
  <si>
    <t>900200046</t>
  </si>
  <si>
    <t>I līmeņa ārstniecības iestādes</t>
  </si>
  <si>
    <t>Aizkraukles slimnīca</t>
  </si>
  <si>
    <t>320200001</t>
  </si>
  <si>
    <t>Bauskas slimnīca</t>
  </si>
  <si>
    <t>400200024</t>
  </si>
  <si>
    <t>Limbažu slimnīca</t>
  </si>
  <si>
    <t>660200027</t>
  </si>
  <si>
    <t>Līvānu slimnīca</t>
  </si>
  <si>
    <t>761200001</t>
  </si>
  <si>
    <t>Ludzas medicīnas centrs</t>
  </si>
  <si>
    <t>680200030</t>
  </si>
  <si>
    <t>Priekules slimnīca</t>
  </si>
  <si>
    <t>641600001</t>
  </si>
  <si>
    <t>Saldus medicīnas centrs</t>
  </si>
  <si>
    <t>840200047</t>
  </si>
  <si>
    <t>V līmeņa specializētās ārstniecības iestādes</t>
  </si>
  <si>
    <t>Traumatoloģijas un ortopēdijas slimnīca</t>
  </si>
  <si>
    <t>010011401</t>
  </si>
  <si>
    <t>Rīgas Dzemdību nams</t>
  </si>
  <si>
    <t>010021301</t>
  </si>
  <si>
    <t>Nacionālais rehabilitācijas centrs "Vaivari"</t>
  </si>
  <si>
    <t>130013001</t>
  </si>
  <si>
    <t>Specializētās ārstniecības iestādes</t>
  </si>
  <si>
    <t>Ainaži, bērnu psihoneiroloģiskā slimnīca</t>
  </si>
  <si>
    <t>661400011</t>
  </si>
  <si>
    <t>Daugavpils psihoneiroloģiskā slimnīca</t>
  </si>
  <si>
    <t>050012101</t>
  </si>
  <si>
    <t>Piejūras slimnīca</t>
  </si>
  <si>
    <t>170010601</t>
  </si>
  <si>
    <t>Rīgas 2. slimnīca</t>
  </si>
  <si>
    <t>010020302</t>
  </si>
  <si>
    <t>Rīgas psihiatrijas un narkoloģijas centrs</t>
  </si>
  <si>
    <t>010012202</t>
  </si>
  <si>
    <t>Slimnīca Ģintermuiža</t>
  </si>
  <si>
    <t>090012101</t>
  </si>
  <si>
    <t>Strenču psihoneiroloģiskā slimnīca</t>
  </si>
  <si>
    <t>941800004</t>
  </si>
  <si>
    <t>Nosaukums</t>
  </si>
  <si>
    <t>Vidējais ārstēšanas ilgums stacionārā</t>
  </si>
  <si>
    <t>Definīcija</t>
  </si>
  <si>
    <t xml:space="preserve">Vienas hospitalizācijas vidējais gultu dienu skaits </t>
  </si>
  <si>
    <t xml:space="preserve">Rādītāja klasifikācija </t>
  </si>
  <si>
    <r>
      <t>Uz personu vērsta aprūpe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>Efektivitāte</t>
    </r>
    <r>
      <rPr>
        <sz val="11"/>
        <color rgb="FF000000"/>
        <rFont val="Wingdings"/>
        <charset val="2"/>
      </rPr>
      <t>þ</t>
    </r>
    <r>
      <rPr>
        <sz val="11"/>
        <color rgb="FF000000"/>
        <rFont val="Times New Roman"/>
        <family val="1"/>
        <charset val="186"/>
      </rPr>
      <t>Drošība</t>
    </r>
    <r>
      <rPr>
        <sz val="11"/>
        <color rgb="FF000000"/>
        <rFont val="Wingdings"/>
        <charset val="2"/>
      </rPr>
      <t>¨</t>
    </r>
  </si>
  <si>
    <r>
      <t>Labāka veselība un labklājība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>Veselības aprūpes resursi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 xml:space="preserve">Pārvaldība, vadība </t>
    </r>
    <r>
      <rPr>
        <sz val="11"/>
        <color rgb="FF000000"/>
        <rFont val="Wingdings"/>
        <charset val="2"/>
      </rPr>
      <t>¨</t>
    </r>
  </si>
  <si>
    <t>Datu avots</t>
  </si>
  <si>
    <t> -Nacionālā veselības dienesta Stacionāro pakalpojumu datu bāze</t>
  </si>
  <si>
    <t>Aprēķins</t>
  </si>
  <si>
    <t>Valsts apmaksājamo gultas dienu skaits / Hospitalizāciju skaits</t>
  </si>
  <si>
    <t>Skaitītājs</t>
  </si>
  <si>
    <t>Valsts apmaksājamo gultas dienu skaits</t>
  </si>
  <si>
    <t>Saucējs</t>
  </si>
  <si>
    <t>Hospitalizāciju skaits</t>
  </si>
  <si>
    <t>Iekļaušanas kritēriji</t>
  </si>
  <si>
    <t>- Visas hospitalizācijas;</t>
  </si>
  <si>
    <t>- Jāsavelk fiktīvās izrakstīšanas (kustība 39) attiecīga perioda ietvaros</t>
  </si>
  <si>
    <t>Izslēgšanas kritēriji</t>
  </si>
  <si>
    <t>Datu pilnīgums</t>
  </si>
  <si>
    <t> 100%</t>
  </si>
  <si>
    <t xml:space="preserve">Datu apkopošanas biežums </t>
  </si>
  <si>
    <r>
      <t>Katru dienu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>Reizi nedēļā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>Reizi mēnesī</t>
    </r>
    <r>
      <rPr>
        <sz val="11"/>
        <color rgb="FF000000"/>
        <rFont val="Wingdings"/>
        <charset val="2"/>
      </rPr>
      <t>¨</t>
    </r>
  </si>
  <si>
    <r>
      <t>Reizi ceturksnī</t>
    </r>
    <r>
      <rPr>
        <sz val="11"/>
        <color rgb="FF000000"/>
        <rFont val="Wingdings"/>
        <charset val="2"/>
      </rPr>
      <t>þ</t>
    </r>
    <r>
      <rPr>
        <sz val="11"/>
        <color rgb="FF000000"/>
        <rFont val="Times New Roman"/>
        <family val="1"/>
        <charset val="186"/>
      </rPr>
      <t>Reizi pusgadā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>Reizi gadā</t>
    </r>
    <r>
      <rPr>
        <sz val="11"/>
        <color rgb="FF000000"/>
        <rFont val="Wingdings"/>
        <charset val="2"/>
      </rPr>
      <t>¨</t>
    </r>
  </si>
  <si>
    <t>Mērķa grupa</t>
  </si>
  <si>
    <t>Visi hospitalizētie pacienti</t>
  </si>
  <si>
    <t xml:space="preserve">Rādītāja monitorēšanas biežums </t>
  </si>
  <si>
    <r>
      <t>Reizi ceturksnī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>Reizi pusgadā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>Reizi gadā</t>
    </r>
    <r>
      <rPr>
        <sz val="11"/>
        <color rgb="FF000000"/>
        <rFont val="Wingdings"/>
        <charset val="2"/>
      </rPr>
      <t>þ</t>
    </r>
  </si>
  <si>
    <t xml:space="preserve">Rādītāja ziņošanas biežums </t>
  </si>
  <si>
    <t xml:space="preserve">Rādītāja aptvere </t>
  </si>
  <si>
    <r>
      <t>Nacionāla</t>
    </r>
    <r>
      <rPr>
        <sz val="11"/>
        <color rgb="FF000000"/>
        <rFont val="Wingdings"/>
        <charset val="2"/>
      </rPr>
      <t>þ</t>
    </r>
    <r>
      <rPr>
        <sz val="11"/>
        <color rgb="FF000000"/>
        <rFont val="Times New Roman"/>
        <family val="1"/>
        <charset val="186"/>
      </rPr>
      <t>Reģionāla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 xml:space="preserve"> Ārstniecības iestāžu līmenī</t>
    </r>
    <r>
      <rPr>
        <sz val="11"/>
        <color rgb="FF000000"/>
        <rFont val="Wingdings"/>
        <charset val="2"/>
      </rPr>
      <t>þ</t>
    </r>
  </si>
  <si>
    <t xml:space="preserve">Vieta, kur rādītājs publicēts </t>
  </si>
  <si>
    <r>
      <t>NVD mājaslapa</t>
    </r>
    <r>
      <rPr>
        <sz val="11"/>
        <color rgb="FF000000"/>
        <rFont val="Wingdings"/>
        <charset val="2"/>
      </rPr>
      <t>þ</t>
    </r>
  </si>
  <si>
    <r>
      <t>SPKC mājaslapa</t>
    </r>
    <r>
      <rPr>
        <sz val="11"/>
        <color rgb="FF000000"/>
        <rFont val="Wingdings"/>
        <charset val="2"/>
      </rPr>
      <t>¨</t>
    </r>
  </si>
  <si>
    <r>
      <t>Latvijas veselības aprūpes statistikas gadagrāmata</t>
    </r>
    <r>
      <rPr>
        <sz val="11"/>
        <color rgb="FF000000"/>
        <rFont val="Wingdings"/>
        <charset val="2"/>
      </rPr>
      <t>¨</t>
    </r>
  </si>
  <si>
    <r>
      <t>Nav publiski pieejams</t>
    </r>
    <r>
      <rPr>
        <sz val="11"/>
        <color rgb="FF000000"/>
        <rFont val="Wingdings"/>
        <charset val="2"/>
      </rPr>
      <t>¨</t>
    </r>
  </si>
  <si>
    <t>Pārējas slimnīcas</t>
  </si>
  <si>
    <t>(veiktais darbs, neiekļaujot nekvotējamos stacionāros pakalpojumus, kas nav iekļauti rēķinā)</t>
  </si>
  <si>
    <t>130064003</t>
  </si>
  <si>
    <t>SANARE-KRC JAUNĶEMERI</t>
  </si>
  <si>
    <t>Larvijas Jūras medicīnas centrs</t>
  </si>
  <si>
    <t>010040307</t>
  </si>
  <si>
    <t>Rīgas 1. slimnīca</t>
  </si>
  <si>
    <t>010020301</t>
  </si>
  <si>
    <r>
      <t xml:space="preserve">Pārskata periods: </t>
    </r>
    <r>
      <rPr>
        <b/>
        <sz val="11"/>
        <rFont val="Times New Roman"/>
        <family val="1"/>
      </rPr>
      <t>2021. gada janvāris-septembris</t>
    </r>
  </si>
  <si>
    <t>Atskaite ietver stacionārās kartes apmaksājamā statusā, ar izrakstīšanas datumu no 1.janvāra līdz 30.septembris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</si>
</sst>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#,##0.0_ ;\-#,##0.0\ "/>
  </numFmts>
  <fonts count="15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2"/>
      <name val="Arial"/>
      <family val="2"/>
      <charset val="186"/>
    </font>
    <font>
      <sz val="11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Arial"/>
      <family val="2"/>
      <charset val="186"/>
    </font>
    <font>
      <b/>
      <sz val="11"/>
      <color rgb="FF000000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1"/>
      <color rgb="FF000000"/>
      <name val="Wingdings"/>
      <charset val="2"/>
    </font>
    <font>
      <sz val="9"/>
      <color indexed="8"/>
      <name val="Times New Roman"/>
      <family val="1"/>
    </font>
    <font>
      <i/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9900"/>
        <bgColor indexed="64"/>
      </patternFill>
    </fill>
    <fill>
      <patternFill patternType="solid">
        <fgColor rgb="FFFFCC9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7" fillId="0" borderId="0"/>
    <xf numFmtId="164" fontId="2" fillId="0" borderId="0" applyFont="0" applyFill="0" applyBorder="0" applyAlignment="0" applyProtection="0"/>
    <xf numFmtId="0" fontId="9" fillId="0" borderId="0"/>
    <xf numFmtId="0" fontId="7" fillId="0" borderId="0"/>
  </cellStyleXfs>
  <cellXfs count="61">
    <xf numFmtId="0" fontId="0" fillId="0" borderId="0" xfId="0"/>
    <xf numFmtId="0" fontId="3" fillId="0" borderId="0" xfId="1" applyFont="1"/>
    <xf numFmtId="0" fontId="4" fillId="0" borderId="2" xfId="1" applyFont="1" applyBorder="1" applyAlignment="1">
      <alignment horizontal="left" vertical="center" wrapText="1"/>
    </xf>
    <xf numFmtId="0" fontId="3" fillId="0" borderId="0" xfId="2" applyFont="1" applyFill="1" applyBorder="1" applyAlignment="1">
      <alignment horizontal="left" vertical="center"/>
    </xf>
    <xf numFmtId="0" fontId="3" fillId="0" borderId="0" xfId="3" applyFont="1" applyFill="1"/>
    <xf numFmtId="0" fontId="5" fillId="2" borderId="6" xfId="4" applyNumberFormat="1" applyFont="1" applyFill="1" applyBorder="1" applyAlignment="1" applyProtection="1">
      <alignment horizontal="center" vertical="center" wrapText="1"/>
    </xf>
    <xf numFmtId="0" fontId="5" fillId="2" borderId="7" xfId="4" applyNumberFormat="1" applyFont="1" applyFill="1" applyBorder="1" applyAlignment="1" applyProtection="1">
      <alignment horizontal="center" vertical="center" wrapText="1"/>
    </xf>
    <xf numFmtId="0" fontId="5" fillId="2" borderId="8" xfId="4" applyNumberFormat="1" applyFont="1" applyFill="1" applyBorder="1" applyAlignment="1" applyProtection="1">
      <alignment horizontal="center" vertical="center" wrapText="1"/>
    </xf>
    <xf numFmtId="0" fontId="3" fillId="0" borderId="0" xfId="2" applyFont="1"/>
    <xf numFmtId="0" fontId="5" fillId="2" borderId="12" xfId="2" applyFont="1" applyFill="1" applyBorder="1"/>
    <xf numFmtId="0" fontId="5" fillId="2" borderId="13" xfId="2" applyFont="1" applyFill="1" applyBorder="1" applyAlignment="1"/>
    <xf numFmtId="165" fontId="5" fillId="2" borderId="14" xfId="6" applyNumberFormat="1" applyFont="1" applyFill="1" applyBorder="1" applyAlignment="1">
      <alignment horizontal="right"/>
    </xf>
    <xf numFmtId="166" fontId="5" fillId="2" borderId="13" xfId="6" applyNumberFormat="1" applyFont="1" applyFill="1" applyBorder="1" applyAlignment="1">
      <alignment horizontal="right"/>
    </xf>
    <xf numFmtId="0" fontId="5" fillId="0" borderId="0" xfId="2" applyFont="1"/>
    <xf numFmtId="0" fontId="5" fillId="3" borderId="6" xfId="2" applyFont="1" applyFill="1" applyBorder="1" applyAlignment="1">
      <alignment horizontal="left" indent="1"/>
    </xf>
    <xf numFmtId="0" fontId="5" fillId="3" borderId="7" xfId="2" applyFont="1" applyFill="1" applyBorder="1" applyAlignment="1"/>
    <xf numFmtId="165" fontId="5" fillId="3" borderId="8" xfId="6" applyNumberFormat="1" applyFont="1" applyFill="1" applyBorder="1" applyAlignment="1">
      <alignment horizontal="right"/>
    </xf>
    <xf numFmtId="166" fontId="5" fillId="3" borderId="7" xfId="6" applyNumberFormat="1" applyFont="1" applyFill="1" applyBorder="1" applyAlignment="1"/>
    <xf numFmtId="0" fontId="3" fillId="0" borderId="15" xfId="2" applyFont="1" applyFill="1" applyBorder="1" applyAlignment="1">
      <alignment horizontal="left" indent="2"/>
    </xf>
    <xf numFmtId="0" fontId="3" fillId="0" borderId="16" xfId="2" applyFont="1" applyFill="1" applyBorder="1" applyAlignment="1"/>
    <xf numFmtId="165" fontId="3" fillId="0" borderId="2" xfId="6" applyNumberFormat="1" applyFont="1" applyFill="1" applyBorder="1" applyAlignment="1">
      <alignment horizontal="left"/>
    </xf>
    <xf numFmtId="166" fontId="3" fillId="0" borderId="16" xfId="6" applyNumberFormat="1" applyFont="1" applyFill="1" applyBorder="1" applyAlignment="1"/>
    <xf numFmtId="0" fontId="3" fillId="0" borderId="9" xfId="2" applyFont="1" applyFill="1" applyBorder="1" applyAlignment="1">
      <alignment horizontal="left" indent="2"/>
    </xf>
    <xf numFmtId="0" fontId="3" fillId="0" borderId="10" xfId="2" applyFont="1" applyFill="1" applyBorder="1" applyAlignment="1"/>
    <xf numFmtId="165" fontId="5" fillId="3" borderId="8" xfId="6" applyNumberFormat="1" applyFont="1" applyFill="1" applyBorder="1" applyAlignment="1">
      <alignment horizontal="left"/>
    </xf>
    <xf numFmtId="165" fontId="3" fillId="0" borderId="11" xfId="6" applyNumberFormat="1" applyFont="1" applyFill="1" applyBorder="1" applyAlignment="1">
      <alignment horizontal="left"/>
    </xf>
    <xf numFmtId="166" fontId="3" fillId="0" borderId="10" xfId="6" applyNumberFormat="1" applyFont="1" applyFill="1" applyBorder="1" applyAlignment="1"/>
    <xf numFmtId="0" fontId="8" fillId="0" borderId="0" xfId="0" applyFont="1" applyAlignment="1">
      <alignment horizontal="left"/>
    </xf>
    <xf numFmtId="0" fontId="10" fillId="0" borderId="17" xfId="7" applyFont="1" applyBorder="1" applyAlignment="1">
      <alignment vertical="center"/>
    </xf>
    <xf numFmtId="0" fontId="10" fillId="0" borderId="18" xfId="7" applyFont="1" applyBorder="1" applyAlignment="1">
      <alignment vertical="center"/>
    </xf>
    <xf numFmtId="0" fontId="1" fillId="0" borderId="0" xfId="7" applyFont="1"/>
    <xf numFmtId="0" fontId="11" fillId="0" borderId="19" xfId="7" applyFont="1" applyBorder="1" applyAlignment="1">
      <alignment vertical="center"/>
    </xf>
    <xf numFmtId="0" fontId="11" fillId="0" borderId="20" xfId="7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5" fillId="2" borderId="23" xfId="4" applyNumberFormat="1" applyFont="1" applyFill="1" applyBorder="1" applyAlignment="1" applyProtection="1">
      <alignment horizontal="center" vertical="center" wrapText="1"/>
    </xf>
    <xf numFmtId="165" fontId="5" fillId="2" borderId="25" xfId="6" applyNumberFormat="1" applyFont="1" applyFill="1" applyBorder="1" applyAlignment="1">
      <alignment horizontal="right"/>
    </xf>
    <xf numFmtId="165" fontId="5" fillId="3" borderId="23" xfId="6" applyNumberFormat="1" applyFont="1" applyFill="1" applyBorder="1" applyAlignment="1">
      <alignment horizontal="right"/>
    </xf>
    <xf numFmtId="165" fontId="3" fillId="0" borderId="5" xfId="6" applyNumberFormat="1" applyFont="1" applyFill="1" applyBorder="1" applyAlignment="1">
      <alignment horizontal="left"/>
    </xf>
    <xf numFmtId="165" fontId="3" fillId="0" borderId="24" xfId="6" applyNumberFormat="1" applyFont="1" applyFill="1" applyBorder="1" applyAlignment="1">
      <alignment horizontal="left"/>
    </xf>
    <xf numFmtId="165" fontId="5" fillId="3" borderId="23" xfId="6" applyNumberFormat="1" applyFont="1" applyFill="1" applyBorder="1" applyAlignment="1">
      <alignment horizontal="left"/>
    </xf>
    <xf numFmtId="0" fontId="13" fillId="0" borderId="9" xfId="5" applyFont="1" applyFill="1" applyBorder="1" applyAlignment="1">
      <alignment horizontal="center" vertical="center" wrapText="1"/>
    </xf>
    <xf numFmtId="0" fontId="13" fillId="0" borderId="10" xfId="5" applyFont="1" applyFill="1" applyBorder="1" applyAlignment="1">
      <alignment horizontal="center" vertical="center" wrapText="1"/>
    </xf>
    <xf numFmtId="0" fontId="13" fillId="0" borderId="24" xfId="5" applyFont="1" applyFill="1" applyBorder="1" applyAlignment="1">
      <alignment horizontal="center" vertical="center" wrapText="1"/>
    </xf>
    <xf numFmtId="0" fontId="13" fillId="0" borderId="11" xfId="5" applyFont="1" applyFill="1" applyBorder="1" applyAlignment="1">
      <alignment horizontal="center" vertical="center" wrapText="1"/>
    </xf>
    <xf numFmtId="0" fontId="4" fillId="0" borderId="0" xfId="2" applyFont="1"/>
    <xf numFmtId="0" fontId="14" fillId="0" borderId="0" xfId="8" applyFont="1"/>
    <xf numFmtId="0" fontId="3" fillId="0" borderId="26" xfId="2" applyFont="1" applyFill="1" applyBorder="1" applyAlignment="1">
      <alignment horizontal="left" indent="2"/>
    </xf>
    <xf numFmtId="0" fontId="3" fillId="0" borderId="27" xfId="2" applyFont="1" applyFill="1" applyBorder="1" applyAlignment="1"/>
    <xf numFmtId="165" fontId="3" fillId="0" borderId="28" xfId="6" applyNumberFormat="1" applyFont="1" applyFill="1" applyBorder="1" applyAlignment="1">
      <alignment horizontal="left"/>
    </xf>
    <xf numFmtId="165" fontId="3" fillId="0" borderId="29" xfId="6" applyNumberFormat="1" applyFont="1" applyFill="1" applyBorder="1" applyAlignment="1">
      <alignment horizontal="left"/>
    </xf>
    <xf numFmtId="166" fontId="3" fillId="0" borderId="27" xfId="6" applyNumberFormat="1" applyFont="1" applyFill="1" applyBorder="1" applyAlignment="1"/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11" fillId="0" borderId="19" xfId="7" applyFont="1" applyBorder="1" applyAlignment="1">
      <alignment vertical="center"/>
    </xf>
    <xf numFmtId="0" fontId="11" fillId="0" borderId="21" xfId="7" applyFont="1" applyBorder="1" applyAlignment="1">
      <alignment vertical="center"/>
    </xf>
    <xf numFmtId="0" fontId="11" fillId="0" borderId="19" xfId="7" applyFont="1" applyBorder="1" applyAlignment="1">
      <alignment horizontal="left" vertical="center"/>
    </xf>
    <xf numFmtId="0" fontId="11" fillId="0" borderId="19" xfId="7" applyFont="1" applyBorder="1" applyAlignment="1">
      <alignment horizontal="center" vertical="center"/>
    </xf>
  </cellXfs>
  <cellStyles count="9">
    <cellStyle name="Comma 2" xfId="6" xr:uid="{00000000-0005-0000-0000-000000000000}"/>
    <cellStyle name="Comma_R0001_veiktais_darbs_2009_UZŅEMŠANAS_NODAĻA 2" xfId="4" xr:uid="{00000000-0005-0000-0000-000001000000}"/>
    <cellStyle name="Normal" xfId="0" builtinId="0"/>
    <cellStyle name="Normal 10" xfId="5" xr:uid="{00000000-0005-0000-0000-000003000000}"/>
    <cellStyle name="Normal 2" xfId="2" xr:uid="{00000000-0005-0000-0000-000004000000}"/>
    <cellStyle name="Normal 2 2" xfId="7" xr:uid="{00000000-0005-0000-0000-000005000000}"/>
    <cellStyle name="Normal 3" xfId="8" xr:uid="{00000000-0005-0000-0000-000006000000}"/>
    <cellStyle name="Normal_parskatu_tabulas_uz5_III_rikojumam 2" xfId="1" xr:uid="{00000000-0005-0000-0000-000007000000}"/>
    <cellStyle name="Normal_rindu_garums_veidlapa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2790825</xdr:colOff>
      <xdr:row>0</xdr:row>
      <xdr:rowOff>0</xdr:rowOff>
    </xdr:from>
    <xdr:to>
      <xdr:col>2</xdr:col>
      <xdr:colOff>292100</xdr:colOff>
      <xdr:row>1</xdr:row>
      <xdr:rowOff>67690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90825" y="0"/>
          <a:ext cx="1444625" cy="836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0"/>
  <sheetViews>
    <sheetView tabSelected="1" zoomScaleNormal="100" workbookViewId="0">
      <selection activeCell="G69" sqref="G69"/>
    </sheetView>
  </sheetViews>
  <sheetFormatPr defaultRowHeight="15" x14ac:dyDescent="0.25"/>
  <cols>
    <col min="1" max="1" width="45.140625" style="8" customWidth="1"/>
    <col min="2" max="2" width="11.28515625" style="8" bestFit="1" customWidth="1"/>
    <col min="3" max="3" width="15.7109375" style="8" customWidth="1"/>
    <col min="4" max="4" width="14.7109375" style="8" customWidth="1"/>
    <col min="5" max="5" width="15.5703125" style="8" customWidth="1"/>
    <col min="6" max="156" width="9.140625" style="8"/>
    <col min="157" max="157" width="41.28515625" style="8" customWidth="1"/>
    <col min="158" max="158" width="9.140625" style="8"/>
    <col min="159" max="159" width="15.7109375" style="8" customWidth="1"/>
    <col min="160" max="160" width="14.7109375" style="8" customWidth="1"/>
    <col min="161" max="161" width="20.140625" style="8" customWidth="1"/>
    <col min="162" max="412" width="9.140625" style="8"/>
    <col min="413" max="413" width="41.28515625" style="8" customWidth="1"/>
    <col min="414" max="414" width="9.140625" style="8"/>
    <col min="415" max="415" width="15.7109375" style="8" customWidth="1"/>
    <col min="416" max="416" width="14.7109375" style="8" customWidth="1"/>
    <col min="417" max="417" width="20.140625" style="8" customWidth="1"/>
    <col min="418" max="668" width="9.140625" style="8"/>
    <col min="669" max="669" width="41.28515625" style="8" customWidth="1"/>
    <col min="670" max="670" width="9.140625" style="8"/>
    <col min="671" max="671" width="15.7109375" style="8" customWidth="1"/>
    <col min="672" max="672" width="14.7109375" style="8" customWidth="1"/>
    <col min="673" max="673" width="20.140625" style="8" customWidth="1"/>
    <col min="674" max="924" width="9.140625" style="8"/>
    <col min="925" max="925" width="41.28515625" style="8" customWidth="1"/>
    <col min="926" max="926" width="9.140625" style="8"/>
    <col min="927" max="927" width="15.7109375" style="8" customWidth="1"/>
    <col min="928" max="928" width="14.7109375" style="8" customWidth="1"/>
    <col min="929" max="929" width="20.140625" style="8" customWidth="1"/>
    <col min="930" max="1180" width="9.140625" style="8"/>
    <col min="1181" max="1181" width="41.28515625" style="8" customWidth="1"/>
    <col min="1182" max="1182" width="9.140625" style="8"/>
    <col min="1183" max="1183" width="15.7109375" style="8" customWidth="1"/>
    <col min="1184" max="1184" width="14.7109375" style="8" customWidth="1"/>
    <col min="1185" max="1185" width="20.140625" style="8" customWidth="1"/>
    <col min="1186" max="1436" width="9.140625" style="8"/>
    <col min="1437" max="1437" width="41.28515625" style="8" customWidth="1"/>
    <col min="1438" max="1438" width="9.140625" style="8"/>
    <col min="1439" max="1439" width="15.7109375" style="8" customWidth="1"/>
    <col min="1440" max="1440" width="14.7109375" style="8" customWidth="1"/>
    <col min="1441" max="1441" width="20.140625" style="8" customWidth="1"/>
    <col min="1442" max="1692" width="9.140625" style="8"/>
    <col min="1693" max="1693" width="41.28515625" style="8" customWidth="1"/>
    <col min="1694" max="1694" width="9.140625" style="8"/>
    <col min="1695" max="1695" width="15.7109375" style="8" customWidth="1"/>
    <col min="1696" max="1696" width="14.7109375" style="8" customWidth="1"/>
    <col min="1697" max="1697" width="20.140625" style="8" customWidth="1"/>
    <col min="1698" max="1948" width="9.140625" style="8"/>
    <col min="1949" max="1949" width="41.28515625" style="8" customWidth="1"/>
    <col min="1950" max="1950" width="9.140625" style="8"/>
    <col min="1951" max="1951" width="15.7109375" style="8" customWidth="1"/>
    <col min="1952" max="1952" width="14.7109375" style="8" customWidth="1"/>
    <col min="1953" max="1953" width="20.140625" style="8" customWidth="1"/>
    <col min="1954" max="2204" width="9.140625" style="8"/>
    <col min="2205" max="2205" width="41.28515625" style="8" customWidth="1"/>
    <col min="2206" max="2206" width="9.140625" style="8"/>
    <col min="2207" max="2207" width="15.7109375" style="8" customWidth="1"/>
    <col min="2208" max="2208" width="14.7109375" style="8" customWidth="1"/>
    <col min="2209" max="2209" width="20.140625" style="8" customWidth="1"/>
    <col min="2210" max="2460" width="9.140625" style="8"/>
    <col min="2461" max="2461" width="41.28515625" style="8" customWidth="1"/>
    <col min="2462" max="2462" width="9.140625" style="8"/>
    <col min="2463" max="2463" width="15.7109375" style="8" customWidth="1"/>
    <col min="2464" max="2464" width="14.7109375" style="8" customWidth="1"/>
    <col min="2465" max="2465" width="20.140625" style="8" customWidth="1"/>
    <col min="2466" max="2716" width="9.140625" style="8"/>
    <col min="2717" max="2717" width="41.28515625" style="8" customWidth="1"/>
    <col min="2718" max="2718" width="9.140625" style="8"/>
    <col min="2719" max="2719" width="15.7109375" style="8" customWidth="1"/>
    <col min="2720" max="2720" width="14.7109375" style="8" customWidth="1"/>
    <col min="2721" max="2721" width="20.140625" style="8" customWidth="1"/>
    <col min="2722" max="2972" width="9.140625" style="8"/>
    <col min="2973" max="2973" width="41.28515625" style="8" customWidth="1"/>
    <col min="2974" max="2974" width="9.140625" style="8"/>
    <col min="2975" max="2975" width="15.7109375" style="8" customWidth="1"/>
    <col min="2976" max="2976" width="14.7109375" style="8" customWidth="1"/>
    <col min="2977" max="2977" width="20.140625" style="8" customWidth="1"/>
    <col min="2978" max="3228" width="9.140625" style="8"/>
    <col min="3229" max="3229" width="41.28515625" style="8" customWidth="1"/>
    <col min="3230" max="3230" width="9.140625" style="8"/>
    <col min="3231" max="3231" width="15.7109375" style="8" customWidth="1"/>
    <col min="3232" max="3232" width="14.7109375" style="8" customWidth="1"/>
    <col min="3233" max="3233" width="20.140625" style="8" customWidth="1"/>
    <col min="3234" max="3484" width="9.140625" style="8"/>
    <col min="3485" max="3485" width="41.28515625" style="8" customWidth="1"/>
    <col min="3486" max="3486" width="9.140625" style="8"/>
    <col min="3487" max="3487" width="15.7109375" style="8" customWidth="1"/>
    <col min="3488" max="3488" width="14.7109375" style="8" customWidth="1"/>
    <col min="3489" max="3489" width="20.140625" style="8" customWidth="1"/>
    <col min="3490" max="3740" width="9.140625" style="8"/>
    <col min="3741" max="3741" width="41.28515625" style="8" customWidth="1"/>
    <col min="3742" max="3742" width="9.140625" style="8"/>
    <col min="3743" max="3743" width="15.7109375" style="8" customWidth="1"/>
    <col min="3744" max="3744" width="14.7109375" style="8" customWidth="1"/>
    <col min="3745" max="3745" width="20.140625" style="8" customWidth="1"/>
    <col min="3746" max="3996" width="9.140625" style="8"/>
    <col min="3997" max="3997" width="41.28515625" style="8" customWidth="1"/>
    <col min="3998" max="3998" width="9.140625" style="8"/>
    <col min="3999" max="3999" width="15.7109375" style="8" customWidth="1"/>
    <col min="4000" max="4000" width="14.7109375" style="8" customWidth="1"/>
    <col min="4001" max="4001" width="20.140625" style="8" customWidth="1"/>
    <col min="4002" max="4252" width="9.140625" style="8"/>
    <col min="4253" max="4253" width="41.28515625" style="8" customWidth="1"/>
    <col min="4254" max="4254" width="9.140625" style="8"/>
    <col min="4255" max="4255" width="15.7109375" style="8" customWidth="1"/>
    <col min="4256" max="4256" width="14.7109375" style="8" customWidth="1"/>
    <col min="4257" max="4257" width="20.140625" style="8" customWidth="1"/>
    <col min="4258" max="4508" width="9.140625" style="8"/>
    <col min="4509" max="4509" width="41.28515625" style="8" customWidth="1"/>
    <col min="4510" max="4510" width="9.140625" style="8"/>
    <col min="4511" max="4511" width="15.7109375" style="8" customWidth="1"/>
    <col min="4512" max="4512" width="14.7109375" style="8" customWidth="1"/>
    <col min="4513" max="4513" width="20.140625" style="8" customWidth="1"/>
    <col min="4514" max="4764" width="9.140625" style="8"/>
    <col min="4765" max="4765" width="41.28515625" style="8" customWidth="1"/>
    <col min="4766" max="4766" width="9.140625" style="8"/>
    <col min="4767" max="4767" width="15.7109375" style="8" customWidth="1"/>
    <col min="4768" max="4768" width="14.7109375" style="8" customWidth="1"/>
    <col min="4769" max="4769" width="20.140625" style="8" customWidth="1"/>
    <col min="4770" max="5020" width="9.140625" style="8"/>
    <col min="5021" max="5021" width="41.28515625" style="8" customWidth="1"/>
    <col min="5022" max="5022" width="9.140625" style="8"/>
    <col min="5023" max="5023" width="15.7109375" style="8" customWidth="1"/>
    <col min="5024" max="5024" width="14.7109375" style="8" customWidth="1"/>
    <col min="5025" max="5025" width="20.140625" style="8" customWidth="1"/>
    <col min="5026" max="5276" width="9.140625" style="8"/>
    <col min="5277" max="5277" width="41.28515625" style="8" customWidth="1"/>
    <col min="5278" max="5278" width="9.140625" style="8"/>
    <col min="5279" max="5279" width="15.7109375" style="8" customWidth="1"/>
    <col min="5280" max="5280" width="14.7109375" style="8" customWidth="1"/>
    <col min="5281" max="5281" width="20.140625" style="8" customWidth="1"/>
    <col min="5282" max="5532" width="9.140625" style="8"/>
    <col min="5533" max="5533" width="41.28515625" style="8" customWidth="1"/>
    <col min="5534" max="5534" width="9.140625" style="8"/>
    <col min="5535" max="5535" width="15.7109375" style="8" customWidth="1"/>
    <col min="5536" max="5536" width="14.7109375" style="8" customWidth="1"/>
    <col min="5537" max="5537" width="20.140625" style="8" customWidth="1"/>
    <col min="5538" max="5788" width="9.140625" style="8"/>
    <col min="5789" max="5789" width="41.28515625" style="8" customWidth="1"/>
    <col min="5790" max="5790" width="9.140625" style="8"/>
    <col min="5791" max="5791" width="15.7109375" style="8" customWidth="1"/>
    <col min="5792" max="5792" width="14.7109375" style="8" customWidth="1"/>
    <col min="5793" max="5793" width="20.140625" style="8" customWidth="1"/>
    <col min="5794" max="6044" width="9.140625" style="8"/>
    <col min="6045" max="6045" width="41.28515625" style="8" customWidth="1"/>
    <col min="6046" max="6046" width="9.140625" style="8"/>
    <col min="6047" max="6047" width="15.7109375" style="8" customWidth="1"/>
    <col min="6048" max="6048" width="14.7109375" style="8" customWidth="1"/>
    <col min="6049" max="6049" width="20.140625" style="8" customWidth="1"/>
    <col min="6050" max="6300" width="9.140625" style="8"/>
    <col min="6301" max="6301" width="41.28515625" style="8" customWidth="1"/>
    <col min="6302" max="6302" width="9.140625" style="8"/>
    <col min="6303" max="6303" width="15.7109375" style="8" customWidth="1"/>
    <col min="6304" max="6304" width="14.7109375" style="8" customWidth="1"/>
    <col min="6305" max="6305" width="20.140625" style="8" customWidth="1"/>
    <col min="6306" max="6556" width="9.140625" style="8"/>
    <col min="6557" max="6557" width="41.28515625" style="8" customWidth="1"/>
    <col min="6558" max="6558" width="9.140625" style="8"/>
    <col min="6559" max="6559" width="15.7109375" style="8" customWidth="1"/>
    <col min="6560" max="6560" width="14.7109375" style="8" customWidth="1"/>
    <col min="6561" max="6561" width="20.140625" style="8" customWidth="1"/>
    <col min="6562" max="6812" width="9.140625" style="8"/>
    <col min="6813" max="6813" width="41.28515625" style="8" customWidth="1"/>
    <col min="6814" max="6814" width="9.140625" style="8"/>
    <col min="6815" max="6815" width="15.7109375" style="8" customWidth="1"/>
    <col min="6816" max="6816" width="14.7109375" style="8" customWidth="1"/>
    <col min="6817" max="6817" width="20.140625" style="8" customWidth="1"/>
    <col min="6818" max="7068" width="9.140625" style="8"/>
    <col min="7069" max="7069" width="41.28515625" style="8" customWidth="1"/>
    <col min="7070" max="7070" width="9.140625" style="8"/>
    <col min="7071" max="7071" width="15.7109375" style="8" customWidth="1"/>
    <col min="7072" max="7072" width="14.7109375" style="8" customWidth="1"/>
    <col min="7073" max="7073" width="20.140625" style="8" customWidth="1"/>
    <col min="7074" max="7324" width="9.140625" style="8"/>
    <col min="7325" max="7325" width="41.28515625" style="8" customWidth="1"/>
    <col min="7326" max="7326" width="9.140625" style="8"/>
    <col min="7327" max="7327" width="15.7109375" style="8" customWidth="1"/>
    <col min="7328" max="7328" width="14.7109375" style="8" customWidth="1"/>
    <col min="7329" max="7329" width="20.140625" style="8" customWidth="1"/>
    <col min="7330" max="7580" width="9.140625" style="8"/>
    <col min="7581" max="7581" width="41.28515625" style="8" customWidth="1"/>
    <col min="7582" max="7582" width="9.140625" style="8"/>
    <col min="7583" max="7583" width="15.7109375" style="8" customWidth="1"/>
    <col min="7584" max="7584" width="14.7109375" style="8" customWidth="1"/>
    <col min="7585" max="7585" width="20.140625" style="8" customWidth="1"/>
    <col min="7586" max="7836" width="9.140625" style="8"/>
    <col min="7837" max="7837" width="41.28515625" style="8" customWidth="1"/>
    <col min="7838" max="7838" width="9.140625" style="8"/>
    <col min="7839" max="7839" width="15.7109375" style="8" customWidth="1"/>
    <col min="7840" max="7840" width="14.7109375" style="8" customWidth="1"/>
    <col min="7841" max="7841" width="20.140625" style="8" customWidth="1"/>
    <col min="7842" max="8092" width="9.140625" style="8"/>
    <col min="8093" max="8093" width="41.28515625" style="8" customWidth="1"/>
    <col min="8094" max="8094" width="9.140625" style="8"/>
    <col min="8095" max="8095" width="15.7109375" style="8" customWidth="1"/>
    <col min="8096" max="8096" width="14.7109375" style="8" customWidth="1"/>
    <col min="8097" max="8097" width="20.140625" style="8" customWidth="1"/>
    <col min="8098" max="8348" width="9.140625" style="8"/>
    <col min="8349" max="8349" width="41.28515625" style="8" customWidth="1"/>
    <col min="8350" max="8350" width="9.140625" style="8"/>
    <col min="8351" max="8351" width="15.7109375" style="8" customWidth="1"/>
    <col min="8352" max="8352" width="14.7109375" style="8" customWidth="1"/>
    <col min="8353" max="8353" width="20.140625" style="8" customWidth="1"/>
    <col min="8354" max="8604" width="9.140625" style="8"/>
    <col min="8605" max="8605" width="41.28515625" style="8" customWidth="1"/>
    <col min="8606" max="8606" width="9.140625" style="8"/>
    <col min="8607" max="8607" width="15.7109375" style="8" customWidth="1"/>
    <col min="8608" max="8608" width="14.7109375" style="8" customWidth="1"/>
    <col min="8609" max="8609" width="20.140625" style="8" customWidth="1"/>
    <col min="8610" max="8860" width="9.140625" style="8"/>
    <col min="8861" max="8861" width="41.28515625" style="8" customWidth="1"/>
    <col min="8862" max="8862" width="9.140625" style="8"/>
    <col min="8863" max="8863" width="15.7109375" style="8" customWidth="1"/>
    <col min="8864" max="8864" width="14.7109375" style="8" customWidth="1"/>
    <col min="8865" max="8865" width="20.140625" style="8" customWidth="1"/>
    <col min="8866" max="9116" width="9.140625" style="8"/>
    <col min="9117" max="9117" width="41.28515625" style="8" customWidth="1"/>
    <col min="9118" max="9118" width="9.140625" style="8"/>
    <col min="9119" max="9119" width="15.7109375" style="8" customWidth="1"/>
    <col min="9120" max="9120" width="14.7109375" style="8" customWidth="1"/>
    <col min="9121" max="9121" width="20.140625" style="8" customWidth="1"/>
    <col min="9122" max="9372" width="9.140625" style="8"/>
    <col min="9373" max="9373" width="41.28515625" style="8" customWidth="1"/>
    <col min="9374" max="9374" width="9.140625" style="8"/>
    <col min="9375" max="9375" width="15.7109375" style="8" customWidth="1"/>
    <col min="9376" max="9376" width="14.7109375" style="8" customWidth="1"/>
    <col min="9377" max="9377" width="20.140625" style="8" customWidth="1"/>
    <col min="9378" max="9628" width="9.140625" style="8"/>
    <col min="9629" max="9629" width="41.28515625" style="8" customWidth="1"/>
    <col min="9630" max="9630" width="9.140625" style="8"/>
    <col min="9631" max="9631" width="15.7109375" style="8" customWidth="1"/>
    <col min="9632" max="9632" width="14.7109375" style="8" customWidth="1"/>
    <col min="9633" max="9633" width="20.140625" style="8" customWidth="1"/>
    <col min="9634" max="9884" width="9.140625" style="8"/>
    <col min="9885" max="9885" width="41.28515625" style="8" customWidth="1"/>
    <col min="9886" max="9886" width="9.140625" style="8"/>
    <col min="9887" max="9887" width="15.7109375" style="8" customWidth="1"/>
    <col min="9888" max="9888" width="14.7109375" style="8" customWidth="1"/>
    <col min="9889" max="9889" width="20.140625" style="8" customWidth="1"/>
    <col min="9890" max="10140" width="9.140625" style="8"/>
    <col min="10141" max="10141" width="41.28515625" style="8" customWidth="1"/>
    <col min="10142" max="10142" width="9.140625" style="8"/>
    <col min="10143" max="10143" width="15.7109375" style="8" customWidth="1"/>
    <col min="10144" max="10144" width="14.7109375" style="8" customWidth="1"/>
    <col min="10145" max="10145" width="20.140625" style="8" customWidth="1"/>
    <col min="10146" max="10396" width="9.140625" style="8"/>
    <col min="10397" max="10397" width="41.28515625" style="8" customWidth="1"/>
    <col min="10398" max="10398" width="9.140625" style="8"/>
    <col min="10399" max="10399" width="15.7109375" style="8" customWidth="1"/>
    <col min="10400" max="10400" width="14.7109375" style="8" customWidth="1"/>
    <col min="10401" max="10401" width="20.140625" style="8" customWidth="1"/>
    <col min="10402" max="10652" width="9.140625" style="8"/>
    <col min="10653" max="10653" width="41.28515625" style="8" customWidth="1"/>
    <col min="10654" max="10654" width="9.140625" style="8"/>
    <col min="10655" max="10655" width="15.7109375" style="8" customWidth="1"/>
    <col min="10656" max="10656" width="14.7109375" style="8" customWidth="1"/>
    <col min="10657" max="10657" width="20.140625" style="8" customWidth="1"/>
    <col min="10658" max="10908" width="9.140625" style="8"/>
    <col min="10909" max="10909" width="41.28515625" style="8" customWidth="1"/>
    <col min="10910" max="10910" width="9.140625" style="8"/>
    <col min="10911" max="10911" width="15.7109375" style="8" customWidth="1"/>
    <col min="10912" max="10912" width="14.7109375" style="8" customWidth="1"/>
    <col min="10913" max="10913" width="20.140625" style="8" customWidth="1"/>
    <col min="10914" max="11164" width="9.140625" style="8"/>
    <col min="11165" max="11165" width="41.28515625" style="8" customWidth="1"/>
    <col min="11166" max="11166" width="9.140625" style="8"/>
    <col min="11167" max="11167" width="15.7109375" style="8" customWidth="1"/>
    <col min="11168" max="11168" width="14.7109375" style="8" customWidth="1"/>
    <col min="11169" max="11169" width="20.140625" style="8" customWidth="1"/>
    <col min="11170" max="11420" width="9.140625" style="8"/>
    <col min="11421" max="11421" width="41.28515625" style="8" customWidth="1"/>
    <col min="11422" max="11422" width="9.140625" style="8"/>
    <col min="11423" max="11423" width="15.7109375" style="8" customWidth="1"/>
    <col min="11424" max="11424" width="14.7109375" style="8" customWidth="1"/>
    <col min="11425" max="11425" width="20.140625" style="8" customWidth="1"/>
    <col min="11426" max="11676" width="9.140625" style="8"/>
    <col min="11677" max="11677" width="41.28515625" style="8" customWidth="1"/>
    <col min="11678" max="11678" width="9.140625" style="8"/>
    <col min="11679" max="11679" width="15.7109375" style="8" customWidth="1"/>
    <col min="11680" max="11680" width="14.7109375" style="8" customWidth="1"/>
    <col min="11681" max="11681" width="20.140625" style="8" customWidth="1"/>
    <col min="11682" max="11932" width="9.140625" style="8"/>
    <col min="11933" max="11933" width="41.28515625" style="8" customWidth="1"/>
    <col min="11934" max="11934" width="9.140625" style="8"/>
    <col min="11935" max="11935" width="15.7109375" style="8" customWidth="1"/>
    <col min="11936" max="11936" width="14.7109375" style="8" customWidth="1"/>
    <col min="11937" max="11937" width="20.140625" style="8" customWidth="1"/>
    <col min="11938" max="12188" width="9.140625" style="8"/>
    <col min="12189" max="12189" width="41.28515625" style="8" customWidth="1"/>
    <col min="12190" max="12190" width="9.140625" style="8"/>
    <col min="12191" max="12191" width="15.7109375" style="8" customWidth="1"/>
    <col min="12192" max="12192" width="14.7109375" style="8" customWidth="1"/>
    <col min="12193" max="12193" width="20.140625" style="8" customWidth="1"/>
    <col min="12194" max="12444" width="9.140625" style="8"/>
    <col min="12445" max="12445" width="41.28515625" style="8" customWidth="1"/>
    <col min="12446" max="12446" width="9.140625" style="8"/>
    <col min="12447" max="12447" width="15.7109375" style="8" customWidth="1"/>
    <col min="12448" max="12448" width="14.7109375" style="8" customWidth="1"/>
    <col min="12449" max="12449" width="20.140625" style="8" customWidth="1"/>
    <col min="12450" max="12700" width="9.140625" style="8"/>
    <col min="12701" max="12701" width="41.28515625" style="8" customWidth="1"/>
    <col min="12702" max="12702" width="9.140625" style="8"/>
    <col min="12703" max="12703" width="15.7109375" style="8" customWidth="1"/>
    <col min="12704" max="12704" width="14.7109375" style="8" customWidth="1"/>
    <col min="12705" max="12705" width="20.140625" style="8" customWidth="1"/>
    <col min="12706" max="12956" width="9.140625" style="8"/>
    <col min="12957" max="12957" width="41.28515625" style="8" customWidth="1"/>
    <col min="12958" max="12958" width="9.140625" style="8"/>
    <col min="12959" max="12959" width="15.7109375" style="8" customWidth="1"/>
    <col min="12960" max="12960" width="14.7109375" style="8" customWidth="1"/>
    <col min="12961" max="12961" width="20.140625" style="8" customWidth="1"/>
    <col min="12962" max="13212" width="9.140625" style="8"/>
    <col min="13213" max="13213" width="41.28515625" style="8" customWidth="1"/>
    <col min="13214" max="13214" width="9.140625" style="8"/>
    <col min="13215" max="13215" width="15.7109375" style="8" customWidth="1"/>
    <col min="13216" max="13216" width="14.7109375" style="8" customWidth="1"/>
    <col min="13217" max="13217" width="20.140625" style="8" customWidth="1"/>
    <col min="13218" max="13468" width="9.140625" style="8"/>
    <col min="13469" max="13469" width="41.28515625" style="8" customWidth="1"/>
    <col min="13470" max="13470" width="9.140625" style="8"/>
    <col min="13471" max="13471" width="15.7109375" style="8" customWidth="1"/>
    <col min="13472" max="13472" width="14.7109375" style="8" customWidth="1"/>
    <col min="13473" max="13473" width="20.140625" style="8" customWidth="1"/>
    <col min="13474" max="13724" width="9.140625" style="8"/>
    <col min="13725" max="13725" width="41.28515625" style="8" customWidth="1"/>
    <col min="13726" max="13726" width="9.140625" style="8"/>
    <col min="13727" max="13727" width="15.7109375" style="8" customWidth="1"/>
    <col min="13728" max="13728" width="14.7109375" style="8" customWidth="1"/>
    <col min="13729" max="13729" width="20.140625" style="8" customWidth="1"/>
    <col min="13730" max="13980" width="9.140625" style="8"/>
    <col min="13981" max="13981" width="41.28515625" style="8" customWidth="1"/>
    <col min="13982" max="13982" width="9.140625" style="8"/>
    <col min="13983" max="13983" width="15.7109375" style="8" customWidth="1"/>
    <col min="13984" max="13984" width="14.7109375" style="8" customWidth="1"/>
    <col min="13985" max="13985" width="20.140625" style="8" customWidth="1"/>
    <col min="13986" max="14236" width="9.140625" style="8"/>
    <col min="14237" max="14237" width="41.28515625" style="8" customWidth="1"/>
    <col min="14238" max="14238" width="9.140625" style="8"/>
    <col min="14239" max="14239" width="15.7109375" style="8" customWidth="1"/>
    <col min="14240" max="14240" width="14.7109375" style="8" customWidth="1"/>
    <col min="14241" max="14241" width="20.140625" style="8" customWidth="1"/>
    <col min="14242" max="14492" width="9.140625" style="8"/>
    <col min="14493" max="14493" width="41.28515625" style="8" customWidth="1"/>
    <col min="14494" max="14494" width="9.140625" style="8"/>
    <col min="14495" max="14495" width="15.7109375" style="8" customWidth="1"/>
    <col min="14496" max="14496" width="14.7109375" style="8" customWidth="1"/>
    <col min="14497" max="14497" width="20.140625" style="8" customWidth="1"/>
    <col min="14498" max="14748" width="9.140625" style="8"/>
    <col min="14749" max="14749" width="41.28515625" style="8" customWidth="1"/>
    <col min="14750" max="14750" width="9.140625" style="8"/>
    <col min="14751" max="14751" width="15.7109375" style="8" customWidth="1"/>
    <col min="14752" max="14752" width="14.7109375" style="8" customWidth="1"/>
    <col min="14753" max="14753" width="20.140625" style="8" customWidth="1"/>
    <col min="14754" max="15004" width="9.140625" style="8"/>
    <col min="15005" max="15005" width="41.28515625" style="8" customWidth="1"/>
    <col min="15006" max="15006" width="9.140625" style="8"/>
    <col min="15007" max="15007" width="15.7109375" style="8" customWidth="1"/>
    <col min="15008" max="15008" width="14.7109375" style="8" customWidth="1"/>
    <col min="15009" max="15009" width="20.140625" style="8" customWidth="1"/>
    <col min="15010" max="15260" width="9.140625" style="8"/>
    <col min="15261" max="15261" width="41.28515625" style="8" customWidth="1"/>
    <col min="15262" max="15262" width="9.140625" style="8"/>
    <col min="15263" max="15263" width="15.7109375" style="8" customWidth="1"/>
    <col min="15264" max="15264" width="14.7109375" style="8" customWidth="1"/>
    <col min="15265" max="15265" width="20.140625" style="8" customWidth="1"/>
    <col min="15266" max="15516" width="9.140625" style="8"/>
    <col min="15517" max="15517" width="41.28515625" style="8" customWidth="1"/>
    <col min="15518" max="15518" width="9.140625" style="8"/>
    <col min="15519" max="15519" width="15.7109375" style="8" customWidth="1"/>
    <col min="15520" max="15520" width="14.7109375" style="8" customWidth="1"/>
    <col min="15521" max="15521" width="20.140625" style="8" customWidth="1"/>
    <col min="15522" max="15772" width="9.140625" style="8"/>
    <col min="15773" max="15773" width="41.28515625" style="8" customWidth="1"/>
    <col min="15774" max="15774" width="9.140625" style="8"/>
    <col min="15775" max="15775" width="15.7109375" style="8" customWidth="1"/>
    <col min="15776" max="15776" width="14.7109375" style="8" customWidth="1"/>
    <col min="15777" max="15777" width="20.140625" style="8" customWidth="1"/>
    <col min="15778" max="16028" width="9.140625" style="8"/>
    <col min="16029" max="16029" width="41.28515625" style="8" customWidth="1"/>
    <col min="16030" max="16030" width="9.140625" style="8"/>
    <col min="16031" max="16031" width="15.7109375" style="8" customWidth="1"/>
    <col min="16032" max="16032" width="14.7109375" style="8" customWidth="1"/>
    <col min="16033" max="16033" width="20.140625" style="8" customWidth="1"/>
    <col min="16034" max="16317" width="9.140625" style="8"/>
    <col min="16318" max="16372" width="9.140625" style="8" customWidth="1"/>
    <col min="16373" max="16384" width="9.140625" style="8"/>
  </cols>
  <sheetData>
    <row r="1" spans="1:5" s="1" customFormat="1" ht="60.75" customHeight="1" x14ac:dyDescent="0.25">
      <c r="A1" s="52"/>
      <c r="B1" s="52"/>
      <c r="C1" s="52"/>
      <c r="D1" s="52"/>
      <c r="E1" s="52"/>
    </row>
    <row r="2" spans="1:5" s="1" customFormat="1" ht="6.75" customHeight="1" x14ac:dyDescent="0.25">
      <c r="A2" s="53"/>
      <c r="B2" s="53"/>
      <c r="C2" s="53"/>
      <c r="D2" s="53"/>
      <c r="E2" s="53"/>
    </row>
    <row r="3" spans="1:5" s="1" customFormat="1" ht="48.75" customHeight="1" x14ac:dyDescent="0.25">
      <c r="A3" s="2" t="s">
        <v>0</v>
      </c>
      <c r="B3" s="54" t="s">
        <v>1</v>
      </c>
      <c r="C3" s="55"/>
      <c r="D3" s="55"/>
      <c r="E3" s="56"/>
    </row>
    <row r="4" spans="1:5" s="4" customFormat="1" x14ac:dyDescent="0.25">
      <c r="A4" s="3" t="s">
        <v>138</v>
      </c>
    </row>
    <row r="5" spans="1:5" s="4" customFormat="1" ht="16.5" thickBot="1" x14ac:dyDescent="0.3">
      <c r="A5" s="46" t="s">
        <v>131</v>
      </c>
    </row>
    <row r="6" spans="1:5" ht="42.75" x14ac:dyDescent="0.25">
      <c r="A6" s="5" t="s">
        <v>2</v>
      </c>
      <c r="B6" s="6" t="s">
        <v>3</v>
      </c>
      <c r="C6" s="35" t="s">
        <v>4</v>
      </c>
      <c r="D6" s="7" t="s">
        <v>5</v>
      </c>
      <c r="E6" s="6" t="s">
        <v>6</v>
      </c>
    </row>
    <row r="7" spans="1:5" s="45" customFormat="1" ht="12.75" customHeight="1" thickBot="1" x14ac:dyDescent="0.25">
      <c r="A7" s="41">
        <v>1</v>
      </c>
      <c r="B7" s="42">
        <v>2</v>
      </c>
      <c r="C7" s="43">
        <v>3</v>
      </c>
      <c r="D7" s="44">
        <v>4</v>
      </c>
      <c r="E7" s="42" t="s">
        <v>7</v>
      </c>
    </row>
    <row r="8" spans="1:5" s="13" customFormat="1" thickBot="1" x14ac:dyDescent="0.25">
      <c r="A8" s="9" t="s">
        <v>8</v>
      </c>
      <c r="B8" s="10"/>
      <c r="C8" s="36">
        <f>C9+C13+C21+C29+C34+C40+C44+C53</f>
        <v>187990</v>
      </c>
      <c r="D8" s="11">
        <f>D9+D13+D21+D29+D34+D40+D44+D53</f>
        <v>1566119</v>
      </c>
      <c r="E8" s="12">
        <f t="shared" ref="E8:E52" si="0">D8/C8</f>
        <v>8.3308633437948831</v>
      </c>
    </row>
    <row r="9" spans="1:5" s="13" customFormat="1" ht="14.25" x14ac:dyDescent="0.2">
      <c r="A9" s="14" t="s">
        <v>9</v>
      </c>
      <c r="B9" s="15"/>
      <c r="C9" s="37">
        <f>SUM(C10:C12)</f>
        <v>79405</v>
      </c>
      <c r="D9" s="16">
        <f>SUM(D10:D12)</f>
        <v>525994</v>
      </c>
      <c r="E9" s="17">
        <f t="shared" si="0"/>
        <v>6.6241924312071028</v>
      </c>
    </row>
    <row r="10" spans="1:5" x14ac:dyDescent="0.25">
      <c r="A10" s="18" t="s">
        <v>10</v>
      </c>
      <c r="B10" s="19" t="s">
        <v>11</v>
      </c>
      <c r="C10" s="38">
        <v>9866</v>
      </c>
      <c r="D10" s="20">
        <v>52737</v>
      </c>
      <c r="E10" s="21">
        <f t="shared" si="0"/>
        <v>5.3453273869856073</v>
      </c>
    </row>
    <row r="11" spans="1:5" x14ac:dyDescent="0.25">
      <c r="A11" s="18" t="s">
        <v>12</v>
      </c>
      <c r="B11" s="19" t="s">
        <v>13</v>
      </c>
      <c r="C11" s="38">
        <v>29124</v>
      </c>
      <c r="D11" s="20">
        <v>153507</v>
      </c>
      <c r="E11" s="21">
        <f t="shared" si="0"/>
        <v>5.270807581376185</v>
      </c>
    </row>
    <row r="12" spans="1:5" ht="15.75" thickBot="1" x14ac:dyDescent="0.3">
      <c r="A12" s="22" t="s">
        <v>14</v>
      </c>
      <c r="B12" s="23" t="s">
        <v>15</v>
      </c>
      <c r="C12" s="39">
        <v>40415</v>
      </c>
      <c r="D12" s="25">
        <v>319750</v>
      </c>
      <c r="E12" s="26">
        <f t="shared" si="0"/>
        <v>7.9116664604725973</v>
      </c>
    </row>
    <row r="13" spans="1:5" s="13" customFormat="1" ht="14.25" customHeight="1" x14ac:dyDescent="0.2">
      <c r="A13" s="14" t="s">
        <v>16</v>
      </c>
      <c r="B13" s="15"/>
      <c r="C13" s="40">
        <f>SUM(C14:C20)</f>
        <v>51892</v>
      </c>
      <c r="D13" s="24">
        <f>SUM(D14:D20)</f>
        <v>338825</v>
      </c>
      <c r="E13" s="17">
        <f t="shared" si="0"/>
        <v>6.5294265011947887</v>
      </c>
    </row>
    <row r="14" spans="1:5" x14ac:dyDescent="0.25">
      <c r="A14" s="18" t="s">
        <v>17</v>
      </c>
      <c r="B14" s="19" t="s">
        <v>18</v>
      </c>
      <c r="C14" s="38">
        <v>10854</v>
      </c>
      <c r="D14" s="20">
        <v>76321</v>
      </c>
      <c r="E14" s="21">
        <f t="shared" si="0"/>
        <v>7.031601252994288</v>
      </c>
    </row>
    <row r="15" spans="1:5" x14ac:dyDescent="0.25">
      <c r="A15" s="18" t="s">
        <v>19</v>
      </c>
      <c r="B15" s="19" t="s">
        <v>20</v>
      </c>
      <c r="C15" s="38">
        <v>7094</v>
      </c>
      <c r="D15" s="20">
        <v>41197</v>
      </c>
      <c r="E15" s="21">
        <f t="shared" si="0"/>
        <v>5.8073019453058921</v>
      </c>
    </row>
    <row r="16" spans="1:5" x14ac:dyDescent="0.25">
      <c r="A16" s="18" t="s">
        <v>21</v>
      </c>
      <c r="B16" s="19" t="s">
        <v>22</v>
      </c>
      <c r="C16" s="38">
        <v>5071</v>
      </c>
      <c r="D16" s="20">
        <v>35592</v>
      </c>
      <c r="E16" s="21">
        <f t="shared" si="0"/>
        <v>7.0187339775192266</v>
      </c>
    </row>
    <row r="17" spans="1:5" x14ac:dyDescent="0.25">
      <c r="A17" s="18" t="s">
        <v>23</v>
      </c>
      <c r="B17" s="19" t="s">
        <v>24</v>
      </c>
      <c r="C17" s="38">
        <v>9257</v>
      </c>
      <c r="D17" s="20">
        <v>53712</v>
      </c>
      <c r="E17" s="21">
        <f t="shared" si="0"/>
        <v>5.8023117640704331</v>
      </c>
    </row>
    <row r="18" spans="1:5" x14ac:dyDescent="0.25">
      <c r="A18" s="18" t="s">
        <v>25</v>
      </c>
      <c r="B18" s="19" t="s">
        <v>26</v>
      </c>
      <c r="C18" s="38">
        <v>6391</v>
      </c>
      <c r="D18" s="20">
        <v>46474</v>
      </c>
      <c r="E18" s="21">
        <f t="shared" si="0"/>
        <v>7.2717884525113439</v>
      </c>
    </row>
    <row r="19" spans="1:5" x14ac:dyDescent="0.25">
      <c r="A19" s="18" t="s">
        <v>27</v>
      </c>
      <c r="B19" s="19" t="s">
        <v>28</v>
      </c>
      <c r="C19" s="38">
        <v>7921</v>
      </c>
      <c r="D19" s="20">
        <v>51704</v>
      </c>
      <c r="E19" s="21">
        <f t="shared" si="0"/>
        <v>6.527458654210327</v>
      </c>
    </row>
    <row r="20" spans="1:5" ht="15.75" thickBot="1" x14ac:dyDescent="0.3">
      <c r="A20" s="22" t="s">
        <v>29</v>
      </c>
      <c r="B20" s="23" t="s">
        <v>30</v>
      </c>
      <c r="C20" s="39">
        <v>5304</v>
      </c>
      <c r="D20" s="25">
        <v>33825</v>
      </c>
      <c r="E20" s="26">
        <f t="shared" si="0"/>
        <v>6.377262443438914</v>
      </c>
    </row>
    <row r="21" spans="1:5" s="13" customFormat="1" ht="14.25" customHeight="1" x14ac:dyDescent="0.2">
      <c r="A21" s="14" t="s">
        <v>31</v>
      </c>
      <c r="B21" s="15"/>
      <c r="C21" s="40">
        <f>SUM(C22:C28)</f>
        <v>18777</v>
      </c>
      <c r="D21" s="24">
        <f>SUM(D22:D28)</f>
        <v>104178</v>
      </c>
      <c r="E21" s="17">
        <f t="shared" si="0"/>
        <v>5.5481706342866275</v>
      </c>
    </row>
    <row r="22" spans="1:5" x14ac:dyDescent="0.25">
      <c r="A22" s="18" t="s">
        <v>32</v>
      </c>
      <c r="B22" s="19" t="s">
        <v>33</v>
      </c>
      <c r="C22" s="38">
        <v>1853</v>
      </c>
      <c r="D22" s="20">
        <v>14012</v>
      </c>
      <c r="E22" s="21">
        <f t="shared" si="0"/>
        <v>7.5617916891527255</v>
      </c>
    </row>
    <row r="23" spans="1:5" x14ac:dyDescent="0.25">
      <c r="A23" s="18" t="s">
        <v>34</v>
      </c>
      <c r="B23" s="19" t="s">
        <v>35</v>
      </c>
      <c r="C23" s="38">
        <v>1838</v>
      </c>
      <c r="D23" s="20">
        <v>11101</v>
      </c>
      <c r="E23" s="21">
        <f t="shared" si="0"/>
        <v>6.0397170837867247</v>
      </c>
    </row>
    <row r="24" spans="1:5" x14ac:dyDescent="0.25">
      <c r="A24" s="18" t="s">
        <v>36</v>
      </c>
      <c r="B24" s="19" t="s">
        <v>37</v>
      </c>
      <c r="C24" s="38">
        <v>1801</v>
      </c>
      <c r="D24" s="20">
        <v>13633</v>
      </c>
      <c r="E24" s="21">
        <f t="shared" si="0"/>
        <v>7.5696835091615773</v>
      </c>
    </row>
    <row r="25" spans="1:5" x14ac:dyDescent="0.25">
      <c r="A25" s="18" t="s">
        <v>38</v>
      </c>
      <c r="B25" s="19" t="s">
        <v>39</v>
      </c>
      <c r="C25" s="38">
        <v>3505</v>
      </c>
      <c r="D25" s="20">
        <v>16223</v>
      </c>
      <c r="E25" s="21">
        <f t="shared" si="0"/>
        <v>4.6285306704707558</v>
      </c>
    </row>
    <row r="26" spans="1:5" x14ac:dyDescent="0.25">
      <c r="A26" s="18" t="s">
        <v>40</v>
      </c>
      <c r="B26" s="19" t="s">
        <v>41</v>
      </c>
      <c r="C26" s="38">
        <v>2571</v>
      </c>
      <c r="D26" s="20">
        <v>16582</v>
      </c>
      <c r="E26" s="21">
        <f t="shared" si="0"/>
        <v>6.4496304939712177</v>
      </c>
    </row>
    <row r="27" spans="1:5" x14ac:dyDescent="0.25">
      <c r="A27" s="18" t="s">
        <v>42</v>
      </c>
      <c r="B27" s="19" t="s">
        <v>43</v>
      </c>
      <c r="C27" s="38">
        <v>3192</v>
      </c>
      <c r="D27" s="20">
        <v>15283</v>
      </c>
      <c r="E27" s="21">
        <f t="shared" si="0"/>
        <v>4.787907268170426</v>
      </c>
    </row>
    <row r="28" spans="1:5" ht="15.75" thickBot="1" x14ac:dyDescent="0.3">
      <c r="A28" s="22" t="s">
        <v>44</v>
      </c>
      <c r="B28" s="23" t="s">
        <v>45</v>
      </c>
      <c r="C28" s="39">
        <v>4017</v>
      </c>
      <c r="D28" s="25">
        <v>17344</v>
      </c>
      <c r="E28" s="26">
        <f t="shared" si="0"/>
        <v>4.3176499875529002</v>
      </c>
    </row>
    <row r="29" spans="1:5" s="13" customFormat="1" ht="14.25" customHeight="1" x14ac:dyDescent="0.2">
      <c r="A29" s="14" t="s">
        <v>46</v>
      </c>
      <c r="B29" s="15"/>
      <c r="C29" s="40">
        <f>SUM(C30:C33)</f>
        <v>4852</v>
      </c>
      <c r="D29" s="24">
        <f>SUM(D30:D33)</f>
        <v>28890</v>
      </c>
      <c r="E29" s="17">
        <f t="shared" si="0"/>
        <v>5.9542456718878816</v>
      </c>
    </row>
    <row r="30" spans="1:5" x14ac:dyDescent="0.25">
      <c r="A30" s="18" t="s">
        <v>47</v>
      </c>
      <c r="B30" s="19" t="s">
        <v>48</v>
      </c>
      <c r="C30" s="38">
        <v>1573</v>
      </c>
      <c r="D30" s="20">
        <v>8644</v>
      </c>
      <c r="E30" s="21">
        <f>D30/C30</f>
        <v>5.4952320406865862</v>
      </c>
    </row>
    <row r="31" spans="1:5" x14ac:dyDescent="0.25">
      <c r="A31" s="18" t="s">
        <v>51</v>
      </c>
      <c r="B31" s="19" t="s">
        <v>52</v>
      </c>
      <c r="C31" s="38">
        <v>1051</v>
      </c>
      <c r="D31" s="20">
        <v>5820</v>
      </c>
      <c r="E31" s="21">
        <f>D31/C31</f>
        <v>5.5375832540437679</v>
      </c>
    </row>
    <row r="32" spans="1:5" x14ac:dyDescent="0.25">
      <c r="A32" s="18" t="s">
        <v>49</v>
      </c>
      <c r="B32" s="19" t="s">
        <v>50</v>
      </c>
      <c r="C32" s="38">
        <v>894</v>
      </c>
      <c r="D32" s="20">
        <v>4880</v>
      </c>
      <c r="E32" s="21">
        <f t="shared" ref="E32:E33" si="1">D32/C32</f>
        <v>5.4586129753914987</v>
      </c>
    </row>
    <row r="33" spans="1:5" ht="15.75" thickBot="1" x14ac:dyDescent="0.3">
      <c r="A33" s="22" t="s">
        <v>55</v>
      </c>
      <c r="B33" s="23" t="s">
        <v>56</v>
      </c>
      <c r="C33" s="39">
        <v>1334</v>
      </c>
      <c r="D33" s="25">
        <v>9546</v>
      </c>
      <c r="E33" s="26">
        <f t="shared" si="1"/>
        <v>7.1559220389805098</v>
      </c>
    </row>
    <row r="34" spans="1:5" x14ac:dyDescent="0.25">
      <c r="A34" s="14" t="s">
        <v>57</v>
      </c>
      <c r="B34" s="15"/>
      <c r="C34" s="40">
        <f>SUM(C35:C39)</f>
        <v>2740</v>
      </c>
      <c r="D34" s="24">
        <f>SUM(D35:D39)</f>
        <v>25086</v>
      </c>
      <c r="E34" s="17">
        <f t="shared" si="0"/>
        <v>9.1554744525547438</v>
      </c>
    </row>
    <row r="35" spans="1:5" s="13" customFormat="1" x14ac:dyDescent="0.25">
      <c r="A35" s="18" t="s">
        <v>58</v>
      </c>
      <c r="B35" s="19" t="s">
        <v>59</v>
      </c>
      <c r="C35" s="38">
        <v>519</v>
      </c>
      <c r="D35" s="20">
        <v>4346</v>
      </c>
      <c r="E35" s="21">
        <f t="shared" si="0"/>
        <v>8.3737957610789984</v>
      </c>
    </row>
    <row r="36" spans="1:5" x14ac:dyDescent="0.25">
      <c r="A36" s="18" t="s">
        <v>60</v>
      </c>
      <c r="B36" s="19" t="s">
        <v>61</v>
      </c>
      <c r="C36" s="38">
        <v>445</v>
      </c>
      <c r="D36" s="20">
        <v>3979</v>
      </c>
      <c r="E36" s="21">
        <f t="shared" si="0"/>
        <v>8.9415730337078649</v>
      </c>
    </row>
    <row r="37" spans="1:5" x14ac:dyDescent="0.25">
      <c r="A37" s="18" t="s">
        <v>62</v>
      </c>
      <c r="B37" s="19" t="s">
        <v>63</v>
      </c>
      <c r="C37" s="38">
        <v>503</v>
      </c>
      <c r="D37" s="20">
        <v>4801</v>
      </c>
      <c r="E37" s="21">
        <f t="shared" si="0"/>
        <v>9.5447316103379727</v>
      </c>
    </row>
    <row r="38" spans="1:5" x14ac:dyDescent="0.25">
      <c r="A38" s="18" t="s">
        <v>64</v>
      </c>
      <c r="B38" s="19" t="s">
        <v>65</v>
      </c>
      <c r="C38" s="38">
        <v>369</v>
      </c>
      <c r="D38" s="20">
        <v>3259</v>
      </c>
      <c r="E38" s="21">
        <f t="shared" si="0"/>
        <v>8.8319783197831985</v>
      </c>
    </row>
    <row r="39" spans="1:5" ht="15.75" thickBot="1" x14ac:dyDescent="0.3">
      <c r="A39" s="22" t="s">
        <v>66</v>
      </c>
      <c r="B39" s="23" t="s">
        <v>67</v>
      </c>
      <c r="C39" s="39">
        <v>904</v>
      </c>
      <c r="D39" s="25">
        <v>8701</v>
      </c>
      <c r="E39" s="26">
        <f t="shared" si="0"/>
        <v>9.625</v>
      </c>
    </row>
    <row r="40" spans="1:5" x14ac:dyDescent="0.25">
      <c r="A40" s="14" t="s">
        <v>72</v>
      </c>
      <c r="B40" s="15"/>
      <c r="C40" s="40">
        <f>SUM(C41:C43)</f>
        <v>13263</v>
      </c>
      <c r="D40" s="24">
        <f>SUM(D41:D43)</f>
        <v>95732</v>
      </c>
      <c r="E40" s="17">
        <f t="shared" si="0"/>
        <v>7.2179748171605214</v>
      </c>
    </row>
    <row r="41" spans="1:5" x14ac:dyDescent="0.25">
      <c r="A41" s="18" t="s">
        <v>77</v>
      </c>
      <c r="B41" s="19" t="s">
        <v>78</v>
      </c>
      <c r="C41" s="38">
        <v>3644</v>
      </c>
      <c r="D41" s="20">
        <v>49132</v>
      </c>
      <c r="E41" s="21">
        <f>D41/C41</f>
        <v>13.482985729967069</v>
      </c>
    </row>
    <row r="42" spans="1:5" x14ac:dyDescent="0.25">
      <c r="A42" s="18" t="s">
        <v>75</v>
      </c>
      <c r="B42" s="19" t="s">
        <v>76</v>
      </c>
      <c r="C42" s="38">
        <v>5278</v>
      </c>
      <c r="D42" s="20">
        <v>21313</v>
      </c>
      <c r="E42" s="21">
        <f t="shared" si="0"/>
        <v>4.0380826070481239</v>
      </c>
    </row>
    <row r="43" spans="1:5" s="13" customFormat="1" ht="15.75" thickBot="1" x14ac:dyDescent="0.3">
      <c r="A43" s="22" t="s">
        <v>73</v>
      </c>
      <c r="B43" s="23" t="s">
        <v>74</v>
      </c>
      <c r="C43" s="39">
        <v>4341</v>
      </c>
      <c r="D43" s="25">
        <v>25287</v>
      </c>
      <c r="E43" s="26">
        <f>D43/C43</f>
        <v>5.8251554941257773</v>
      </c>
    </row>
    <row r="44" spans="1:5" x14ac:dyDescent="0.25">
      <c r="A44" s="14" t="s">
        <v>79</v>
      </c>
      <c r="B44" s="15"/>
      <c r="C44" s="40">
        <f>SUM(C45:C52)</f>
        <v>15920</v>
      </c>
      <c r="D44" s="24">
        <f>SUM(D45:D52)</f>
        <v>437196</v>
      </c>
      <c r="E44" s="17">
        <f t="shared" si="0"/>
        <v>27.462060301507538</v>
      </c>
    </row>
    <row r="45" spans="1:5" x14ac:dyDescent="0.25">
      <c r="A45" s="18" t="s">
        <v>80</v>
      </c>
      <c r="B45" s="19" t="s">
        <v>81</v>
      </c>
      <c r="C45" s="38">
        <v>105</v>
      </c>
      <c r="D45" s="20">
        <v>7104</v>
      </c>
      <c r="E45" s="21">
        <f t="shared" si="0"/>
        <v>67.657142857142858</v>
      </c>
    </row>
    <row r="46" spans="1:5" s="13" customFormat="1" x14ac:dyDescent="0.25">
      <c r="A46" s="18" t="s">
        <v>82</v>
      </c>
      <c r="B46" s="19" t="s">
        <v>83</v>
      </c>
      <c r="C46" s="38">
        <v>2654</v>
      </c>
      <c r="D46" s="20">
        <v>151056</v>
      </c>
      <c r="E46" s="21">
        <f t="shared" si="0"/>
        <v>56.916352675207236</v>
      </c>
    </row>
    <row r="47" spans="1:5" x14ac:dyDescent="0.25">
      <c r="A47" s="18" t="s">
        <v>84</v>
      </c>
      <c r="B47" s="19" t="s">
        <v>85</v>
      </c>
      <c r="C47" s="38">
        <v>675</v>
      </c>
      <c r="D47" s="20">
        <v>22855</v>
      </c>
      <c r="E47" s="21">
        <f t="shared" si="0"/>
        <v>33.859259259259261</v>
      </c>
    </row>
    <row r="48" spans="1:5" x14ac:dyDescent="0.25">
      <c r="A48" s="18" t="s">
        <v>86</v>
      </c>
      <c r="B48" s="19" t="s">
        <v>87</v>
      </c>
      <c r="C48" s="38">
        <v>2049</v>
      </c>
      <c r="D48" s="20">
        <v>20970</v>
      </c>
      <c r="E48" s="21">
        <f t="shared" si="0"/>
        <v>10.234260614934113</v>
      </c>
    </row>
    <row r="49" spans="1:5" x14ac:dyDescent="0.25">
      <c r="A49" s="18" t="s">
        <v>88</v>
      </c>
      <c r="B49" s="19" t="s">
        <v>89</v>
      </c>
      <c r="C49" s="38">
        <v>4474</v>
      </c>
      <c r="D49" s="20">
        <v>108887</v>
      </c>
      <c r="E49" s="21">
        <f t="shared" si="0"/>
        <v>24.33772910147519</v>
      </c>
    </row>
    <row r="50" spans="1:5" x14ac:dyDescent="0.25">
      <c r="A50" s="18" t="s">
        <v>53</v>
      </c>
      <c r="B50" s="19" t="s">
        <v>54</v>
      </c>
      <c r="C50" s="38">
        <v>1128</v>
      </c>
      <c r="D50" s="20">
        <v>5109</v>
      </c>
      <c r="E50" s="21">
        <f>D50/C50</f>
        <v>4.5292553191489358</v>
      </c>
    </row>
    <row r="51" spans="1:5" x14ac:dyDescent="0.25">
      <c r="A51" s="18" t="s">
        <v>90</v>
      </c>
      <c r="B51" s="19" t="s">
        <v>91</v>
      </c>
      <c r="C51" s="38">
        <v>2252</v>
      </c>
      <c r="D51" s="20">
        <v>60322</v>
      </c>
      <c r="E51" s="21">
        <f t="shared" si="0"/>
        <v>26.785968028419184</v>
      </c>
    </row>
    <row r="52" spans="1:5" ht="15.6" customHeight="1" thickBot="1" x14ac:dyDescent="0.3">
      <c r="A52" s="22" t="s">
        <v>92</v>
      </c>
      <c r="B52" s="23" t="s">
        <v>93</v>
      </c>
      <c r="C52" s="39">
        <v>2583</v>
      </c>
      <c r="D52" s="25">
        <v>60893</v>
      </c>
      <c r="E52" s="26">
        <f t="shared" si="0"/>
        <v>23.574525745257453</v>
      </c>
    </row>
    <row r="53" spans="1:5" ht="15.6" customHeight="1" x14ac:dyDescent="0.25">
      <c r="A53" s="14" t="s">
        <v>130</v>
      </c>
      <c r="B53" s="15"/>
      <c r="C53" s="40">
        <f>SUM(C54:C58)</f>
        <v>1141</v>
      </c>
      <c r="D53" s="24">
        <f>SUM(D54:D58)</f>
        <v>10218</v>
      </c>
      <c r="E53" s="17">
        <f t="shared" ref="E53" si="2">D53/C53</f>
        <v>8.9553023663453111</v>
      </c>
    </row>
    <row r="54" spans="1:5" x14ac:dyDescent="0.25">
      <c r="A54" s="18" t="s">
        <v>134</v>
      </c>
      <c r="B54" s="19" t="s">
        <v>135</v>
      </c>
      <c r="C54" s="38">
        <v>428</v>
      </c>
      <c r="D54" s="20">
        <v>4252</v>
      </c>
      <c r="E54" s="21">
        <f>D54/C54</f>
        <v>9.934579439252337</v>
      </c>
    </row>
    <row r="55" spans="1:5" x14ac:dyDescent="0.25">
      <c r="A55" s="47" t="s">
        <v>68</v>
      </c>
      <c r="B55" s="48" t="s">
        <v>69</v>
      </c>
      <c r="C55" s="49">
        <v>94</v>
      </c>
      <c r="D55" s="50">
        <v>582</v>
      </c>
      <c r="E55" s="21">
        <f t="shared" ref="E55:E56" si="3">D55/C55</f>
        <v>6.1914893617021276</v>
      </c>
    </row>
    <row r="56" spans="1:5" x14ac:dyDescent="0.25">
      <c r="A56" s="47" t="s">
        <v>136</v>
      </c>
      <c r="B56" s="48" t="s">
        <v>137</v>
      </c>
      <c r="C56" s="49">
        <v>93</v>
      </c>
      <c r="D56" s="50">
        <v>681</v>
      </c>
      <c r="E56" s="21">
        <f t="shared" si="3"/>
        <v>7.32258064516129</v>
      </c>
    </row>
    <row r="57" spans="1:5" x14ac:dyDescent="0.25">
      <c r="A57" s="47" t="s">
        <v>70</v>
      </c>
      <c r="B57" s="48" t="s">
        <v>71</v>
      </c>
      <c r="C57" s="49">
        <v>350</v>
      </c>
      <c r="D57" s="50">
        <v>3215</v>
      </c>
      <c r="E57" s="51">
        <v>6.9201101928374653</v>
      </c>
    </row>
    <row r="58" spans="1:5" ht="15.75" thickBot="1" x14ac:dyDescent="0.3">
      <c r="A58" s="22" t="s">
        <v>133</v>
      </c>
      <c r="B58" s="23" t="s">
        <v>132</v>
      </c>
      <c r="C58" s="39">
        <v>176</v>
      </c>
      <c r="D58" s="25">
        <v>1488</v>
      </c>
      <c r="E58" s="26">
        <f>D58/C58</f>
        <v>8.454545454545455</v>
      </c>
    </row>
    <row r="60" spans="1:5" x14ac:dyDescent="0.25">
      <c r="A60" s="27" t="s">
        <v>139</v>
      </c>
    </row>
  </sheetData>
  <mergeCells count="2">
    <mergeCell ref="A1:E2"/>
    <mergeCell ref="B3:E3"/>
  </mergeCells>
  <pageMargins left="0.70866141732283472" right="0.70866141732283472" top="0.39370078740157483" bottom="0.74803149606299213" header="0.31496062992125984" footer="0.31496062992125984"/>
  <pageSetup paperSize="9" scale="8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4"/>
  <sheetViews>
    <sheetView zoomScaleNormal="100" workbookViewId="0">
      <selection activeCell="B35" sqref="B35"/>
    </sheetView>
  </sheetViews>
  <sheetFormatPr defaultColWidth="9.140625" defaultRowHeight="15" x14ac:dyDescent="0.25"/>
  <cols>
    <col min="1" max="1" width="26.7109375" style="30" customWidth="1"/>
    <col min="2" max="2" width="72.85546875" style="30" customWidth="1"/>
    <col min="3" max="16384" width="9.140625" style="30"/>
  </cols>
  <sheetData>
    <row r="1" spans="1:2" x14ac:dyDescent="0.25">
      <c r="A1" s="28" t="s">
        <v>94</v>
      </c>
      <c r="B1" s="29" t="s">
        <v>95</v>
      </c>
    </row>
    <row r="2" spans="1:2" x14ac:dyDescent="0.25">
      <c r="A2" s="31" t="s">
        <v>96</v>
      </c>
      <c r="B2" s="32" t="s">
        <v>97</v>
      </c>
    </row>
    <row r="3" spans="1:2" x14ac:dyDescent="0.25">
      <c r="A3" s="57" t="s">
        <v>98</v>
      </c>
      <c r="B3" s="32" t="s">
        <v>99</v>
      </c>
    </row>
    <row r="4" spans="1:2" x14ac:dyDescent="0.25">
      <c r="A4" s="57"/>
      <c r="B4" s="32" t="s">
        <v>100</v>
      </c>
    </row>
    <row r="5" spans="1:2" x14ac:dyDescent="0.25">
      <c r="A5" s="31" t="s">
        <v>101</v>
      </c>
      <c r="B5" s="32" t="s">
        <v>102</v>
      </c>
    </row>
    <row r="6" spans="1:2" x14ac:dyDescent="0.25">
      <c r="A6" s="31" t="s">
        <v>103</v>
      </c>
      <c r="B6" s="32" t="s">
        <v>104</v>
      </c>
    </row>
    <row r="7" spans="1:2" x14ac:dyDescent="0.25">
      <c r="A7" s="31" t="s">
        <v>105</v>
      </c>
      <c r="B7" s="32" t="s">
        <v>106</v>
      </c>
    </row>
    <row r="8" spans="1:2" x14ac:dyDescent="0.25">
      <c r="A8" s="31" t="s">
        <v>107</v>
      </c>
      <c r="B8" s="32" t="s">
        <v>108</v>
      </c>
    </row>
    <row r="9" spans="1:2" x14ac:dyDescent="0.25">
      <c r="A9" s="59" t="s">
        <v>109</v>
      </c>
      <c r="B9" s="32" t="s">
        <v>110</v>
      </c>
    </row>
    <row r="10" spans="1:2" x14ac:dyDescent="0.25">
      <c r="A10" s="59"/>
      <c r="B10" s="32" t="s">
        <v>111</v>
      </c>
    </row>
    <row r="11" spans="1:2" x14ac:dyDescent="0.25">
      <c r="A11" s="31" t="s">
        <v>112</v>
      </c>
      <c r="B11" s="32"/>
    </row>
    <row r="12" spans="1:2" x14ac:dyDescent="0.25">
      <c r="A12" s="31" t="s">
        <v>113</v>
      </c>
      <c r="B12" s="32" t="s">
        <v>114</v>
      </c>
    </row>
    <row r="13" spans="1:2" x14ac:dyDescent="0.25">
      <c r="A13" s="57" t="s">
        <v>115</v>
      </c>
      <c r="B13" s="33" t="s">
        <v>116</v>
      </c>
    </row>
    <row r="14" spans="1:2" x14ac:dyDescent="0.25">
      <c r="A14" s="57"/>
      <c r="B14" s="33" t="s">
        <v>117</v>
      </c>
    </row>
    <row r="15" spans="1:2" x14ac:dyDescent="0.25">
      <c r="A15" s="31" t="s">
        <v>118</v>
      </c>
      <c r="B15" s="32" t="s">
        <v>119</v>
      </c>
    </row>
    <row r="16" spans="1:2" x14ac:dyDescent="0.25">
      <c r="A16" s="57" t="s">
        <v>120</v>
      </c>
      <c r="B16" s="32" t="s">
        <v>116</v>
      </c>
    </row>
    <row r="17" spans="1:2" x14ac:dyDescent="0.25">
      <c r="A17" s="57"/>
      <c r="B17" s="32" t="s">
        <v>121</v>
      </c>
    </row>
    <row r="18" spans="1:2" x14ac:dyDescent="0.25">
      <c r="A18" s="60" t="s">
        <v>122</v>
      </c>
      <c r="B18" s="33" t="s">
        <v>116</v>
      </c>
    </row>
    <row r="19" spans="1:2" x14ac:dyDescent="0.25">
      <c r="A19" s="60"/>
      <c r="B19" s="33" t="s">
        <v>117</v>
      </c>
    </row>
    <row r="20" spans="1:2" x14ac:dyDescent="0.25">
      <c r="A20" s="31" t="s">
        <v>123</v>
      </c>
      <c r="B20" s="32" t="s">
        <v>124</v>
      </c>
    </row>
    <row r="21" spans="1:2" x14ac:dyDescent="0.25">
      <c r="A21" s="57" t="s">
        <v>125</v>
      </c>
      <c r="B21" s="33" t="s">
        <v>126</v>
      </c>
    </row>
    <row r="22" spans="1:2" x14ac:dyDescent="0.25">
      <c r="A22" s="57"/>
      <c r="B22" s="33" t="s">
        <v>127</v>
      </c>
    </row>
    <row r="23" spans="1:2" x14ac:dyDescent="0.25">
      <c r="A23" s="57"/>
      <c r="B23" s="33" t="s">
        <v>128</v>
      </c>
    </row>
    <row r="24" spans="1:2" x14ac:dyDescent="0.25">
      <c r="A24" s="58"/>
      <c r="B24" s="34" t="s">
        <v>129</v>
      </c>
    </row>
  </sheetData>
  <mergeCells count="6">
    <mergeCell ref="A21:A24"/>
    <mergeCell ref="A3:A4"/>
    <mergeCell ref="A9:A10"/>
    <mergeCell ref="A13:A14"/>
    <mergeCell ref="A16:A17"/>
    <mergeCell ref="A18:A19"/>
  </mergeCells>
  <pageMargins left="0.7" right="0.7" top="0.75" bottom="0.75" header="0.3" footer="0.3"/>
  <pageSetup paperSize="9" scale="8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VAI_2021_9M</vt:lpstr>
      <vt:lpstr>metadati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Zita Karjusa</dc:creator>
  <cp:lastModifiedBy>Signe Širova</cp:lastModifiedBy>
  <cp:lastPrinted>2020-01-31T05:52:08Z</cp:lastPrinted>
  <dcterms:created xsi:type="dcterms:W3CDTF">2019-10-23T10:45:15Z</dcterms:created>
  <dcterms:modified xsi:type="dcterms:W3CDTF">2021-12-14T18:23:15Z</dcterms:modified>
</cp:coreProperties>
</file>