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ML_2019\"/>
    </mc:Choice>
  </mc:AlternateContent>
  <bookViews>
    <workbookView xWindow="0" yWindow="0" windowWidth="28800" windowHeight="12480"/>
  </bookViews>
  <sheets>
    <sheet name="Hosp_1_2_D_12M" sheetId="1" r:id="rId1"/>
    <sheet name="Metadati" sheetId="2" r:id="rId2"/>
  </sheets>
  <definedNames>
    <definedName name="_xlnm.Print_Area" localSheetId="1">Metadati!$A$1:$E$34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35" i="1"/>
  <c r="C29" i="1"/>
  <c r="C21" i="1"/>
  <c r="C13" i="1"/>
  <c r="C9" i="1"/>
  <c r="C47" i="1"/>
  <c r="C8" i="1" l="1"/>
  <c r="E21" i="1"/>
  <c r="G55" i="1" l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E47" i="1"/>
  <c r="D47" i="1"/>
  <c r="G46" i="1"/>
  <c r="F46" i="1"/>
  <c r="G45" i="1"/>
  <c r="F45" i="1"/>
  <c r="G44" i="1"/>
  <c r="F44" i="1"/>
  <c r="E43" i="1"/>
  <c r="D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E35" i="1"/>
  <c r="D35" i="1"/>
  <c r="G34" i="1"/>
  <c r="F34" i="1"/>
  <c r="G33" i="1"/>
  <c r="F33" i="1"/>
  <c r="G32" i="1"/>
  <c r="F32" i="1"/>
  <c r="G31" i="1"/>
  <c r="F31" i="1"/>
  <c r="G30" i="1"/>
  <c r="F30" i="1"/>
  <c r="E29" i="1"/>
  <c r="D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D21" i="1"/>
  <c r="G21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E13" i="1"/>
  <c r="D13" i="1"/>
  <c r="G12" i="1"/>
  <c r="F12" i="1"/>
  <c r="G11" i="1"/>
  <c r="F11" i="1"/>
  <c r="G10" i="1"/>
  <c r="F10" i="1"/>
  <c r="E9" i="1"/>
  <c r="D9" i="1"/>
  <c r="F43" i="1" l="1"/>
  <c r="G47" i="1"/>
  <c r="F29" i="1"/>
  <c r="F35" i="1"/>
  <c r="G9" i="1"/>
  <c r="D8" i="1"/>
  <c r="F9" i="1"/>
  <c r="F13" i="1"/>
  <c r="G35" i="1"/>
  <c r="E8" i="1"/>
  <c r="F47" i="1"/>
  <c r="G13" i="1"/>
  <c r="G29" i="1"/>
  <c r="G43" i="1"/>
  <c r="F8" i="1" l="1"/>
  <c r="G8" i="1"/>
</calcChain>
</file>

<file path=xl/sharedStrings.xml><?xml version="1.0" encoding="utf-8"?>
<sst xmlns="http://schemas.openxmlformats.org/spreadsheetml/2006/main" count="154" uniqueCount="150">
  <si>
    <t>Pamatojums datu apkopošanai-28.08.2018.Ministru kabineta noteikumi nr. 555 "Veselības aprūpes pakalpojumu organizēšanas un samaksas  kārtība"</t>
  </si>
  <si>
    <r>
      <t>Pārskats par  hospitalizācijām 1-2 dienu garumā</t>
    </r>
    <r>
      <rPr>
        <i/>
        <sz val="12"/>
        <rFont val="Times New Roman"/>
        <family val="1"/>
        <charset val="186"/>
      </rPr>
      <t xml:space="preserve"> (pacienti, kuri izrakstīti uz mājām)(neiekļaujot plānveida īslaicīgās ķirurģijas hospitalizāciju gadījumus)</t>
    </r>
  </si>
  <si>
    <t>Ārstniecības iestāde (AI)</t>
  </si>
  <si>
    <t>AI kods</t>
  </si>
  <si>
    <t>Kopējais hospitalizēto pacientu skaits*</t>
  </si>
  <si>
    <t>Hospitalizēto pacientu skaits, kas izrakstīti uz mājām**</t>
  </si>
  <si>
    <t>1-2 dienu hospitalizāciju skaits, kas izrakstīti uz mājām**</t>
  </si>
  <si>
    <t>1-2 dienu hospitalizēto pacientu, kas izrakstīti uz mājām** īpatsvars pret kopējo hospitalizēto pacientu* skaitu</t>
  </si>
  <si>
    <t>1-2 dienu hospitalizēto pacientu, kas izrakstīti uz mājām** īpatsvars pret hospitalizēto pacientu, kas izrakstīti uz mājām** skaitu</t>
  </si>
  <si>
    <t>6=5/3*100</t>
  </si>
  <si>
    <t>7=5/4*100</t>
  </si>
  <si>
    <t>Kopā/ Vidēji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</si>
  <si>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</si>
  <si>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</si>
  <si>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</si>
  <si>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</si>
  <si>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</si>
  <si>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</si>
  <si>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</si>
  <si>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</si>
  <si>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</si>
  <si>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</si>
  <si>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</si>
  <si>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</si>
  <si>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</si>
  <si>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</si>
  <si>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</si>
  <si>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</si>
  <si>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</si>
  <si>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</si>
  <si>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</si>
  <si>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</si>
  <si>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</si>
  <si>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</si>
  <si>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</si>
  <si>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</si>
  <si>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</si>
  <si>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</si>
  <si>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</si>
  <si>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</si>
  <si>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</si>
  <si>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</si>
  <si>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</si>
  <si>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</si>
  <si>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</si>
  <si>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</si>
  <si>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</si>
  <si>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</si>
  <si>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</si>
  <si>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</si>
  <si>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</si>
  <si>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</si>
  <si>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</si>
  <si>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</si>
  <si>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</si>
  <si>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</si>
  <si>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</si>
  <si>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</si>
  <si>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</si>
  <si>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</si>
  <si>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</si>
  <si>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</si>
  <si>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</si>
  <si>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</si>
  <si>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</si>
  <si>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</si>
  <si>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</si>
  <si>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</si>
  <si>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</si>
  <si>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</si>
  <si>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</si>
  <si>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</si>
  <si>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</si>
  <si>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</si>
  <si>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</si>
  <si>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</si>
  <si>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</si>
  <si>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</si>
  <si>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</si>
  <si>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</si>
  <si>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</si>
  <si>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</si>
  <si>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</si>
  <si>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</si>
  <si>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</si>
  <si>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Aknīstes psihoneiroloģiskā slimnīca</t>
  </si>
  <si>
    <t>560800007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</si>
  <si>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</si>
  <si>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</si>
  <si>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</si>
  <si>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</si>
  <si>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</si>
  <si>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</si>
  <si>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</si>
  <si>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</si>
  <si>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</si>
  <si>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</si>
  <si>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</si>
  <si>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</si>
  <si>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* Hospitalizēto pacientu skaits ar jebkuru izrakstīšanas kustību</t>
  </si>
  <si>
    <t xml:space="preserve">** Hospitalizēto pacientu skaits ar izrakstīšanas kustību "31" (izrakstīts uz mājām) </t>
  </si>
  <si>
    <t>Nosaukums</t>
  </si>
  <si>
    <t>1-2 dienu hospitalizāciju īpatsvars pacientiem, kas izrakstīti uz mājām</t>
  </si>
  <si>
    <t>Definīcija</t>
  </si>
  <si>
    <t>Uz mājām izrakstīto pacientu īpatsvars, kuru ātrēšanai ilgums ir vienāds ar vienu vai divām gultu dienām</t>
  </si>
  <si>
    <t xml:space="preserve">Rādītāja klasifikācija </t>
  </si>
  <si>
    <t>Datu avots</t>
  </si>
  <si>
    <t>-Nacionālā veselības dienesta Stacionāro pakalpojumu datu bāze</t>
  </si>
  <si>
    <t>Aprēķins</t>
  </si>
  <si>
    <t>(1-2 dienu hospitalizāciju skaits pacientiem, kas izrakstīti uz mājām /Hospitalizāciju skaits pacientiem, kas izrakstīti uz mājām) *100</t>
  </si>
  <si>
    <t>Skaitītājs</t>
  </si>
  <si>
    <t>1-2 dienu hospitalizāciju skaits pacientiem, kas izrakstīti uz mājām</t>
  </si>
  <si>
    <t>Saucējs</t>
  </si>
  <si>
    <t>Hospitalizāciju skaits pacientiem, kas izrakstīti uz mājām</t>
  </si>
  <si>
    <t>Iekļaušanas kritēriji</t>
  </si>
  <si>
    <t>- Ārtēšanas ilgums īsākas par trim gultu dienām</t>
  </si>
  <si>
    <t>- Izrakstīts uz mājām (izrakstīšanās kustība 31)</t>
  </si>
  <si>
    <t>- Jāsavelk fiktīvās izrakstīšanas (kustība 39)</t>
  </si>
  <si>
    <t>Izslēgšanas kritēriji</t>
  </si>
  <si>
    <t xml:space="preserve">Neiekļauj plānveida īslaicīgās ķirurģijas hospitalizāciju gadījumus: </t>
  </si>
  <si>
    <t>BP620.1 - Plānveida īslaicīgā ķirurģija. Gastrointestinālās endoskopijas (2.2.1.)</t>
  </si>
  <si>
    <t>BP620.2 - Plānveida īslaicīgā ķirurģija. Ginekoloģija (2.3.2.)</t>
  </si>
  <si>
    <t>BP620.3 - Plānveida īslaicīgā ķirurģija. Invazīvā radioloģija (2.25.10.)</t>
  </si>
  <si>
    <t>BP620.4 - Plānveida īslaicīgā ķirurģija. Oftalmoloģija (2.14.1.)</t>
  </si>
  <si>
    <t>BP620.5 - Plānveida īslaicīgā ķirurģija. Otolaringoloģija (2.16.1.)</t>
  </si>
  <si>
    <t>BP620.6 - Plānveida īslaicīgā ķirurģija. Traumatoloģija, ortopēdija, rokas rekonstruktīvā mikroķirurģija, plastiskā ķirurģija (2.23.2.)</t>
  </si>
  <si>
    <t>BP620.7 - Plānveida īslaicīgā ķirurģija. Uroloģija (2.24.1.)</t>
  </si>
  <si>
    <t>BP620.8 - Plānveida īslaicīgā ķirurģija. Vispārējā ķirurģija (2.10.4.)</t>
  </si>
  <si>
    <t>BP620.9 - Plānveida īslaicīgā ķirurģija. Invazīvā kardioloģija (2.8.4.)</t>
  </si>
  <si>
    <t>Datu pilnīgums</t>
  </si>
  <si>
    <t> 100%</t>
  </si>
  <si>
    <t xml:space="preserve">Datu apkopošanas biežums </t>
  </si>
  <si>
    <t>Mērķa grupa</t>
  </si>
  <si>
    <t> Pacienti, kam stacionārā ārtēšanas ilgums  ir īsāks kā trīs gultu dienas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</si>
  <si>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</si>
  <si>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</si>
  <si>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</si>
  <si>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</si>
  <si>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r>
      <t>Uz personu vērsta aprūpe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Efektivitāte</t>
    </r>
    <r>
      <rPr>
        <sz val="10"/>
        <rFont val="Wingdings"/>
        <charset val="2"/>
      </rPr>
      <t>þ</t>
    </r>
    <r>
      <rPr>
        <sz val="10"/>
        <rFont val="Times New Roman"/>
        <family val="1"/>
        <charset val="186"/>
      </rPr>
      <t>Drošība</t>
    </r>
    <r>
      <rPr>
        <sz val="10"/>
        <rFont val="Wingdings"/>
        <charset val="2"/>
      </rPr>
      <t>¨</t>
    </r>
  </si>
  <si>
    <r>
      <t>Labāka veselība un labklājība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Veselības aprūpes resursi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 xml:space="preserve">Pārvaldība, vadība </t>
    </r>
    <r>
      <rPr>
        <sz val="10"/>
        <rFont val="Wingdings"/>
        <charset val="2"/>
      </rPr>
      <t>¨</t>
    </r>
    <r>
      <rPr>
        <sz val="10"/>
        <rFont val="Calibri"/>
        <family val="2"/>
        <charset val="186"/>
        <scheme val="minor"/>
      </rPr>
      <t> </t>
    </r>
  </si>
  <si>
    <r>
      <t>Katru dienu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nedēļā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mēnesī</t>
    </r>
    <r>
      <rPr>
        <sz val="10"/>
        <color rgb="FF000000"/>
        <rFont val="Wingdings"/>
        <charset val="2"/>
      </rPr>
      <t>¨</t>
    </r>
  </si>
  <si>
    <r>
      <t>Reizi ceturksnī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Reizi pusgadā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gadā</t>
    </r>
    <r>
      <rPr>
        <sz val="10"/>
        <color rgb="FF000000"/>
        <rFont val="Wingdings"/>
        <charset val="2"/>
      </rPr>
      <t>¨</t>
    </r>
  </si>
  <si>
    <r>
      <t>Nacionāla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Reģionāla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 xml:space="preserve"> Ārstniecības iestāžu līmenī</t>
    </r>
    <r>
      <rPr>
        <sz val="10"/>
        <color rgb="FF000000"/>
        <rFont val="Wingdings"/>
        <charset val="2"/>
      </rPr>
      <t>þ</t>
    </r>
  </si>
  <si>
    <r>
      <t>NVD mājaslapa</t>
    </r>
    <r>
      <rPr>
        <sz val="10"/>
        <color rgb="FF000000"/>
        <rFont val="Wingdings"/>
        <charset val="2"/>
      </rPr>
      <t>þ</t>
    </r>
  </si>
  <si>
    <r>
      <t>SPKC mājaslapa</t>
    </r>
    <r>
      <rPr>
        <sz val="10"/>
        <color rgb="FF000000"/>
        <rFont val="Wingdings"/>
        <charset val="2"/>
      </rPr>
      <t>¨</t>
    </r>
  </si>
  <si>
    <r>
      <t>Latvijas veselības aprūpes statistikas gadagrāmata</t>
    </r>
    <r>
      <rPr>
        <sz val="10"/>
        <color rgb="FF000000"/>
        <rFont val="Wingdings"/>
        <charset val="2"/>
      </rPr>
      <t>¨</t>
    </r>
  </si>
  <si>
    <r>
      <t>Nav publiski pieejams</t>
    </r>
    <r>
      <rPr>
        <sz val="10"/>
        <color rgb="FF000000"/>
        <rFont val="Wingdings"/>
        <charset val="2"/>
      </rPr>
      <t>¨</t>
    </r>
  </si>
  <si>
    <t>Pārskata periods: 2019. gada janvāris - decembris</t>
  </si>
  <si>
    <t>Atskaite ietver stacionārās kartes apmaksājamā statusā, ar izrakstīšanas datumu no 1.janvāra līdz 31.decembris</t>
  </si>
  <si>
    <t>(veiktais darbs, neiekļaujot nekvotējamos stacionāros pakalpojumus, kas nav iekļauti rēķinā)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</si>
</sst>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2"/>
      <color indexed="8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Wingdings"/>
      <charset val="2"/>
    </font>
    <font>
      <sz val="10"/>
      <name val="Calibri"/>
      <family val="2"/>
      <charset val="186"/>
      <scheme val="minor"/>
    </font>
    <font>
      <sz val="10"/>
      <color rgb="FF000000"/>
      <name val="Wingdings"/>
      <charset val="2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2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/>
    <xf numFmtId="0" fontId="4" fillId="0" borderId="0" xfId="2" applyFont="1" applyAlignment="1">
      <alignment horizontal="right"/>
    </xf>
    <xf numFmtId="0" fontId="5" fillId="0" borderId="1" xfId="1" applyFont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0" fontId="3" fillId="0" borderId="0" xfId="3" applyFont="1" applyFill="1"/>
    <xf numFmtId="0" fontId="11" fillId="2" borderId="5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2" fillId="0" borderId="0" xfId="3" applyFont="1"/>
    <xf numFmtId="0" fontId="13" fillId="0" borderId="9" xfId="4" applyFont="1" applyBorder="1" applyAlignment="1">
      <alignment horizontal="center" wrapText="1"/>
    </xf>
    <xf numFmtId="0" fontId="13" fillId="0" borderId="10" xfId="4" applyFont="1" applyBorder="1" applyAlignment="1">
      <alignment horizontal="center" wrapText="1"/>
    </xf>
    <xf numFmtId="0" fontId="13" fillId="0" borderId="11" xfId="4" applyFont="1" applyBorder="1" applyAlignment="1">
      <alignment horizontal="center" wrapText="1"/>
    </xf>
    <xf numFmtId="0" fontId="13" fillId="0" borderId="12" xfId="4" applyFont="1" applyBorder="1" applyAlignment="1">
      <alignment horizontal="center" wrapText="1"/>
    </xf>
    <xf numFmtId="0" fontId="14" fillId="0" borderId="0" xfId="3" applyFont="1"/>
    <xf numFmtId="0" fontId="8" fillId="2" borderId="13" xfId="5" applyFont="1" applyFill="1" applyBorder="1"/>
    <xf numFmtId="0" fontId="8" fillId="2" borderId="14" xfId="5" applyFont="1" applyFill="1" applyBorder="1" applyAlignment="1"/>
    <xf numFmtId="3" fontId="15" fillId="2" borderId="15" xfId="4" applyNumberFormat="1" applyFont="1" applyFill="1" applyBorder="1"/>
    <xf numFmtId="9" fontId="15" fillId="2" borderId="16" xfId="6" applyFont="1" applyFill="1" applyBorder="1"/>
    <xf numFmtId="9" fontId="15" fillId="2" borderId="14" xfId="6" applyFont="1" applyFill="1" applyBorder="1"/>
    <xf numFmtId="0" fontId="8" fillId="0" borderId="0" xfId="3" applyFont="1" applyFill="1"/>
    <xf numFmtId="0" fontId="8" fillId="3" borderId="5" xfId="5" applyFont="1" applyFill="1" applyBorder="1" applyAlignment="1">
      <alignment horizontal="left" indent="1"/>
    </xf>
    <xf numFmtId="0" fontId="8" fillId="3" borderId="6" xfId="5" applyFont="1" applyFill="1" applyBorder="1" applyAlignment="1"/>
    <xf numFmtId="3" fontId="15" fillId="3" borderId="7" xfId="4" applyNumberFormat="1" applyFont="1" applyFill="1" applyBorder="1"/>
    <xf numFmtId="9" fontId="15" fillId="3" borderId="8" xfId="6" applyFont="1" applyFill="1" applyBorder="1"/>
    <xf numFmtId="9" fontId="15" fillId="3" borderId="6" xfId="6" applyFont="1" applyFill="1" applyBorder="1"/>
    <xf numFmtId="0" fontId="16" fillId="0" borderId="17" xfId="5" applyFont="1" applyBorder="1" applyAlignment="1">
      <alignment horizontal="left" indent="2"/>
    </xf>
    <xf numFmtId="0" fontId="16" fillId="0" borderId="18" xfId="5" applyFont="1" applyBorder="1" applyAlignment="1"/>
    <xf numFmtId="3" fontId="4" fillId="0" borderId="4" xfId="4" applyNumberFormat="1" applyFont="1" applyFill="1" applyBorder="1"/>
    <xf numFmtId="3" fontId="4" fillId="0" borderId="1" xfId="4" applyNumberFormat="1" applyFont="1" applyFill="1" applyBorder="1"/>
    <xf numFmtId="9" fontId="4" fillId="0" borderId="1" xfId="6" applyFont="1" applyFill="1" applyBorder="1"/>
    <xf numFmtId="9" fontId="4" fillId="0" borderId="18" xfId="6" applyFont="1" applyFill="1" applyBorder="1"/>
    <xf numFmtId="0" fontId="16" fillId="0" borderId="19" xfId="5" applyFont="1" applyBorder="1" applyAlignment="1">
      <alignment horizontal="left" indent="2"/>
    </xf>
    <xf numFmtId="0" fontId="16" fillId="0" borderId="20" xfId="5" applyFont="1" applyBorder="1" applyAlignment="1"/>
    <xf numFmtId="3" fontId="15" fillId="3" borderId="5" xfId="4" applyNumberFormat="1" applyFont="1" applyFill="1" applyBorder="1"/>
    <xf numFmtId="3" fontId="4" fillId="0" borderId="17" xfId="4" applyNumberFormat="1" applyFont="1" applyFill="1" applyBorder="1"/>
    <xf numFmtId="3" fontId="4" fillId="0" borderId="19" xfId="4" applyNumberFormat="1" applyFont="1" applyFill="1" applyBorder="1"/>
    <xf numFmtId="3" fontId="4" fillId="0" borderId="21" xfId="4" applyNumberFormat="1" applyFont="1" applyFill="1" applyBorder="1"/>
    <xf numFmtId="9" fontId="4" fillId="0" borderId="21" xfId="6" applyFont="1" applyFill="1" applyBorder="1"/>
    <xf numFmtId="9" fontId="4" fillId="0" borderId="20" xfId="6" applyFont="1" applyFill="1" applyBorder="1"/>
    <xf numFmtId="0" fontId="4" fillId="0" borderId="0" xfId="4" applyFont="1"/>
    <xf numFmtId="0" fontId="3" fillId="0" borderId="0" xfId="3" applyFont="1"/>
    <xf numFmtId="0" fontId="18" fillId="0" borderId="22" xfId="7" applyFont="1" applyBorder="1" applyAlignment="1">
      <alignment vertical="center"/>
    </xf>
    <xf numFmtId="0" fontId="20" fillId="0" borderId="0" xfId="8" applyFont="1"/>
    <xf numFmtId="0" fontId="18" fillId="0" borderId="23" xfId="7" applyFont="1" applyBorder="1" applyAlignment="1">
      <alignment vertical="center"/>
    </xf>
    <xf numFmtId="0" fontId="21" fillId="0" borderId="23" xfId="7" applyFont="1" applyBorder="1" applyAlignment="1">
      <alignment vertical="center"/>
    </xf>
    <xf numFmtId="0" fontId="14" fillId="0" borderId="23" xfId="7" applyFont="1" applyBorder="1" applyAlignment="1">
      <alignment vertical="center"/>
    </xf>
    <xf numFmtId="0" fontId="20" fillId="0" borderId="23" xfId="0" applyFont="1" applyBorder="1" applyAlignment="1">
      <alignment horizontal="left" indent="2"/>
    </xf>
    <xf numFmtId="0" fontId="18" fillId="0" borderId="24" xfId="7" applyFont="1" applyBorder="1" applyAlignment="1">
      <alignment vertical="center"/>
    </xf>
    <xf numFmtId="0" fontId="18" fillId="0" borderId="12" xfId="7" applyFont="1" applyBorder="1" applyAlignment="1">
      <alignment vertical="center"/>
    </xf>
    <xf numFmtId="0" fontId="19" fillId="0" borderId="12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0" fontId="25" fillId="0" borderId="0" xfId="7" applyFont="1"/>
    <xf numFmtId="0" fontId="3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8" fillId="0" borderId="23" xfId="7" applyFont="1" applyBorder="1" applyAlignment="1">
      <alignment vertical="center"/>
    </xf>
    <xf numFmtId="0" fontId="18" fillId="0" borderId="24" xfId="7" applyFont="1" applyBorder="1" applyAlignment="1">
      <alignment vertical="center"/>
    </xf>
    <xf numFmtId="0" fontId="18" fillId="0" borderId="23" xfId="7" applyFont="1" applyBorder="1" applyAlignment="1">
      <alignment horizontal="left" vertical="center"/>
    </xf>
  </cellXfs>
  <cellStyles count="11">
    <cellStyle name="Comma 2" xfId="10"/>
    <cellStyle name="Normal" xfId="0" builtinId="0"/>
    <cellStyle name="Normal 2" xfId="5"/>
    <cellStyle name="Normal 2 2" xfId="4"/>
    <cellStyle name="Normal 2 3" xfId="8"/>
    <cellStyle name="Normal 3" xfId="7"/>
    <cellStyle name="Normal 5" xfId="2"/>
    <cellStyle name="Normal_parskatu_tabulas_uz5_III_rikojumam 2" xfId="1"/>
    <cellStyle name="Normal_rindu_garums_veidlapa" xfId="3"/>
    <cellStyle name="Percent 2" xfId="6"/>
    <cellStyle name="Percent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114868</xdr:colOff>
      <xdr:row>0</xdr:row>
      <xdr:rowOff>1</xdr:rowOff>
    </xdr:from>
    <xdr:to>
      <xdr:col>3</xdr:col>
      <xdr:colOff>25400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6243" y="1"/>
          <a:ext cx="1767907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zoomScaleNormal="100" workbookViewId="0">
      <selection activeCell="L1" sqref="L1"/>
    </sheetView>
  </sheetViews>
  <sheetFormatPr defaultRowHeight="15.75" x14ac:dyDescent="0.25"/>
  <cols>
    <col min="1" max="1" width="50.7109375" style="42" customWidth="1"/>
    <col min="2" max="2" width="11.28515625" style="42" customWidth="1"/>
    <col min="3" max="3" width="16.5703125" style="42" customWidth="1"/>
    <col min="4" max="4" width="15.42578125" style="42" customWidth="1"/>
    <col min="5" max="7" width="14.140625" style="42" customWidth="1"/>
    <col min="8" max="196" width="9.140625" style="42"/>
    <col min="197" max="197" width="47.42578125" style="42" customWidth="1"/>
    <col min="198" max="198" width="11.28515625" style="42" customWidth="1"/>
    <col min="199" max="199" width="16.5703125" style="42" customWidth="1"/>
    <col min="200" max="200" width="15.42578125" style="42" customWidth="1"/>
    <col min="201" max="203" width="14.140625" style="42" customWidth="1"/>
    <col min="204" max="452" width="9.140625" style="42"/>
    <col min="453" max="453" width="47.42578125" style="42" customWidth="1"/>
    <col min="454" max="454" width="11.28515625" style="42" customWidth="1"/>
    <col min="455" max="455" width="16.5703125" style="42" customWidth="1"/>
    <col min="456" max="456" width="15.42578125" style="42" customWidth="1"/>
    <col min="457" max="459" width="14.140625" style="42" customWidth="1"/>
    <col min="460" max="708" width="9.140625" style="42"/>
    <col min="709" max="709" width="47.42578125" style="42" customWidth="1"/>
    <col min="710" max="710" width="11.28515625" style="42" customWidth="1"/>
    <col min="711" max="711" width="16.5703125" style="42" customWidth="1"/>
    <col min="712" max="712" width="15.42578125" style="42" customWidth="1"/>
    <col min="713" max="715" width="14.140625" style="42" customWidth="1"/>
    <col min="716" max="964" width="9.140625" style="42"/>
    <col min="965" max="965" width="47.42578125" style="42" customWidth="1"/>
    <col min="966" max="966" width="11.28515625" style="42" customWidth="1"/>
    <col min="967" max="967" width="16.5703125" style="42" customWidth="1"/>
    <col min="968" max="968" width="15.42578125" style="42" customWidth="1"/>
    <col min="969" max="971" width="14.140625" style="42" customWidth="1"/>
    <col min="972" max="1220" width="9.140625" style="42"/>
    <col min="1221" max="1221" width="47.42578125" style="42" customWidth="1"/>
    <col min="1222" max="1222" width="11.28515625" style="42" customWidth="1"/>
    <col min="1223" max="1223" width="16.5703125" style="42" customWidth="1"/>
    <col min="1224" max="1224" width="15.42578125" style="42" customWidth="1"/>
    <col min="1225" max="1227" width="14.140625" style="42" customWidth="1"/>
    <col min="1228" max="1476" width="9.140625" style="42"/>
    <col min="1477" max="1477" width="47.42578125" style="42" customWidth="1"/>
    <col min="1478" max="1478" width="11.28515625" style="42" customWidth="1"/>
    <col min="1479" max="1479" width="16.5703125" style="42" customWidth="1"/>
    <col min="1480" max="1480" width="15.42578125" style="42" customWidth="1"/>
    <col min="1481" max="1483" width="14.140625" style="42" customWidth="1"/>
    <col min="1484" max="1732" width="9.140625" style="42"/>
    <col min="1733" max="1733" width="47.42578125" style="42" customWidth="1"/>
    <col min="1734" max="1734" width="11.28515625" style="42" customWidth="1"/>
    <col min="1735" max="1735" width="16.5703125" style="42" customWidth="1"/>
    <col min="1736" max="1736" width="15.42578125" style="42" customWidth="1"/>
    <col min="1737" max="1739" width="14.140625" style="42" customWidth="1"/>
    <col min="1740" max="1988" width="9.140625" style="42"/>
    <col min="1989" max="1989" width="47.42578125" style="42" customWidth="1"/>
    <col min="1990" max="1990" width="11.28515625" style="42" customWidth="1"/>
    <col min="1991" max="1991" width="16.5703125" style="42" customWidth="1"/>
    <col min="1992" max="1992" width="15.42578125" style="42" customWidth="1"/>
    <col min="1993" max="1995" width="14.140625" style="42" customWidth="1"/>
    <col min="1996" max="2244" width="9.140625" style="42"/>
    <col min="2245" max="2245" width="47.42578125" style="42" customWidth="1"/>
    <col min="2246" max="2246" width="11.28515625" style="42" customWidth="1"/>
    <col min="2247" max="2247" width="16.5703125" style="42" customWidth="1"/>
    <col min="2248" max="2248" width="15.42578125" style="42" customWidth="1"/>
    <col min="2249" max="2251" width="14.140625" style="42" customWidth="1"/>
    <col min="2252" max="2500" width="9.140625" style="42"/>
    <col min="2501" max="2501" width="47.42578125" style="42" customWidth="1"/>
    <col min="2502" max="2502" width="11.28515625" style="42" customWidth="1"/>
    <col min="2503" max="2503" width="16.5703125" style="42" customWidth="1"/>
    <col min="2504" max="2504" width="15.42578125" style="42" customWidth="1"/>
    <col min="2505" max="2507" width="14.140625" style="42" customWidth="1"/>
    <col min="2508" max="2756" width="9.140625" style="42"/>
    <col min="2757" max="2757" width="47.42578125" style="42" customWidth="1"/>
    <col min="2758" max="2758" width="11.28515625" style="42" customWidth="1"/>
    <col min="2759" max="2759" width="16.5703125" style="42" customWidth="1"/>
    <col min="2760" max="2760" width="15.42578125" style="42" customWidth="1"/>
    <col min="2761" max="2763" width="14.140625" style="42" customWidth="1"/>
    <col min="2764" max="3012" width="9.140625" style="42"/>
    <col min="3013" max="3013" width="47.42578125" style="42" customWidth="1"/>
    <col min="3014" max="3014" width="11.28515625" style="42" customWidth="1"/>
    <col min="3015" max="3015" width="16.5703125" style="42" customWidth="1"/>
    <col min="3016" max="3016" width="15.42578125" style="42" customWidth="1"/>
    <col min="3017" max="3019" width="14.140625" style="42" customWidth="1"/>
    <col min="3020" max="3268" width="9.140625" style="42"/>
    <col min="3269" max="3269" width="47.42578125" style="42" customWidth="1"/>
    <col min="3270" max="3270" width="11.28515625" style="42" customWidth="1"/>
    <col min="3271" max="3271" width="16.5703125" style="42" customWidth="1"/>
    <col min="3272" max="3272" width="15.42578125" style="42" customWidth="1"/>
    <col min="3273" max="3275" width="14.140625" style="42" customWidth="1"/>
    <col min="3276" max="3524" width="9.140625" style="42"/>
    <col min="3525" max="3525" width="47.42578125" style="42" customWidth="1"/>
    <col min="3526" max="3526" width="11.28515625" style="42" customWidth="1"/>
    <col min="3527" max="3527" width="16.5703125" style="42" customWidth="1"/>
    <col min="3528" max="3528" width="15.42578125" style="42" customWidth="1"/>
    <col min="3529" max="3531" width="14.140625" style="42" customWidth="1"/>
    <col min="3532" max="3780" width="9.140625" style="42"/>
    <col min="3781" max="3781" width="47.42578125" style="42" customWidth="1"/>
    <col min="3782" max="3782" width="11.28515625" style="42" customWidth="1"/>
    <col min="3783" max="3783" width="16.5703125" style="42" customWidth="1"/>
    <col min="3784" max="3784" width="15.42578125" style="42" customWidth="1"/>
    <col min="3785" max="3787" width="14.140625" style="42" customWidth="1"/>
    <col min="3788" max="4036" width="9.140625" style="42"/>
    <col min="4037" max="4037" width="47.42578125" style="42" customWidth="1"/>
    <col min="4038" max="4038" width="11.28515625" style="42" customWidth="1"/>
    <col min="4039" max="4039" width="16.5703125" style="42" customWidth="1"/>
    <col min="4040" max="4040" width="15.42578125" style="42" customWidth="1"/>
    <col min="4041" max="4043" width="14.140625" style="42" customWidth="1"/>
    <col min="4044" max="4292" width="9.140625" style="42"/>
    <col min="4293" max="4293" width="47.42578125" style="42" customWidth="1"/>
    <col min="4294" max="4294" width="11.28515625" style="42" customWidth="1"/>
    <col min="4295" max="4295" width="16.5703125" style="42" customWidth="1"/>
    <col min="4296" max="4296" width="15.42578125" style="42" customWidth="1"/>
    <col min="4297" max="4299" width="14.140625" style="42" customWidth="1"/>
    <col min="4300" max="4548" width="9.140625" style="42"/>
    <col min="4549" max="4549" width="47.42578125" style="42" customWidth="1"/>
    <col min="4550" max="4550" width="11.28515625" style="42" customWidth="1"/>
    <col min="4551" max="4551" width="16.5703125" style="42" customWidth="1"/>
    <col min="4552" max="4552" width="15.42578125" style="42" customWidth="1"/>
    <col min="4553" max="4555" width="14.140625" style="42" customWidth="1"/>
    <col min="4556" max="4804" width="9.140625" style="42"/>
    <col min="4805" max="4805" width="47.42578125" style="42" customWidth="1"/>
    <col min="4806" max="4806" width="11.28515625" style="42" customWidth="1"/>
    <col min="4807" max="4807" width="16.5703125" style="42" customWidth="1"/>
    <col min="4808" max="4808" width="15.42578125" style="42" customWidth="1"/>
    <col min="4809" max="4811" width="14.140625" style="42" customWidth="1"/>
    <col min="4812" max="5060" width="9.140625" style="42"/>
    <col min="5061" max="5061" width="47.42578125" style="42" customWidth="1"/>
    <col min="5062" max="5062" width="11.28515625" style="42" customWidth="1"/>
    <col min="5063" max="5063" width="16.5703125" style="42" customWidth="1"/>
    <col min="5064" max="5064" width="15.42578125" style="42" customWidth="1"/>
    <col min="5065" max="5067" width="14.140625" style="42" customWidth="1"/>
    <col min="5068" max="5316" width="9.140625" style="42"/>
    <col min="5317" max="5317" width="47.42578125" style="42" customWidth="1"/>
    <col min="5318" max="5318" width="11.28515625" style="42" customWidth="1"/>
    <col min="5319" max="5319" width="16.5703125" style="42" customWidth="1"/>
    <col min="5320" max="5320" width="15.42578125" style="42" customWidth="1"/>
    <col min="5321" max="5323" width="14.140625" style="42" customWidth="1"/>
    <col min="5324" max="5572" width="9.140625" style="42"/>
    <col min="5573" max="5573" width="47.42578125" style="42" customWidth="1"/>
    <col min="5574" max="5574" width="11.28515625" style="42" customWidth="1"/>
    <col min="5575" max="5575" width="16.5703125" style="42" customWidth="1"/>
    <col min="5576" max="5576" width="15.42578125" style="42" customWidth="1"/>
    <col min="5577" max="5579" width="14.140625" style="42" customWidth="1"/>
    <col min="5580" max="5828" width="9.140625" style="42"/>
    <col min="5829" max="5829" width="47.42578125" style="42" customWidth="1"/>
    <col min="5830" max="5830" width="11.28515625" style="42" customWidth="1"/>
    <col min="5831" max="5831" width="16.5703125" style="42" customWidth="1"/>
    <col min="5832" max="5832" width="15.42578125" style="42" customWidth="1"/>
    <col min="5833" max="5835" width="14.140625" style="42" customWidth="1"/>
    <col min="5836" max="6084" width="9.140625" style="42"/>
    <col min="6085" max="6085" width="47.42578125" style="42" customWidth="1"/>
    <col min="6086" max="6086" width="11.28515625" style="42" customWidth="1"/>
    <col min="6087" max="6087" width="16.5703125" style="42" customWidth="1"/>
    <col min="6088" max="6088" width="15.42578125" style="42" customWidth="1"/>
    <col min="6089" max="6091" width="14.140625" style="42" customWidth="1"/>
    <col min="6092" max="6340" width="9.140625" style="42"/>
    <col min="6341" max="6341" width="47.42578125" style="42" customWidth="1"/>
    <col min="6342" max="6342" width="11.28515625" style="42" customWidth="1"/>
    <col min="6343" max="6343" width="16.5703125" style="42" customWidth="1"/>
    <col min="6344" max="6344" width="15.42578125" style="42" customWidth="1"/>
    <col min="6345" max="6347" width="14.140625" style="42" customWidth="1"/>
    <col min="6348" max="6596" width="9.140625" style="42"/>
    <col min="6597" max="6597" width="47.42578125" style="42" customWidth="1"/>
    <col min="6598" max="6598" width="11.28515625" style="42" customWidth="1"/>
    <col min="6599" max="6599" width="16.5703125" style="42" customWidth="1"/>
    <col min="6600" max="6600" width="15.42578125" style="42" customWidth="1"/>
    <col min="6601" max="6603" width="14.140625" style="42" customWidth="1"/>
    <col min="6604" max="6852" width="9.140625" style="42"/>
    <col min="6853" max="6853" width="47.42578125" style="42" customWidth="1"/>
    <col min="6854" max="6854" width="11.28515625" style="42" customWidth="1"/>
    <col min="6855" max="6855" width="16.5703125" style="42" customWidth="1"/>
    <col min="6856" max="6856" width="15.42578125" style="42" customWidth="1"/>
    <col min="6857" max="6859" width="14.140625" style="42" customWidth="1"/>
    <col min="6860" max="7108" width="9.140625" style="42"/>
    <col min="7109" max="7109" width="47.42578125" style="42" customWidth="1"/>
    <col min="7110" max="7110" width="11.28515625" style="42" customWidth="1"/>
    <col min="7111" max="7111" width="16.5703125" style="42" customWidth="1"/>
    <col min="7112" max="7112" width="15.42578125" style="42" customWidth="1"/>
    <col min="7113" max="7115" width="14.140625" style="42" customWidth="1"/>
    <col min="7116" max="7364" width="9.140625" style="42"/>
    <col min="7365" max="7365" width="47.42578125" style="42" customWidth="1"/>
    <col min="7366" max="7366" width="11.28515625" style="42" customWidth="1"/>
    <col min="7367" max="7367" width="16.5703125" style="42" customWidth="1"/>
    <col min="7368" max="7368" width="15.42578125" style="42" customWidth="1"/>
    <col min="7369" max="7371" width="14.140625" style="42" customWidth="1"/>
    <col min="7372" max="7620" width="9.140625" style="42"/>
    <col min="7621" max="7621" width="47.42578125" style="42" customWidth="1"/>
    <col min="7622" max="7622" width="11.28515625" style="42" customWidth="1"/>
    <col min="7623" max="7623" width="16.5703125" style="42" customWidth="1"/>
    <col min="7624" max="7624" width="15.42578125" style="42" customWidth="1"/>
    <col min="7625" max="7627" width="14.140625" style="42" customWidth="1"/>
    <col min="7628" max="7876" width="9.140625" style="42"/>
    <col min="7877" max="7877" width="47.42578125" style="42" customWidth="1"/>
    <col min="7878" max="7878" width="11.28515625" style="42" customWidth="1"/>
    <col min="7879" max="7879" width="16.5703125" style="42" customWidth="1"/>
    <col min="7880" max="7880" width="15.42578125" style="42" customWidth="1"/>
    <col min="7881" max="7883" width="14.140625" style="42" customWidth="1"/>
    <col min="7884" max="8132" width="9.140625" style="42"/>
    <col min="8133" max="8133" width="47.42578125" style="42" customWidth="1"/>
    <col min="8134" max="8134" width="11.28515625" style="42" customWidth="1"/>
    <col min="8135" max="8135" width="16.5703125" style="42" customWidth="1"/>
    <col min="8136" max="8136" width="15.42578125" style="42" customWidth="1"/>
    <col min="8137" max="8139" width="14.140625" style="42" customWidth="1"/>
    <col min="8140" max="8388" width="9.140625" style="42"/>
    <col min="8389" max="8389" width="47.42578125" style="42" customWidth="1"/>
    <col min="8390" max="8390" width="11.28515625" style="42" customWidth="1"/>
    <col min="8391" max="8391" width="16.5703125" style="42" customWidth="1"/>
    <col min="8392" max="8392" width="15.42578125" style="42" customWidth="1"/>
    <col min="8393" max="8395" width="14.140625" style="42" customWidth="1"/>
    <col min="8396" max="8644" width="9.140625" style="42"/>
    <col min="8645" max="8645" width="47.42578125" style="42" customWidth="1"/>
    <col min="8646" max="8646" width="11.28515625" style="42" customWidth="1"/>
    <col min="8647" max="8647" width="16.5703125" style="42" customWidth="1"/>
    <col min="8648" max="8648" width="15.42578125" style="42" customWidth="1"/>
    <col min="8649" max="8651" width="14.140625" style="42" customWidth="1"/>
    <col min="8652" max="8900" width="9.140625" style="42"/>
    <col min="8901" max="8901" width="47.42578125" style="42" customWidth="1"/>
    <col min="8902" max="8902" width="11.28515625" style="42" customWidth="1"/>
    <col min="8903" max="8903" width="16.5703125" style="42" customWidth="1"/>
    <col min="8904" max="8904" width="15.42578125" style="42" customWidth="1"/>
    <col min="8905" max="8907" width="14.140625" style="42" customWidth="1"/>
    <col min="8908" max="9156" width="9.140625" style="42"/>
    <col min="9157" max="9157" width="47.42578125" style="42" customWidth="1"/>
    <col min="9158" max="9158" width="11.28515625" style="42" customWidth="1"/>
    <col min="9159" max="9159" width="16.5703125" style="42" customWidth="1"/>
    <col min="9160" max="9160" width="15.42578125" style="42" customWidth="1"/>
    <col min="9161" max="9163" width="14.140625" style="42" customWidth="1"/>
    <col min="9164" max="9412" width="9.140625" style="42"/>
    <col min="9413" max="9413" width="47.42578125" style="42" customWidth="1"/>
    <col min="9414" max="9414" width="11.28515625" style="42" customWidth="1"/>
    <col min="9415" max="9415" width="16.5703125" style="42" customWidth="1"/>
    <col min="9416" max="9416" width="15.42578125" style="42" customWidth="1"/>
    <col min="9417" max="9419" width="14.140625" style="42" customWidth="1"/>
    <col min="9420" max="9668" width="9.140625" style="42"/>
    <col min="9669" max="9669" width="47.42578125" style="42" customWidth="1"/>
    <col min="9670" max="9670" width="11.28515625" style="42" customWidth="1"/>
    <col min="9671" max="9671" width="16.5703125" style="42" customWidth="1"/>
    <col min="9672" max="9672" width="15.42578125" style="42" customWidth="1"/>
    <col min="9673" max="9675" width="14.140625" style="42" customWidth="1"/>
    <col min="9676" max="9924" width="9.140625" style="42"/>
    <col min="9925" max="9925" width="47.42578125" style="42" customWidth="1"/>
    <col min="9926" max="9926" width="11.28515625" style="42" customWidth="1"/>
    <col min="9927" max="9927" width="16.5703125" style="42" customWidth="1"/>
    <col min="9928" max="9928" width="15.42578125" style="42" customWidth="1"/>
    <col min="9929" max="9931" width="14.140625" style="42" customWidth="1"/>
    <col min="9932" max="10180" width="9.140625" style="42"/>
    <col min="10181" max="10181" width="47.42578125" style="42" customWidth="1"/>
    <col min="10182" max="10182" width="11.28515625" style="42" customWidth="1"/>
    <col min="10183" max="10183" width="16.5703125" style="42" customWidth="1"/>
    <col min="10184" max="10184" width="15.42578125" style="42" customWidth="1"/>
    <col min="10185" max="10187" width="14.140625" style="42" customWidth="1"/>
    <col min="10188" max="10436" width="9.140625" style="42"/>
    <col min="10437" max="10437" width="47.42578125" style="42" customWidth="1"/>
    <col min="10438" max="10438" width="11.28515625" style="42" customWidth="1"/>
    <col min="10439" max="10439" width="16.5703125" style="42" customWidth="1"/>
    <col min="10440" max="10440" width="15.42578125" style="42" customWidth="1"/>
    <col min="10441" max="10443" width="14.140625" style="42" customWidth="1"/>
    <col min="10444" max="10692" width="9.140625" style="42"/>
    <col min="10693" max="10693" width="47.42578125" style="42" customWidth="1"/>
    <col min="10694" max="10694" width="11.28515625" style="42" customWidth="1"/>
    <col min="10695" max="10695" width="16.5703125" style="42" customWidth="1"/>
    <col min="10696" max="10696" width="15.42578125" style="42" customWidth="1"/>
    <col min="10697" max="10699" width="14.140625" style="42" customWidth="1"/>
    <col min="10700" max="10948" width="9.140625" style="42"/>
    <col min="10949" max="10949" width="47.42578125" style="42" customWidth="1"/>
    <col min="10950" max="10950" width="11.28515625" style="42" customWidth="1"/>
    <col min="10951" max="10951" width="16.5703125" style="42" customWidth="1"/>
    <col min="10952" max="10952" width="15.42578125" style="42" customWidth="1"/>
    <col min="10953" max="10955" width="14.140625" style="42" customWidth="1"/>
    <col min="10956" max="11204" width="9.140625" style="42"/>
    <col min="11205" max="11205" width="47.42578125" style="42" customWidth="1"/>
    <col min="11206" max="11206" width="11.28515625" style="42" customWidth="1"/>
    <col min="11207" max="11207" width="16.5703125" style="42" customWidth="1"/>
    <col min="11208" max="11208" width="15.42578125" style="42" customWidth="1"/>
    <col min="11209" max="11211" width="14.140625" style="42" customWidth="1"/>
    <col min="11212" max="11460" width="9.140625" style="42"/>
    <col min="11461" max="11461" width="47.42578125" style="42" customWidth="1"/>
    <col min="11462" max="11462" width="11.28515625" style="42" customWidth="1"/>
    <col min="11463" max="11463" width="16.5703125" style="42" customWidth="1"/>
    <col min="11464" max="11464" width="15.42578125" style="42" customWidth="1"/>
    <col min="11465" max="11467" width="14.140625" style="42" customWidth="1"/>
    <col min="11468" max="11716" width="9.140625" style="42"/>
    <col min="11717" max="11717" width="47.42578125" style="42" customWidth="1"/>
    <col min="11718" max="11718" width="11.28515625" style="42" customWidth="1"/>
    <col min="11719" max="11719" width="16.5703125" style="42" customWidth="1"/>
    <col min="11720" max="11720" width="15.42578125" style="42" customWidth="1"/>
    <col min="11721" max="11723" width="14.140625" style="42" customWidth="1"/>
    <col min="11724" max="11972" width="9.140625" style="42"/>
    <col min="11973" max="11973" width="47.42578125" style="42" customWidth="1"/>
    <col min="11974" max="11974" width="11.28515625" style="42" customWidth="1"/>
    <col min="11975" max="11975" width="16.5703125" style="42" customWidth="1"/>
    <col min="11976" max="11976" width="15.42578125" style="42" customWidth="1"/>
    <col min="11977" max="11979" width="14.140625" style="42" customWidth="1"/>
    <col min="11980" max="12228" width="9.140625" style="42"/>
    <col min="12229" max="12229" width="47.42578125" style="42" customWidth="1"/>
    <col min="12230" max="12230" width="11.28515625" style="42" customWidth="1"/>
    <col min="12231" max="12231" width="16.5703125" style="42" customWidth="1"/>
    <col min="12232" max="12232" width="15.42578125" style="42" customWidth="1"/>
    <col min="12233" max="12235" width="14.140625" style="42" customWidth="1"/>
    <col min="12236" max="12484" width="9.140625" style="42"/>
    <col min="12485" max="12485" width="47.42578125" style="42" customWidth="1"/>
    <col min="12486" max="12486" width="11.28515625" style="42" customWidth="1"/>
    <col min="12487" max="12487" width="16.5703125" style="42" customWidth="1"/>
    <col min="12488" max="12488" width="15.42578125" style="42" customWidth="1"/>
    <col min="12489" max="12491" width="14.140625" style="42" customWidth="1"/>
    <col min="12492" max="12740" width="9.140625" style="42"/>
    <col min="12741" max="12741" width="47.42578125" style="42" customWidth="1"/>
    <col min="12742" max="12742" width="11.28515625" style="42" customWidth="1"/>
    <col min="12743" max="12743" width="16.5703125" style="42" customWidth="1"/>
    <col min="12744" max="12744" width="15.42578125" style="42" customWidth="1"/>
    <col min="12745" max="12747" width="14.140625" style="42" customWidth="1"/>
    <col min="12748" max="12996" width="9.140625" style="42"/>
    <col min="12997" max="12997" width="47.42578125" style="42" customWidth="1"/>
    <col min="12998" max="12998" width="11.28515625" style="42" customWidth="1"/>
    <col min="12999" max="12999" width="16.5703125" style="42" customWidth="1"/>
    <col min="13000" max="13000" width="15.42578125" style="42" customWidth="1"/>
    <col min="13001" max="13003" width="14.140625" style="42" customWidth="1"/>
    <col min="13004" max="13252" width="9.140625" style="42"/>
    <col min="13253" max="13253" width="47.42578125" style="42" customWidth="1"/>
    <col min="13254" max="13254" width="11.28515625" style="42" customWidth="1"/>
    <col min="13255" max="13255" width="16.5703125" style="42" customWidth="1"/>
    <col min="13256" max="13256" width="15.42578125" style="42" customWidth="1"/>
    <col min="13257" max="13259" width="14.140625" style="42" customWidth="1"/>
    <col min="13260" max="13508" width="9.140625" style="42"/>
    <col min="13509" max="13509" width="47.42578125" style="42" customWidth="1"/>
    <col min="13510" max="13510" width="11.28515625" style="42" customWidth="1"/>
    <col min="13511" max="13511" width="16.5703125" style="42" customWidth="1"/>
    <col min="13512" max="13512" width="15.42578125" style="42" customWidth="1"/>
    <col min="13513" max="13515" width="14.140625" style="42" customWidth="1"/>
    <col min="13516" max="13764" width="9.140625" style="42"/>
    <col min="13765" max="13765" width="47.42578125" style="42" customWidth="1"/>
    <col min="13766" max="13766" width="11.28515625" style="42" customWidth="1"/>
    <col min="13767" max="13767" width="16.5703125" style="42" customWidth="1"/>
    <col min="13768" max="13768" width="15.42578125" style="42" customWidth="1"/>
    <col min="13769" max="13771" width="14.140625" style="42" customWidth="1"/>
    <col min="13772" max="14020" width="9.140625" style="42"/>
    <col min="14021" max="14021" width="47.42578125" style="42" customWidth="1"/>
    <col min="14022" max="14022" width="11.28515625" style="42" customWidth="1"/>
    <col min="14023" max="14023" width="16.5703125" style="42" customWidth="1"/>
    <col min="14024" max="14024" width="15.42578125" style="42" customWidth="1"/>
    <col min="14025" max="14027" width="14.140625" style="42" customWidth="1"/>
    <col min="14028" max="14276" width="9.140625" style="42"/>
    <col min="14277" max="14277" width="47.42578125" style="42" customWidth="1"/>
    <col min="14278" max="14278" width="11.28515625" style="42" customWidth="1"/>
    <col min="14279" max="14279" width="16.5703125" style="42" customWidth="1"/>
    <col min="14280" max="14280" width="15.42578125" style="42" customWidth="1"/>
    <col min="14281" max="14283" width="14.140625" style="42" customWidth="1"/>
    <col min="14284" max="14532" width="9.140625" style="42"/>
    <col min="14533" max="14533" width="47.42578125" style="42" customWidth="1"/>
    <col min="14534" max="14534" width="11.28515625" style="42" customWidth="1"/>
    <col min="14535" max="14535" width="16.5703125" style="42" customWidth="1"/>
    <col min="14536" max="14536" width="15.42578125" style="42" customWidth="1"/>
    <col min="14537" max="14539" width="14.140625" style="42" customWidth="1"/>
    <col min="14540" max="14788" width="9.140625" style="42"/>
    <col min="14789" max="14789" width="47.42578125" style="42" customWidth="1"/>
    <col min="14790" max="14790" width="11.28515625" style="42" customWidth="1"/>
    <col min="14791" max="14791" width="16.5703125" style="42" customWidth="1"/>
    <col min="14792" max="14792" width="15.42578125" style="42" customWidth="1"/>
    <col min="14793" max="14795" width="14.140625" style="42" customWidth="1"/>
    <col min="14796" max="15044" width="9.140625" style="42"/>
    <col min="15045" max="15045" width="47.42578125" style="42" customWidth="1"/>
    <col min="15046" max="15046" width="11.28515625" style="42" customWidth="1"/>
    <col min="15047" max="15047" width="16.5703125" style="42" customWidth="1"/>
    <col min="15048" max="15048" width="15.42578125" style="42" customWidth="1"/>
    <col min="15049" max="15051" width="14.140625" style="42" customWidth="1"/>
    <col min="15052" max="15300" width="9.140625" style="42"/>
    <col min="15301" max="15301" width="47.42578125" style="42" customWidth="1"/>
    <col min="15302" max="15302" width="11.28515625" style="42" customWidth="1"/>
    <col min="15303" max="15303" width="16.5703125" style="42" customWidth="1"/>
    <col min="15304" max="15304" width="15.42578125" style="42" customWidth="1"/>
    <col min="15305" max="15307" width="14.140625" style="42" customWidth="1"/>
    <col min="15308" max="15556" width="9.140625" style="42"/>
    <col min="15557" max="15557" width="47.42578125" style="42" customWidth="1"/>
    <col min="15558" max="15558" width="11.28515625" style="42" customWidth="1"/>
    <col min="15559" max="15559" width="16.5703125" style="42" customWidth="1"/>
    <col min="15560" max="15560" width="15.42578125" style="42" customWidth="1"/>
    <col min="15561" max="15563" width="14.140625" style="42" customWidth="1"/>
    <col min="15564" max="15812" width="9.140625" style="42"/>
    <col min="15813" max="15813" width="47.42578125" style="42" customWidth="1"/>
    <col min="15814" max="15814" width="11.28515625" style="42" customWidth="1"/>
    <col min="15815" max="15815" width="16.5703125" style="42" customWidth="1"/>
    <col min="15816" max="15816" width="15.42578125" style="42" customWidth="1"/>
    <col min="15817" max="15819" width="14.140625" style="42" customWidth="1"/>
    <col min="15820" max="16068" width="9.140625" style="42"/>
    <col min="16069" max="16069" width="47.42578125" style="42" customWidth="1"/>
    <col min="16070" max="16070" width="11.28515625" style="42" customWidth="1"/>
    <col min="16071" max="16071" width="16.5703125" style="42" customWidth="1"/>
    <col min="16072" max="16072" width="15.42578125" style="42" customWidth="1"/>
    <col min="16073" max="16075" width="14.140625" style="42" customWidth="1"/>
    <col min="16076" max="16384" width="9.140625" style="42"/>
  </cols>
  <sheetData>
    <row r="1" spans="1:7" s="1" customFormat="1" ht="73.5" customHeight="1" x14ac:dyDescent="0.25">
      <c r="A1" s="54"/>
      <c r="B1" s="54"/>
      <c r="C1" s="54"/>
      <c r="D1" s="54"/>
      <c r="E1" s="54"/>
      <c r="F1" s="54"/>
      <c r="G1" s="54"/>
    </row>
    <row r="2" spans="1:7" s="1" customFormat="1" x14ac:dyDescent="0.25">
      <c r="G2" s="2"/>
    </row>
    <row r="3" spans="1:7" s="1" customFormat="1" ht="48" customHeight="1" x14ac:dyDescent="0.25">
      <c r="A3" s="3" t="s">
        <v>0</v>
      </c>
      <c r="B3" s="55" t="s">
        <v>1</v>
      </c>
      <c r="C3" s="56"/>
      <c r="D3" s="56"/>
      <c r="E3" s="56"/>
      <c r="F3" s="56"/>
      <c r="G3" s="57"/>
    </row>
    <row r="4" spans="1:7" s="5" customFormat="1" x14ac:dyDescent="0.25">
      <c r="A4" s="4" t="s">
        <v>147</v>
      </c>
    </row>
    <row r="5" spans="1:7" s="5" customFormat="1" ht="16.5" thickBot="1" x14ac:dyDescent="0.3">
      <c r="A5" s="53" t="s">
        <v>149</v>
      </c>
    </row>
    <row r="6" spans="1:7" s="10" customFormat="1" ht="116.25" customHeight="1" x14ac:dyDescent="0.2">
      <c r="A6" s="6" t="s">
        <v>2</v>
      </c>
      <c r="B6" s="7" t="s">
        <v>3</v>
      </c>
      <c r="C6" s="8" t="s">
        <v>4</v>
      </c>
      <c r="D6" s="9" t="s">
        <v>5</v>
      </c>
      <c r="E6" s="9" t="s">
        <v>6</v>
      </c>
      <c r="F6" s="9" t="s">
        <v>7</v>
      </c>
      <c r="G6" s="7" t="s">
        <v>8</v>
      </c>
    </row>
    <row r="7" spans="1:7" s="15" customFormat="1" ht="13.5" thickBot="1" x14ac:dyDescent="0.25">
      <c r="A7" s="11">
        <v>1</v>
      </c>
      <c r="B7" s="12">
        <v>2</v>
      </c>
      <c r="C7" s="13">
        <v>3</v>
      </c>
      <c r="D7" s="14">
        <v>4</v>
      </c>
      <c r="E7" s="14">
        <v>5</v>
      </c>
      <c r="F7" s="14" t="s">
        <v>9</v>
      </c>
      <c r="G7" s="12" t="s">
        <v>10</v>
      </c>
    </row>
    <row r="8" spans="1:7" s="21" customFormat="1" ht="16.5" thickBot="1" x14ac:dyDescent="0.3">
      <c r="A8" s="16" t="s">
        <v>11</v>
      </c>
      <c r="B8" s="17"/>
      <c r="C8" s="18">
        <f>C9+C13+C21+C29+C35+C43+C47</f>
        <v>309254</v>
      </c>
      <c r="D8" s="18">
        <f t="shared" ref="D8:E8" si="0">D9+D13+D21+D29+D35+D43+D47</f>
        <v>291523</v>
      </c>
      <c r="E8" s="18">
        <f t="shared" si="0"/>
        <v>75285</v>
      </c>
      <c r="F8" s="19">
        <f>E8/C8</f>
        <v>0.24344066689517355</v>
      </c>
      <c r="G8" s="20">
        <f>E8/D8</f>
        <v>0.25824720519478739</v>
      </c>
    </row>
    <row r="9" spans="1:7" s="21" customFormat="1" x14ac:dyDescent="0.25">
      <c r="A9" s="22" t="s">
        <v>12</v>
      </c>
      <c r="B9" s="23"/>
      <c r="C9" s="24">
        <f>SUM(C10:C12)</f>
        <v>126504</v>
      </c>
      <c r="D9" s="24">
        <f t="shared" ref="D9:E9" si="1">SUM(D10:D12)</f>
        <v>121081</v>
      </c>
      <c r="E9" s="24">
        <f t="shared" si="1"/>
        <v>40708</v>
      </c>
      <c r="F9" s="25">
        <f t="shared" ref="F9:F55" si="2">E9/C9</f>
        <v>0.32179219629418832</v>
      </c>
      <c r="G9" s="26">
        <f t="shared" ref="G9:G55" si="3">E9/D9</f>
        <v>0.33620468942278309</v>
      </c>
    </row>
    <row r="10" spans="1:7" s="5" customFormat="1" x14ac:dyDescent="0.25">
      <c r="A10" s="27" t="s">
        <v>13</v>
      </c>
      <c r="B10" s="28" t="s">
        <v>14</v>
      </c>
      <c r="C10" s="29">
        <v>15599</v>
      </c>
      <c r="D10" s="30">
        <v>15555</v>
      </c>
      <c r="E10" s="30">
        <v>7101</v>
      </c>
      <c r="F10" s="31">
        <f t="shared" si="2"/>
        <v>0.45522148855695876</v>
      </c>
      <c r="G10" s="32">
        <f t="shared" si="3"/>
        <v>0.45650916104146577</v>
      </c>
    </row>
    <row r="11" spans="1:7" s="5" customFormat="1" x14ac:dyDescent="0.25">
      <c r="A11" s="27" t="s">
        <v>15</v>
      </c>
      <c r="B11" s="28" t="s">
        <v>16</v>
      </c>
      <c r="C11" s="29">
        <v>46605</v>
      </c>
      <c r="D11" s="30">
        <v>44439</v>
      </c>
      <c r="E11" s="30">
        <v>18715</v>
      </c>
      <c r="F11" s="31">
        <f t="shared" si="2"/>
        <v>0.40156635554125092</v>
      </c>
      <c r="G11" s="32">
        <f t="shared" si="3"/>
        <v>0.42113908953846846</v>
      </c>
    </row>
    <row r="12" spans="1:7" s="5" customFormat="1" ht="16.5" thickBot="1" x14ac:dyDescent="0.3">
      <c r="A12" s="33" t="s">
        <v>17</v>
      </c>
      <c r="B12" s="34" t="s">
        <v>18</v>
      </c>
      <c r="C12" s="29">
        <v>64300</v>
      </c>
      <c r="D12" s="30">
        <v>61087</v>
      </c>
      <c r="E12" s="30">
        <v>14892</v>
      </c>
      <c r="F12" s="31">
        <f t="shared" si="2"/>
        <v>0.23160186625194401</v>
      </c>
      <c r="G12" s="32">
        <f t="shared" si="3"/>
        <v>0.24378345638188159</v>
      </c>
    </row>
    <row r="13" spans="1:7" s="5" customFormat="1" x14ac:dyDescent="0.25">
      <c r="A13" s="22" t="s">
        <v>19</v>
      </c>
      <c r="B13" s="23"/>
      <c r="C13" s="24">
        <f>SUM(C14:C20)</f>
        <v>88979</v>
      </c>
      <c r="D13" s="24">
        <f t="shared" ref="D13:E13" si="4">SUM(D14:D20)</f>
        <v>82469</v>
      </c>
      <c r="E13" s="24">
        <f t="shared" si="4"/>
        <v>19545</v>
      </c>
      <c r="F13" s="25">
        <f t="shared" si="2"/>
        <v>0.21965857112352352</v>
      </c>
      <c r="G13" s="26">
        <f t="shared" si="3"/>
        <v>0.23699814475742401</v>
      </c>
    </row>
    <row r="14" spans="1:7" s="5" customFormat="1" x14ac:dyDescent="0.25">
      <c r="A14" s="27" t="s">
        <v>20</v>
      </c>
      <c r="B14" s="28" t="s">
        <v>21</v>
      </c>
      <c r="C14" s="29">
        <v>19301</v>
      </c>
      <c r="D14" s="30">
        <v>18167</v>
      </c>
      <c r="E14" s="30">
        <v>3845</v>
      </c>
      <c r="F14" s="31">
        <f t="shared" si="2"/>
        <v>0.19921247603751102</v>
      </c>
      <c r="G14" s="32">
        <f t="shared" si="3"/>
        <v>0.21164749270655583</v>
      </c>
    </row>
    <row r="15" spans="1:7" s="5" customFormat="1" x14ac:dyDescent="0.25">
      <c r="A15" s="27" t="s">
        <v>22</v>
      </c>
      <c r="B15" s="28" t="s">
        <v>23</v>
      </c>
      <c r="C15" s="29">
        <v>11917</v>
      </c>
      <c r="D15" s="30">
        <v>10833</v>
      </c>
      <c r="E15" s="30">
        <v>2695</v>
      </c>
      <c r="F15" s="31">
        <f t="shared" si="2"/>
        <v>0.22614752034908114</v>
      </c>
      <c r="G15" s="32">
        <f t="shared" si="3"/>
        <v>0.24877688544262899</v>
      </c>
    </row>
    <row r="16" spans="1:7" s="5" customFormat="1" x14ac:dyDescent="0.25">
      <c r="A16" s="27" t="s">
        <v>24</v>
      </c>
      <c r="B16" s="28" t="s">
        <v>25</v>
      </c>
      <c r="C16" s="29">
        <v>9274</v>
      </c>
      <c r="D16" s="30">
        <v>8413</v>
      </c>
      <c r="E16" s="30">
        <v>1892</v>
      </c>
      <c r="F16" s="31">
        <f t="shared" si="2"/>
        <v>0.20401121414707785</v>
      </c>
      <c r="G16" s="32">
        <f t="shared" si="3"/>
        <v>0.22489005111137525</v>
      </c>
    </row>
    <row r="17" spans="1:7" s="5" customFormat="1" x14ac:dyDescent="0.25">
      <c r="A17" s="27" t="s">
        <v>26</v>
      </c>
      <c r="B17" s="28" t="s">
        <v>27</v>
      </c>
      <c r="C17" s="29">
        <v>15543</v>
      </c>
      <c r="D17" s="30">
        <v>14747</v>
      </c>
      <c r="E17" s="30">
        <v>4823</v>
      </c>
      <c r="F17" s="31">
        <f t="shared" si="2"/>
        <v>0.31030045679727208</v>
      </c>
      <c r="G17" s="32">
        <f t="shared" si="3"/>
        <v>0.32704956940394658</v>
      </c>
    </row>
    <row r="18" spans="1:7" s="5" customFormat="1" x14ac:dyDescent="0.25">
      <c r="A18" s="27" t="s">
        <v>28</v>
      </c>
      <c r="B18" s="28" t="s">
        <v>29</v>
      </c>
      <c r="C18" s="29">
        <v>11062</v>
      </c>
      <c r="D18" s="30">
        <v>10220</v>
      </c>
      <c r="E18" s="30">
        <v>1517</v>
      </c>
      <c r="F18" s="31">
        <f t="shared" si="2"/>
        <v>0.13713614174651961</v>
      </c>
      <c r="G18" s="32">
        <f t="shared" si="3"/>
        <v>0.1484344422700587</v>
      </c>
    </row>
    <row r="19" spans="1:7" s="5" customFormat="1" x14ac:dyDescent="0.25">
      <c r="A19" s="27" t="s">
        <v>30</v>
      </c>
      <c r="B19" s="28" t="s">
        <v>31</v>
      </c>
      <c r="C19" s="29">
        <v>12644</v>
      </c>
      <c r="D19" s="30">
        <v>11586</v>
      </c>
      <c r="E19" s="30">
        <v>2693</v>
      </c>
      <c r="F19" s="31">
        <f t="shared" si="2"/>
        <v>0.21298639670990194</v>
      </c>
      <c r="G19" s="32">
        <f t="shared" si="3"/>
        <v>0.2324356982565165</v>
      </c>
    </row>
    <row r="20" spans="1:7" s="5" customFormat="1" ht="16.5" thickBot="1" x14ac:dyDescent="0.3">
      <c r="A20" s="33" t="s">
        <v>32</v>
      </c>
      <c r="B20" s="34" t="s">
        <v>33</v>
      </c>
      <c r="C20" s="29">
        <v>9238</v>
      </c>
      <c r="D20" s="30">
        <v>8503</v>
      </c>
      <c r="E20" s="30">
        <v>2080</v>
      </c>
      <c r="F20" s="31">
        <f t="shared" si="2"/>
        <v>0.22515696038103486</v>
      </c>
      <c r="G20" s="32">
        <f t="shared" si="3"/>
        <v>0.24461954604257322</v>
      </c>
    </row>
    <row r="21" spans="1:7" s="5" customFormat="1" x14ac:dyDescent="0.25">
      <c r="A21" s="22" t="s">
        <v>34</v>
      </c>
      <c r="B21" s="23"/>
      <c r="C21" s="24">
        <f>SUM(C22:C28)</f>
        <v>29814</v>
      </c>
      <c r="D21" s="24">
        <f t="shared" ref="D21" si="5">SUM(D22:D28)</f>
        <v>27702</v>
      </c>
      <c r="E21" s="24">
        <f>SUM(E22:E28)</f>
        <v>6967</v>
      </c>
      <c r="F21" s="25">
        <f t="shared" si="2"/>
        <v>0.2336821627423358</v>
      </c>
      <c r="G21" s="26">
        <f t="shared" si="3"/>
        <v>0.25149808678073787</v>
      </c>
    </row>
    <row r="22" spans="1:7" s="5" customFormat="1" x14ac:dyDescent="0.25">
      <c r="A22" s="27" t="s">
        <v>35</v>
      </c>
      <c r="B22" s="28" t="s">
        <v>36</v>
      </c>
      <c r="C22" s="29">
        <v>3836</v>
      </c>
      <c r="D22" s="30">
        <v>3524</v>
      </c>
      <c r="E22" s="30">
        <v>687</v>
      </c>
      <c r="F22" s="31">
        <f t="shared" si="2"/>
        <v>0.17909280500521377</v>
      </c>
      <c r="G22" s="32">
        <f t="shared" si="3"/>
        <v>0.19494892167990918</v>
      </c>
    </row>
    <row r="23" spans="1:7" s="5" customFormat="1" x14ac:dyDescent="0.25">
      <c r="A23" s="27" t="s">
        <v>37</v>
      </c>
      <c r="B23" s="28" t="s">
        <v>38</v>
      </c>
      <c r="C23" s="29">
        <v>4076</v>
      </c>
      <c r="D23" s="30">
        <v>3739</v>
      </c>
      <c r="E23" s="30">
        <v>812</v>
      </c>
      <c r="F23" s="31">
        <f t="shared" si="2"/>
        <v>0.19921491658488713</v>
      </c>
      <c r="G23" s="32">
        <f t="shared" si="3"/>
        <v>0.21717036640813051</v>
      </c>
    </row>
    <row r="24" spans="1:7" s="5" customFormat="1" x14ac:dyDescent="0.25">
      <c r="A24" s="27" t="s">
        <v>39</v>
      </c>
      <c r="B24" s="28" t="s">
        <v>40</v>
      </c>
      <c r="C24" s="29">
        <v>3520</v>
      </c>
      <c r="D24" s="30">
        <v>3234</v>
      </c>
      <c r="E24" s="30">
        <v>774</v>
      </c>
      <c r="F24" s="31">
        <f t="shared" si="2"/>
        <v>0.21988636363636363</v>
      </c>
      <c r="G24" s="32">
        <f t="shared" si="3"/>
        <v>0.23933209647495363</v>
      </c>
    </row>
    <row r="25" spans="1:7" s="5" customFormat="1" x14ac:dyDescent="0.25">
      <c r="A25" s="27" t="s">
        <v>41</v>
      </c>
      <c r="B25" s="28" t="s">
        <v>42</v>
      </c>
      <c r="C25" s="29">
        <v>4446</v>
      </c>
      <c r="D25" s="30">
        <v>4258</v>
      </c>
      <c r="E25" s="30">
        <v>1374</v>
      </c>
      <c r="F25" s="31">
        <f t="shared" si="2"/>
        <v>0.30904183535762481</v>
      </c>
      <c r="G25" s="32">
        <f t="shared" si="3"/>
        <v>0.32268670737435418</v>
      </c>
    </row>
    <row r="26" spans="1:7" s="5" customFormat="1" x14ac:dyDescent="0.25">
      <c r="A26" s="27" t="s">
        <v>43</v>
      </c>
      <c r="B26" s="28" t="s">
        <v>44</v>
      </c>
      <c r="C26" s="29">
        <v>3869</v>
      </c>
      <c r="D26" s="30">
        <v>3554</v>
      </c>
      <c r="E26" s="30">
        <v>882</v>
      </c>
      <c r="F26" s="31">
        <f t="shared" si="2"/>
        <v>0.22796588265701731</v>
      </c>
      <c r="G26" s="32">
        <f t="shared" si="3"/>
        <v>0.24817107484524478</v>
      </c>
    </row>
    <row r="27" spans="1:7" s="5" customFormat="1" x14ac:dyDescent="0.25">
      <c r="A27" s="27" t="s">
        <v>45</v>
      </c>
      <c r="B27" s="28" t="s">
        <v>46</v>
      </c>
      <c r="C27" s="29">
        <v>4680</v>
      </c>
      <c r="D27" s="30">
        <v>4406</v>
      </c>
      <c r="E27" s="30">
        <v>1113</v>
      </c>
      <c r="F27" s="31">
        <f t="shared" si="2"/>
        <v>0.23782051282051281</v>
      </c>
      <c r="G27" s="32">
        <f t="shared" si="3"/>
        <v>0.25261007716749889</v>
      </c>
    </row>
    <row r="28" spans="1:7" s="5" customFormat="1" ht="16.5" thickBot="1" x14ac:dyDescent="0.3">
      <c r="A28" s="33" t="s">
        <v>47</v>
      </c>
      <c r="B28" s="34" t="s">
        <v>48</v>
      </c>
      <c r="C28" s="29">
        <v>5387</v>
      </c>
      <c r="D28" s="30">
        <v>4987</v>
      </c>
      <c r="E28" s="30">
        <v>1325</v>
      </c>
      <c r="F28" s="31">
        <f t="shared" si="2"/>
        <v>0.24596250232040096</v>
      </c>
      <c r="G28" s="32">
        <f t="shared" si="3"/>
        <v>0.26569079606978141</v>
      </c>
    </row>
    <row r="29" spans="1:7" s="5" customFormat="1" x14ac:dyDescent="0.25">
      <c r="A29" s="22" t="s">
        <v>49</v>
      </c>
      <c r="B29" s="23"/>
      <c r="C29" s="24">
        <f>SUM(C30:C34)</f>
        <v>11395</v>
      </c>
      <c r="D29" s="24">
        <f t="shared" ref="D29:E29" si="6">SUM(D30:D34)</f>
        <v>10719</v>
      </c>
      <c r="E29" s="24">
        <f t="shared" si="6"/>
        <v>2511</v>
      </c>
      <c r="F29" s="25">
        <f t="shared" si="2"/>
        <v>0.2203598069328653</v>
      </c>
      <c r="G29" s="26">
        <f t="shared" si="3"/>
        <v>0.23425692695214106</v>
      </c>
    </row>
    <row r="30" spans="1:7" s="5" customFormat="1" ht="20.25" customHeight="1" x14ac:dyDescent="0.25">
      <c r="A30" s="27" t="s">
        <v>50</v>
      </c>
      <c r="B30" s="28" t="s">
        <v>51</v>
      </c>
      <c r="C30" s="29">
        <v>2699</v>
      </c>
      <c r="D30" s="30">
        <v>2521</v>
      </c>
      <c r="E30" s="30">
        <v>714</v>
      </c>
      <c r="F30" s="31">
        <f t="shared" si="2"/>
        <v>0.26454242311967396</v>
      </c>
      <c r="G30" s="32">
        <f t="shared" si="3"/>
        <v>0.28322094406981357</v>
      </c>
    </row>
    <row r="31" spans="1:7" s="5" customFormat="1" x14ac:dyDescent="0.25">
      <c r="A31" s="27" t="s">
        <v>52</v>
      </c>
      <c r="B31" s="28" t="s">
        <v>53</v>
      </c>
      <c r="C31" s="29">
        <v>1741</v>
      </c>
      <c r="D31" s="30">
        <v>1680</v>
      </c>
      <c r="E31" s="30">
        <v>381</v>
      </c>
      <c r="F31" s="31">
        <f t="shared" si="2"/>
        <v>0.21883974727168293</v>
      </c>
      <c r="G31" s="32">
        <f t="shared" si="3"/>
        <v>0.22678571428571428</v>
      </c>
    </row>
    <row r="32" spans="1:7" s="5" customFormat="1" x14ac:dyDescent="0.25">
      <c r="A32" s="27" t="s">
        <v>54</v>
      </c>
      <c r="B32" s="28" t="s">
        <v>55</v>
      </c>
      <c r="C32" s="29">
        <v>2002</v>
      </c>
      <c r="D32" s="30">
        <v>1865</v>
      </c>
      <c r="E32" s="30">
        <v>317</v>
      </c>
      <c r="F32" s="31">
        <f t="shared" si="2"/>
        <v>0.15834165834165834</v>
      </c>
      <c r="G32" s="32">
        <f t="shared" si="3"/>
        <v>0.16997319034852548</v>
      </c>
    </row>
    <row r="33" spans="1:7" s="5" customFormat="1" x14ac:dyDescent="0.25">
      <c r="A33" s="27" t="s">
        <v>56</v>
      </c>
      <c r="B33" s="28" t="s">
        <v>57</v>
      </c>
      <c r="C33" s="29">
        <v>1857</v>
      </c>
      <c r="D33" s="30">
        <v>1835</v>
      </c>
      <c r="E33" s="30">
        <v>418</v>
      </c>
      <c r="F33" s="31">
        <f t="shared" si="2"/>
        <v>0.22509423801830911</v>
      </c>
      <c r="G33" s="32">
        <f t="shared" si="3"/>
        <v>0.22779291553133516</v>
      </c>
    </row>
    <row r="34" spans="1:7" s="5" customFormat="1" ht="16.5" thickBot="1" x14ac:dyDescent="0.3">
      <c r="A34" s="33" t="s">
        <v>58</v>
      </c>
      <c r="B34" s="34" t="s">
        <v>59</v>
      </c>
      <c r="C34" s="29">
        <v>3096</v>
      </c>
      <c r="D34" s="30">
        <v>2818</v>
      </c>
      <c r="E34" s="30">
        <v>681</v>
      </c>
      <c r="F34" s="31">
        <f t="shared" si="2"/>
        <v>0.21996124031007752</v>
      </c>
      <c r="G34" s="32">
        <f t="shared" si="3"/>
        <v>0.24166075230660042</v>
      </c>
    </row>
    <row r="35" spans="1:7" s="5" customFormat="1" x14ac:dyDescent="0.25">
      <c r="A35" s="22" t="s">
        <v>60</v>
      </c>
      <c r="B35" s="23"/>
      <c r="C35" s="24">
        <f>SUM(C36:C42)</f>
        <v>7877</v>
      </c>
      <c r="D35" s="24">
        <f t="shared" ref="D35:E35" si="7">SUM(D36:D42)</f>
        <v>7189</v>
      </c>
      <c r="E35" s="24">
        <f t="shared" si="7"/>
        <v>280</v>
      </c>
      <c r="F35" s="25">
        <f t="shared" si="2"/>
        <v>3.5546527865938808E-2</v>
      </c>
      <c r="G35" s="26">
        <f t="shared" si="3"/>
        <v>3.8948393378773129E-2</v>
      </c>
    </row>
    <row r="36" spans="1:7" s="5" customFormat="1" x14ac:dyDescent="0.25">
      <c r="A36" s="27" t="s">
        <v>61</v>
      </c>
      <c r="B36" s="28" t="s">
        <v>62</v>
      </c>
      <c r="C36" s="29">
        <v>1836</v>
      </c>
      <c r="D36" s="30">
        <v>1736</v>
      </c>
      <c r="E36" s="30">
        <v>36</v>
      </c>
      <c r="F36" s="31">
        <f t="shared" si="2"/>
        <v>1.9607843137254902E-2</v>
      </c>
      <c r="G36" s="32">
        <f t="shared" si="3"/>
        <v>2.0737327188940093E-2</v>
      </c>
    </row>
    <row r="37" spans="1:7" s="5" customFormat="1" x14ac:dyDescent="0.25">
      <c r="A37" s="27" t="s">
        <v>63</v>
      </c>
      <c r="B37" s="28" t="s">
        <v>64</v>
      </c>
      <c r="C37" s="29">
        <v>1124</v>
      </c>
      <c r="D37" s="30">
        <v>977</v>
      </c>
      <c r="E37" s="30">
        <v>49</v>
      </c>
      <c r="F37" s="31">
        <f t="shared" si="2"/>
        <v>4.3594306049822062E-2</v>
      </c>
      <c r="G37" s="32">
        <f t="shared" si="3"/>
        <v>5.015353121801433E-2</v>
      </c>
    </row>
    <row r="38" spans="1:7" s="5" customFormat="1" x14ac:dyDescent="0.25">
      <c r="A38" s="27" t="s">
        <v>65</v>
      </c>
      <c r="B38" s="28" t="s">
        <v>66</v>
      </c>
      <c r="C38" s="29">
        <v>715</v>
      </c>
      <c r="D38" s="30">
        <v>671</v>
      </c>
      <c r="E38" s="30">
        <v>43</v>
      </c>
      <c r="F38" s="31">
        <f t="shared" si="2"/>
        <v>6.0139860139860141E-2</v>
      </c>
      <c r="G38" s="32">
        <f t="shared" si="3"/>
        <v>6.4083457526080481E-2</v>
      </c>
    </row>
    <row r="39" spans="1:7" s="5" customFormat="1" x14ac:dyDescent="0.25">
      <c r="A39" s="27" t="s">
        <v>67</v>
      </c>
      <c r="B39" s="28" t="s">
        <v>68</v>
      </c>
      <c r="C39" s="29">
        <v>973</v>
      </c>
      <c r="D39" s="30">
        <v>847</v>
      </c>
      <c r="E39" s="30">
        <v>11</v>
      </c>
      <c r="F39" s="31">
        <f t="shared" si="2"/>
        <v>1.1305241521068859E-2</v>
      </c>
      <c r="G39" s="32">
        <f t="shared" si="3"/>
        <v>1.2987012987012988E-2</v>
      </c>
    </row>
    <row r="40" spans="1:7" s="5" customFormat="1" x14ac:dyDescent="0.25">
      <c r="A40" s="27" t="s">
        <v>69</v>
      </c>
      <c r="B40" s="28" t="s">
        <v>70</v>
      </c>
      <c r="C40" s="29">
        <v>2226</v>
      </c>
      <c r="D40" s="30">
        <v>2084</v>
      </c>
      <c r="E40" s="30">
        <v>48</v>
      </c>
      <c r="F40" s="31">
        <f t="shared" si="2"/>
        <v>2.15633423180593E-2</v>
      </c>
      <c r="G40" s="32">
        <f t="shared" si="3"/>
        <v>2.3032629558541268E-2</v>
      </c>
    </row>
    <row r="41" spans="1:7" s="5" customFormat="1" x14ac:dyDescent="0.25">
      <c r="A41" s="27" t="s">
        <v>71</v>
      </c>
      <c r="B41" s="28" t="s">
        <v>72</v>
      </c>
      <c r="C41" s="29">
        <v>109</v>
      </c>
      <c r="D41" s="30">
        <v>97</v>
      </c>
      <c r="E41" s="30">
        <v>3</v>
      </c>
      <c r="F41" s="31">
        <f t="shared" si="2"/>
        <v>2.7522935779816515E-2</v>
      </c>
      <c r="G41" s="32">
        <f t="shared" si="3"/>
        <v>3.0927835051546393E-2</v>
      </c>
    </row>
    <row r="42" spans="1:7" s="5" customFormat="1" ht="16.5" thickBot="1" x14ac:dyDescent="0.3">
      <c r="A42" s="33" t="s">
        <v>73</v>
      </c>
      <c r="B42" s="34" t="s">
        <v>74</v>
      </c>
      <c r="C42" s="29">
        <v>894</v>
      </c>
      <c r="D42" s="30">
        <v>777</v>
      </c>
      <c r="E42" s="30">
        <v>90</v>
      </c>
      <c r="F42" s="31">
        <f t="shared" si="2"/>
        <v>0.10067114093959731</v>
      </c>
      <c r="G42" s="32">
        <f t="shared" si="3"/>
        <v>0.11583011583011583</v>
      </c>
    </row>
    <row r="43" spans="1:7" s="5" customFormat="1" x14ac:dyDescent="0.25">
      <c r="A43" s="22" t="s">
        <v>75</v>
      </c>
      <c r="B43" s="23"/>
      <c r="C43" s="24">
        <f>SUM(C44:C46)</f>
        <v>19511</v>
      </c>
      <c r="D43" s="24">
        <f t="shared" ref="D43:E43" si="8">SUM(D44:D46)</f>
        <v>19149</v>
      </c>
      <c r="E43" s="24">
        <f t="shared" si="8"/>
        <v>3135</v>
      </c>
      <c r="F43" s="25">
        <f t="shared" si="2"/>
        <v>0.16067859156373329</v>
      </c>
      <c r="G43" s="26">
        <f t="shared" si="3"/>
        <v>0.1637161209462635</v>
      </c>
    </row>
    <row r="44" spans="1:7" s="5" customFormat="1" x14ac:dyDescent="0.25">
      <c r="A44" s="27" t="s">
        <v>76</v>
      </c>
      <c r="B44" s="28" t="s">
        <v>77</v>
      </c>
      <c r="C44" s="29">
        <v>6911</v>
      </c>
      <c r="D44" s="30">
        <v>6832</v>
      </c>
      <c r="E44" s="30">
        <v>1671</v>
      </c>
      <c r="F44" s="31">
        <f t="shared" si="2"/>
        <v>0.24178845319056577</v>
      </c>
      <c r="G44" s="32">
        <f t="shared" si="3"/>
        <v>0.24458430913348947</v>
      </c>
    </row>
    <row r="45" spans="1:7" s="5" customFormat="1" x14ac:dyDescent="0.25">
      <c r="A45" s="27" t="s">
        <v>78</v>
      </c>
      <c r="B45" s="28" t="s">
        <v>79</v>
      </c>
      <c r="C45" s="29">
        <v>7423</v>
      </c>
      <c r="D45" s="30">
        <v>7192</v>
      </c>
      <c r="E45" s="30">
        <v>1359</v>
      </c>
      <c r="F45" s="31">
        <f t="shared" si="2"/>
        <v>0.18307961740536172</v>
      </c>
      <c r="G45" s="32">
        <f t="shared" si="3"/>
        <v>0.18895995550611791</v>
      </c>
    </row>
    <row r="46" spans="1:7" s="5" customFormat="1" ht="16.5" thickBot="1" x14ac:dyDescent="0.3">
      <c r="A46" s="33" t="s">
        <v>80</v>
      </c>
      <c r="B46" s="34" t="s">
        <v>81</v>
      </c>
      <c r="C46" s="29">
        <v>5177</v>
      </c>
      <c r="D46" s="30">
        <v>5125</v>
      </c>
      <c r="E46" s="30">
        <v>105</v>
      </c>
      <c r="F46" s="31">
        <f t="shared" si="2"/>
        <v>2.0282016611937414E-2</v>
      </c>
      <c r="G46" s="32">
        <f t="shared" si="3"/>
        <v>2.0487804878048781E-2</v>
      </c>
    </row>
    <row r="47" spans="1:7" s="5" customFormat="1" x14ac:dyDescent="0.25">
      <c r="A47" s="22" t="s">
        <v>82</v>
      </c>
      <c r="B47" s="23"/>
      <c r="C47" s="35">
        <f>SUM(C48:C55)</f>
        <v>25174</v>
      </c>
      <c r="D47" s="24">
        <f t="shared" ref="D47:E47" si="9">SUM(D48:D55)</f>
        <v>23214</v>
      </c>
      <c r="E47" s="24">
        <f t="shared" si="9"/>
        <v>2139</v>
      </c>
      <c r="F47" s="25">
        <f t="shared" si="2"/>
        <v>8.4968618415825856E-2</v>
      </c>
      <c r="G47" s="26">
        <f t="shared" si="3"/>
        <v>9.2142672525200309E-2</v>
      </c>
    </row>
    <row r="48" spans="1:7" s="5" customFormat="1" x14ac:dyDescent="0.25">
      <c r="A48" s="27" t="s">
        <v>83</v>
      </c>
      <c r="B48" s="28" t="s">
        <v>84</v>
      </c>
      <c r="C48" s="36">
        <v>149</v>
      </c>
      <c r="D48" s="30">
        <v>113</v>
      </c>
      <c r="E48" s="30">
        <v>0</v>
      </c>
      <c r="F48" s="31">
        <f t="shared" si="2"/>
        <v>0</v>
      </c>
      <c r="G48" s="32">
        <f t="shared" si="3"/>
        <v>0</v>
      </c>
    </row>
    <row r="49" spans="1:7" s="5" customFormat="1" x14ac:dyDescent="0.25">
      <c r="A49" s="27" t="s">
        <v>85</v>
      </c>
      <c r="B49" s="28" t="s">
        <v>86</v>
      </c>
      <c r="C49" s="36">
        <v>525</v>
      </c>
      <c r="D49" s="30">
        <v>60</v>
      </c>
      <c r="E49" s="30">
        <v>0</v>
      </c>
      <c r="F49" s="31">
        <f t="shared" si="2"/>
        <v>0</v>
      </c>
      <c r="G49" s="32">
        <f t="shared" si="3"/>
        <v>0</v>
      </c>
    </row>
    <row r="50" spans="1:7" s="5" customFormat="1" x14ac:dyDescent="0.25">
      <c r="A50" s="27" t="s">
        <v>87</v>
      </c>
      <c r="B50" s="28" t="s">
        <v>88</v>
      </c>
      <c r="C50" s="36">
        <v>3926</v>
      </c>
      <c r="D50" s="30">
        <v>3580</v>
      </c>
      <c r="E50" s="30">
        <v>45</v>
      </c>
      <c r="F50" s="31">
        <f t="shared" si="2"/>
        <v>1.1462047885888945E-2</v>
      </c>
      <c r="G50" s="32">
        <f t="shared" si="3"/>
        <v>1.2569832402234637E-2</v>
      </c>
    </row>
    <row r="51" spans="1:7" s="5" customFormat="1" x14ac:dyDescent="0.25">
      <c r="A51" s="27" t="s">
        <v>89</v>
      </c>
      <c r="B51" s="28" t="s">
        <v>90</v>
      </c>
      <c r="C51" s="36">
        <v>1946</v>
      </c>
      <c r="D51" s="30">
        <v>1867</v>
      </c>
      <c r="E51" s="30">
        <v>787</v>
      </c>
      <c r="F51" s="31">
        <f t="shared" si="2"/>
        <v>0.40441932168550876</v>
      </c>
      <c r="G51" s="32">
        <f t="shared" si="3"/>
        <v>0.42153186930905195</v>
      </c>
    </row>
    <row r="52" spans="1:7" s="5" customFormat="1" x14ac:dyDescent="0.25">
      <c r="A52" s="27" t="s">
        <v>91</v>
      </c>
      <c r="B52" s="28" t="s">
        <v>92</v>
      </c>
      <c r="C52" s="36">
        <v>3865</v>
      </c>
      <c r="D52" s="30">
        <v>3737</v>
      </c>
      <c r="E52" s="30">
        <v>710</v>
      </c>
      <c r="F52" s="31">
        <f t="shared" si="2"/>
        <v>0.18369987063389392</v>
      </c>
      <c r="G52" s="32">
        <f t="shared" si="3"/>
        <v>0.18999197217018998</v>
      </c>
    </row>
    <row r="53" spans="1:7" s="5" customFormat="1" x14ac:dyDescent="0.25">
      <c r="A53" s="27" t="s">
        <v>93</v>
      </c>
      <c r="B53" s="28" t="s">
        <v>94</v>
      </c>
      <c r="C53" s="36">
        <v>7298</v>
      </c>
      <c r="D53" s="30">
        <v>6911</v>
      </c>
      <c r="E53" s="30">
        <v>361</v>
      </c>
      <c r="F53" s="31">
        <f t="shared" si="2"/>
        <v>4.9465607015620715E-2</v>
      </c>
      <c r="G53" s="32">
        <f t="shared" si="3"/>
        <v>5.2235566488207208E-2</v>
      </c>
    </row>
    <row r="54" spans="1:7" s="5" customFormat="1" x14ac:dyDescent="0.25">
      <c r="A54" s="27" t="s">
        <v>95</v>
      </c>
      <c r="B54" s="28" t="s">
        <v>96</v>
      </c>
      <c r="C54" s="36">
        <v>3531</v>
      </c>
      <c r="D54" s="30">
        <v>3305</v>
      </c>
      <c r="E54" s="30">
        <v>148</v>
      </c>
      <c r="F54" s="31">
        <f t="shared" si="2"/>
        <v>4.1914471821013877E-2</v>
      </c>
      <c r="G54" s="32">
        <f t="shared" si="3"/>
        <v>4.4780635400907716E-2</v>
      </c>
    </row>
    <row r="55" spans="1:7" s="5" customFormat="1" ht="16.5" thickBot="1" x14ac:dyDescent="0.3">
      <c r="A55" s="33" t="s">
        <v>97</v>
      </c>
      <c r="B55" s="34" t="s">
        <v>98</v>
      </c>
      <c r="C55" s="37">
        <v>3934</v>
      </c>
      <c r="D55" s="38">
        <v>3641</v>
      </c>
      <c r="E55" s="38">
        <v>88</v>
      </c>
      <c r="F55" s="39">
        <f t="shared" si="2"/>
        <v>2.2369089984748347E-2</v>
      </c>
      <c r="G55" s="40">
        <f t="shared" si="3"/>
        <v>2.4169184290030211E-2</v>
      </c>
    </row>
    <row r="56" spans="1:7" x14ac:dyDescent="0.25">
      <c r="A56" s="41" t="s">
        <v>99</v>
      </c>
      <c r="B56" s="41"/>
      <c r="C56" s="41"/>
      <c r="D56" s="41"/>
      <c r="E56" s="41"/>
      <c r="F56" s="41"/>
      <c r="G56" s="41"/>
    </row>
    <row r="57" spans="1:7" x14ac:dyDescent="0.25">
      <c r="A57" s="41" t="s">
        <v>100</v>
      </c>
      <c r="B57" s="41"/>
      <c r="C57" s="41"/>
      <c r="D57" s="41"/>
      <c r="E57" s="41"/>
      <c r="F57" s="41"/>
      <c r="G57" s="41"/>
    </row>
    <row r="59" spans="1:7" x14ac:dyDescent="0.25">
      <c r="A59" s="42" t="s">
        <v>148</v>
      </c>
    </row>
  </sheetData>
  <mergeCells count="2">
    <mergeCell ref="A1:G1"/>
    <mergeCell ref="B3:G3"/>
  </mergeCells>
  <pageMargins left="0.7" right="0.7" top="0.75" bottom="0.75" header="0.3" footer="0.3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zoomScaleNormal="100" workbookViewId="0">
      <selection activeCell="B16" sqref="B16"/>
    </sheetView>
  </sheetViews>
  <sheetFormatPr defaultColWidth="30.85546875" defaultRowHeight="12.75" x14ac:dyDescent="0.2"/>
  <cols>
    <col min="1" max="1" width="26.140625" style="44" customWidth="1"/>
    <col min="2" max="2" width="106.42578125" style="44" customWidth="1"/>
    <col min="3" max="16384" width="30.85546875" style="44"/>
  </cols>
  <sheetData>
    <row r="1" spans="1:2" x14ac:dyDescent="0.2">
      <c r="A1" s="50" t="s">
        <v>101</v>
      </c>
      <c r="B1" s="51" t="s">
        <v>102</v>
      </c>
    </row>
    <row r="2" spans="1:2" x14ac:dyDescent="0.2">
      <c r="A2" s="43" t="s">
        <v>103</v>
      </c>
      <c r="B2" s="52" t="s">
        <v>104</v>
      </c>
    </row>
    <row r="3" spans="1:2" x14ac:dyDescent="0.2">
      <c r="A3" s="58" t="s">
        <v>105</v>
      </c>
      <c r="B3" s="47" t="s">
        <v>138</v>
      </c>
    </row>
    <row r="4" spans="1:2" x14ac:dyDescent="0.2">
      <c r="A4" s="58"/>
      <c r="B4" s="47" t="s">
        <v>139</v>
      </c>
    </row>
    <row r="5" spans="1:2" x14ac:dyDescent="0.2">
      <c r="A5" s="45" t="s">
        <v>106</v>
      </c>
      <c r="B5" s="45" t="s">
        <v>107</v>
      </c>
    </row>
    <row r="6" spans="1:2" x14ac:dyDescent="0.2">
      <c r="A6" s="45" t="s">
        <v>108</v>
      </c>
      <c r="B6" s="45" t="s">
        <v>109</v>
      </c>
    </row>
    <row r="7" spans="1:2" x14ac:dyDescent="0.2">
      <c r="A7" s="45" t="s">
        <v>110</v>
      </c>
      <c r="B7" s="45" t="s">
        <v>111</v>
      </c>
    </row>
    <row r="8" spans="1:2" x14ac:dyDescent="0.2">
      <c r="A8" s="45" t="s">
        <v>112</v>
      </c>
      <c r="B8" s="45" t="s">
        <v>113</v>
      </c>
    </row>
    <row r="9" spans="1:2" x14ac:dyDescent="0.2">
      <c r="A9" s="58" t="s">
        <v>114</v>
      </c>
      <c r="B9" s="45" t="s">
        <v>115</v>
      </c>
    </row>
    <row r="10" spans="1:2" x14ac:dyDescent="0.2">
      <c r="A10" s="58"/>
      <c r="B10" s="45" t="s">
        <v>116</v>
      </c>
    </row>
    <row r="11" spans="1:2" x14ac:dyDescent="0.2">
      <c r="A11" s="58"/>
      <c r="B11" s="45" t="s">
        <v>117</v>
      </c>
    </row>
    <row r="12" spans="1:2" x14ac:dyDescent="0.2">
      <c r="A12" s="60" t="s">
        <v>118</v>
      </c>
      <c r="B12" s="47" t="s">
        <v>119</v>
      </c>
    </row>
    <row r="13" spans="1:2" x14ac:dyDescent="0.2">
      <c r="A13" s="60"/>
      <c r="B13" s="48" t="s">
        <v>120</v>
      </c>
    </row>
    <row r="14" spans="1:2" x14ac:dyDescent="0.2">
      <c r="A14" s="60"/>
      <c r="B14" s="48" t="s">
        <v>121</v>
      </c>
    </row>
    <row r="15" spans="1:2" x14ac:dyDescent="0.2">
      <c r="A15" s="60"/>
      <c r="B15" s="48" t="s">
        <v>122</v>
      </c>
    </row>
    <row r="16" spans="1:2" x14ac:dyDescent="0.2">
      <c r="A16" s="60"/>
      <c r="B16" s="48" t="s">
        <v>123</v>
      </c>
    </row>
    <row r="17" spans="1:2" x14ac:dyDescent="0.2">
      <c r="A17" s="60"/>
      <c r="B17" s="48" t="s">
        <v>124</v>
      </c>
    </row>
    <row r="18" spans="1:2" x14ac:dyDescent="0.2">
      <c r="A18" s="60"/>
      <c r="B18" s="48" t="s">
        <v>125</v>
      </c>
    </row>
    <row r="19" spans="1:2" x14ac:dyDescent="0.2">
      <c r="A19" s="60"/>
      <c r="B19" s="48" t="s">
        <v>126</v>
      </c>
    </row>
    <row r="20" spans="1:2" x14ac:dyDescent="0.2">
      <c r="A20" s="60"/>
      <c r="B20" s="48" t="s">
        <v>127</v>
      </c>
    </row>
    <row r="21" spans="1:2" x14ac:dyDescent="0.2">
      <c r="A21" s="60"/>
      <c r="B21" s="48" t="s">
        <v>128</v>
      </c>
    </row>
    <row r="22" spans="1:2" x14ac:dyDescent="0.2">
      <c r="A22" s="45" t="s">
        <v>129</v>
      </c>
      <c r="B22" s="45" t="s">
        <v>130</v>
      </c>
    </row>
    <row r="23" spans="1:2" x14ac:dyDescent="0.2">
      <c r="A23" s="58" t="s">
        <v>131</v>
      </c>
      <c r="B23" s="45" t="s">
        <v>140</v>
      </c>
    </row>
    <row r="24" spans="1:2" x14ac:dyDescent="0.2">
      <c r="A24" s="58"/>
      <c r="B24" s="45" t="s">
        <v>141</v>
      </c>
    </row>
    <row r="25" spans="1:2" x14ac:dyDescent="0.2">
      <c r="A25" s="46" t="s">
        <v>132</v>
      </c>
      <c r="B25" s="46" t="s">
        <v>133</v>
      </c>
    </row>
    <row r="26" spans="1:2" x14ac:dyDescent="0.2">
      <c r="A26" s="58" t="s">
        <v>134</v>
      </c>
      <c r="B26" s="45" t="s">
        <v>140</v>
      </c>
    </row>
    <row r="27" spans="1:2" x14ac:dyDescent="0.2">
      <c r="A27" s="58"/>
      <c r="B27" s="45" t="s">
        <v>141</v>
      </c>
    </row>
    <row r="28" spans="1:2" x14ac:dyDescent="0.2">
      <c r="A28" s="58" t="s">
        <v>135</v>
      </c>
      <c r="B28" s="45" t="s">
        <v>140</v>
      </c>
    </row>
    <row r="29" spans="1:2" x14ac:dyDescent="0.2">
      <c r="A29" s="58"/>
      <c r="B29" s="45" t="s">
        <v>141</v>
      </c>
    </row>
    <row r="30" spans="1:2" x14ac:dyDescent="0.2">
      <c r="A30" s="45" t="s">
        <v>136</v>
      </c>
      <c r="B30" s="45" t="s">
        <v>142</v>
      </c>
    </row>
    <row r="31" spans="1:2" x14ac:dyDescent="0.2">
      <c r="A31" s="58" t="s">
        <v>137</v>
      </c>
      <c r="B31" s="45" t="s">
        <v>143</v>
      </c>
    </row>
    <row r="32" spans="1:2" x14ac:dyDescent="0.2">
      <c r="A32" s="58"/>
      <c r="B32" s="45" t="s">
        <v>144</v>
      </c>
    </row>
    <row r="33" spans="1:2" x14ac:dyDescent="0.2">
      <c r="A33" s="58"/>
      <c r="B33" s="45" t="s">
        <v>145</v>
      </c>
    </row>
    <row r="34" spans="1:2" x14ac:dyDescent="0.2">
      <c r="A34" s="59"/>
      <c r="B34" s="49" t="s">
        <v>146</v>
      </c>
    </row>
  </sheetData>
  <mergeCells count="7">
    <mergeCell ref="A31:A34"/>
    <mergeCell ref="A3:A4"/>
    <mergeCell ref="A9:A11"/>
    <mergeCell ref="A12:A21"/>
    <mergeCell ref="A23:A24"/>
    <mergeCell ref="A26:A27"/>
    <mergeCell ref="A28:A29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Hosp_1_2_D_12M</vt:lpstr>
      <vt:lpstr>Metadati</vt:lpstr>
      <vt:lpstr>Metadati!Print_Area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2020-01-31T06:05:39Z</cp:lastPrinted>
  <dcterms:created xsi:type="dcterms:W3CDTF">2019-10-23T13:49:39Z</dcterms:created>
  <dcterms:modified xsi:type="dcterms:W3CDTF">2020-01-31T06:05:43Z</dcterms:modified>
</cp:coreProperties>
</file>