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_2020\Dazadi_dati\ML\ML_2019\"/>
    </mc:Choice>
  </mc:AlternateContent>
  <bookViews>
    <workbookView xWindow="0" yWindow="0" windowWidth="28800" windowHeight="12480"/>
  </bookViews>
  <sheets>
    <sheet name="VAI" sheetId="1" r:id="rId1"/>
    <sheet name="metadat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E54" i="1"/>
  <c r="E53" i="1"/>
  <c r="E52" i="1"/>
  <c r="E51" i="1"/>
  <c r="E50" i="1"/>
  <c r="E49" i="1"/>
  <c r="E48" i="1"/>
  <c r="D47" i="1"/>
  <c r="C47" i="1"/>
  <c r="E46" i="1"/>
  <c r="E45" i="1"/>
  <c r="E44" i="1"/>
  <c r="D43" i="1"/>
  <c r="C43" i="1"/>
  <c r="E43" i="1" s="1"/>
  <c r="E42" i="1"/>
  <c r="E41" i="1"/>
  <c r="E40" i="1"/>
  <c r="E39" i="1"/>
  <c r="E38" i="1"/>
  <c r="E37" i="1"/>
  <c r="E36" i="1"/>
  <c r="D35" i="1"/>
  <c r="C35" i="1"/>
  <c r="E34" i="1"/>
  <c r="E33" i="1"/>
  <c r="E32" i="1"/>
  <c r="E31" i="1"/>
  <c r="E30" i="1"/>
  <c r="D29" i="1"/>
  <c r="C29" i="1"/>
  <c r="E29" i="1" s="1"/>
  <c r="E28" i="1"/>
  <c r="E27" i="1"/>
  <c r="E26" i="1"/>
  <c r="E25" i="1"/>
  <c r="E24" i="1"/>
  <c r="E23" i="1"/>
  <c r="E22" i="1"/>
  <c r="D21" i="1"/>
  <c r="C21" i="1"/>
  <c r="E20" i="1"/>
  <c r="E19" i="1"/>
  <c r="E18" i="1"/>
  <c r="E17" i="1"/>
  <c r="E16" i="1"/>
  <c r="E15" i="1"/>
  <c r="E14" i="1"/>
  <c r="D13" i="1"/>
  <c r="C13" i="1"/>
  <c r="E12" i="1"/>
  <c r="E11" i="1"/>
  <c r="E10" i="1"/>
  <c r="D9" i="1"/>
  <c r="C9" i="1"/>
  <c r="E35" i="1" l="1"/>
  <c r="E13" i="1"/>
  <c r="E47" i="1"/>
  <c r="D8" i="1"/>
  <c r="E21" i="1"/>
  <c r="C8" i="1"/>
  <c r="E9" i="1"/>
  <c r="E8" i="1" l="1"/>
</calcChain>
</file>

<file path=xl/sharedStrings.xml><?xml version="1.0" encoding="utf-8"?>
<sst xmlns="http://schemas.openxmlformats.org/spreadsheetml/2006/main" count="138" uniqueCount="135">
  <si>
    <t>Pamatojums datu apkopošanai-28.08.2018.Ministru kabineta noteikumi nr. 555 "Veselības aprūpes pakalpojumu organizēšanas un samaksas  kārtība"</t>
  </si>
  <si>
    <t>Pārskats par hospitalizāciju skaitu un vidējo ārstēšanas ilgumu</t>
  </si>
  <si>
    <t>Ārstniecības iestāde</t>
  </si>
  <si>
    <t>AI kods</t>
  </si>
  <si>
    <t>Kopējais hospitalizēto pacientu skaits</t>
  </si>
  <si>
    <t>Gultudienu skaits</t>
  </si>
  <si>
    <t>Vidējais ārtēšanas ilgums</t>
  </si>
  <si>
    <t>5=4/5</t>
  </si>
  <si>
    <t>Kopā/ Vidēji</t>
  </si>
  <si>
    <t>V līmeņa ārstniecības iestādes kopā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</si>
  <si>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</si>
  <si>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</si>
  <si>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</si>
  <si>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</si>
  <si>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</si>
  <si>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</si>
  <si>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IV līmeņa ārstniecības iestādes kopā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</si>
  <si>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</si>
  <si>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</si>
  <si>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</si>
  <si>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</si>
  <si>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</si>
  <si>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</si>
  <si>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</si>
  <si>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</si>
  <si>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</si>
  <si>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</si>
  <si>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</si>
  <si>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</si>
  <si>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</si>
  <si>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</si>
  <si>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</si>
  <si>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</si>
  <si>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</si>
  <si>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</si>
  <si>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</si>
  <si>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</si>
  <si>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</si>
  <si>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</si>
  <si>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</si>
  <si>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</si>
  <si>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</si>
  <si>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</si>
  <si>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</si>
  <si>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</si>
  <si>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</si>
  <si>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II līmeņa ārstniecības iestādes</t>
  </si>
  <si>
    <t>Alūksnes slimnīca</t>
  </si>
  <si>
    <t>360200027</t>
  </si>
  <si>
    <t>Preiļu slimnīca</t>
  </si>
  <si>
    <t>760200002</t>
  </si>
  <si>
    <t>Krāslavas slimnīca</t>
  </si>
  <si>
    <t>600200001</t>
  </si>
  <si>
    <t>Siguldas slimnīca</t>
  </si>
  <si>
    <t>801600003</t>
  </si>
  <si>
    <t>Tukuma slimnīca</t>
  </si>
  <si>
    <t>900200046</t>
  </si>
  <si>
    <t>I līmeņa ārstniecības iestādes</t>
  </si>
  <si>
    <t>Aizkraukles slimnīca</t>
  </si>
  <si>
    <t>320200001</t>
  </si>
  <si>
    <t>Bauskas slimnīca</t>
  </si>
  <si>
    <t>400200024</t>
  </si>
  <si>
    <t>Limbažu slimnīca</t>
  </si>
  <si>
    <t>660200027</t>
  </si>
  <si>
    <t>Līvānu slimnīca</t>
  </si>
  <si>
    <t>761200001</t>
  </si>
  <si>
    <t>Ludzas medicīnas centrs</t>
  </si>
  <si>
    <t>680200030</t>
  </si>
  <si>
    <t>Priekules slimnīca</t>
  </si>
  <si>
    <t>641600001</t>
  </si>
  <si>
    <t>Saldus medicīnas centrs</t>
  </si>
  <si>
    <t>840200047</t>
  </si>
  <si>
    <t>V līmeņa specializētās ārstniecības iestādes</t>
  </si>
  <si>
    <t>Traumatoloģijas un ortopēdijas slimnīca</t>
  </si>
  <si>
    <t>010011401</t>
  </si>
  <si>
    <t>Rīgas Dzemdību nams</t>
  </si>
  <si>
    <t>010021301</t>
  </si>
  <si>
    <t>Nacionālais rehabilitācijas centrs "Vaivari"</t>
  </si>
  <si>
    <t>130013001</t>
  </si>
  <si>
    <t>Specializētās ārstniecības iestādes</t>
  </si>
  <si>
    <t>Ainaži, bērnu psihoneiroloģiskā slimnīca</t>
  </si>
  <si>
    <t>661400011</t>
  </si>
  <si>
    <t>Aknīstes psihoneiroloģiskā slimnīca</t>
  </si>
  <si>
    <t>560800007</t>
  </si>
  <si>
    <t>Daugavpils psihoneiroloģiskā slimnīca</t>
  </si>
  <si>
    <t>050012101</t>
  </si>
  <si>
    <t>Piejūras slimnīca</t>
  </si>
  <si>
    <t>170010601</t>
  </si>
  <si>
    <t>Rīgas 2. slimnīca</t>
  </si>
  <si>
    <t>010020302</t>
  </si>
  <si>
    <t>Rīgas psihiatrijas un narkoloģijas centrs</t>
  </si>
  <si>
    <t>010012202</t>
  </si>
  <si>
    <t>Slimnīca Ģintermuiža</t>
  </si>
  <si>
    <t>090012101</t>
  </si>
  <si>
    <t>Strenču psihoneiroloģiskā slimnīca</t>
  </si>
  <si>
    <t>941800004</t>
  </si>
  <si>
    <t>Nosaukums</t>
  </si>
  <si>
    <t>Vidējais ārstēšanas ilgums stacionārā</t>
  </si>
  <si>
    <t>Definīcija</t>
  </si>
  <si>
    <t xml:space="preserve">Vienas hospitalizācijas vidējais gultu dienu skaits </t>
  </si>
  <si>
    <t xml:space="preserve">Rādītāja klasifikācija </t>
  </si>
  <si>
    <r>
      <t>Uz personu vērsta aprūpe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Efektivitāte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Drošība</t>
    </r>
    <r>
      <rPr>
        <sz val="11"/>
        <color rgb="FF000000"/>
        <rFont val="Wingdings"/>
        <charset val="2"/>
      </rPr>
      <t>¨</t>
    </r>
  </si>
  <si>
    <r>
      <t>Labāka veselība un labklājība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Veselības aprūpes resursi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Pārvaldība, vadība </t>
    </r>
    <r>
      <rPr>
        <sz val="11"/>
        <color rgb="FF000000"/>
        <rFont val="Wingdings"/>
        <charset val="2"/>
      </rPr>
      <t>¨</t>
    </r>
  </si>
  <si>
    <t>Datu avots</t>
  </si>
  <si>
    <t> -Nacionālā veselības dienesta Stacionāro pakalpojumu datu bāze</t>
  </si>
  <si>
    <t>Aprēķins</t>
  </si>
  <si>
    <t>Valsts apmaksājamo gultas dienu skaits / Hospitalizāciju skaits</t>
  </si>
  <si>
    <t>Skaitītājs</t>
  </si>
  <si>
    <t>Valsts apmaksājamo gultas dienu skaits</t>
  </si>
  <si>
    <t>Saucējs</t>
  </si>
  <si>
    <t>Hospitalizāciju skaits</t>
  </si>
  <si>
    <t>Iekļaušanas kritēriji</t>
  </si>
  <si>
    <t>- Visas hospitalizācijas;</t>
  </si>
  <si>
    <t>- Jāsavelk fiktīvās izrakstīšanas (kustība 39) attiecīga perioda ietvaros</t>
  </si>
  <si>
    <t>Izslēgšanas kritēriji</t>
  </si>
  <si>
    <t>Datu pilnīgums</t>
  </si>
  <si>
    <t> 100%</t>
  </si>
  <si>
    <t xml:space="preserve">Datu apkopošanas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</si>
  <si>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</si>
  <si>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r>
      <t>Reizi ceturksnī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¨</t>
    </r>
  </si>
  <si>
    <t>Mērķa grupa</t>
  </si>
  <si>
    <t>Visi hospitalizētie pacienti</t>
  </si>
  <si>
    <t xml:space="preserve">Rādītāja monitorēšanas biežums </t>
  </si>
  <si>
    <r>
      <t>Reizi ceturksnī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þ</t>
    </r>
  </si>
  <si>
    <t xml:space="preserve">Rādītāja ziņošanas biežums </t>
  </si>
  <si>
    <t xml:space="preserve">Rādītāja aptvere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</si>
  <si>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</si>
  <si>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</si>
  <si>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NVD mājaslapa</t>
    </r>
    <r>
      <rPr>
        <sz val="11"/>
        <color rgb="FF000000"/>
        <rFont val="Wingdings"/>
        <charset val="2"/>
      </rPr>
      <t>þ</t>
    </r>
  </si>
  <si>
    <r>
      <t>SPKC mājaslapa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</si>
  <si>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¨</t>
    </r>
  </si>
  <si>
    <r>
      <t>Nav publiski pieejams</t>
    </r>
    <r>
      <rPr>
        <sz val="11"/>
        <color rgb="FF000000"/>
        <rFont val="Wingdings"/>
        <charset val="2"/>
      </rPr>
      <t>¨</t>
    </r>
  </si>
  <si>
    <r>
      <t xml:space="preserve">Pārskata periods: </t>
    </r>
    <r>
      <rPr>
        <b/>
        <sz val="11"/>
        <rFont val="Times New Roman"/>
        <family val="1"/>
      </rPr>
      <t>2019. gada janvāris-decembris</t>
    </r>
  </si>
  <si>
    <t>Atskaite ietver stacionārās kartes apmaksājamā statusā, ar izrakstīšanas datumu no 1.janvāra līdz 31.decembrim.</t>
  </si>
  <si>
    <t>(veiktais darbs, neiekļaujot nekvotējamos stacionāros pakalpojumus, kas nav iekļauti rēķinā)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</si>
</sst>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#,##0.0_ ;\-#,##0.0\ 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1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Wingdings"/>
      <charset val="2"/>
    </font>
    <font>
      <i/>
      <sz val="12"/>
      <color theme="1"/>
      <name val="Times New Roman"/>
      <family val="1"/>
      <charset val="186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7" fillId="0" borderId="0"/>
    <xf numFmtId="164" fontId="2" fillId="0" borderId="0" applyFont="0" applyFill="0" applyBorder="0" applyAlignment="0" applyProtection="0"/>
    <xf numFmtId="0" fontId="10" fillId="0" borderId="0"/>
    <xf numFmtId="0" fontId="7" fillId="0" borderId="0"/>
  </cellStyleXfs>
  <cellXfs count="54">
    <xf numFmtId="0" fontId="0" fillId="0" borderId="0" xfId="0"/>
    <xf numFmtId="0" fontId="3" fillId="0" borderId="0" xfId="1" applyFont="1"/>
    <xf numFmtId="0" fontId="4" fillId="0" borderId="2" xfId="1" applyFont="1" applyBorder="1" applyAlignment="1">
      <alignment horizontal="left"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3" applyFont="1" applyFill="1"/>
    <xf numFmtId="0" fontId="5" fillId="2" borderId="6" xfId="4" applyNumberFormat="1" applyFont="1" applyFill="1" applyBorder="1" applyAlignment="1" applyProtection="1">
      <alignment horizontal="center" vertical="center" wrapText="1"/>
    </xf>
    <xf numFmtId="0" fontId="5" fillId="2" borderId="7" xfId="4" applyNumberFormat="1" applyFont="1" applyFill="1" applyBorder="1" applyAlignment="1" applyProtection="1">
      <alignment horizontal="center" vertical="center" wrapText="1"/>
    </xf>
    <xf numFmtId="0" fontId="5" fillId="2" borderId="8" xfId="4" applyNumberFormat="1" applyFont="1" applyFill="1" applyBorder="1" applyAlignment="1" applyProtection="1">
      <alignment horizontal="center" vertical="center" wrapText="1"/>
    </xf>
    <xf numFmtId="0" fontId="3" fillId="0" borderId="0" xfId="2" applyFont="1"/>
    <xf numFmtId="0" fontId="8" fillId="0" borderId="9" xfId="5" applyFont="1" applyFill="1" applyBorder="1" applyAlignment="1">
      <alignment horizontal="center" vertical="center" wrapText="1"/>
    </xf>
    <xf numFmtId="0" fontId="8" fillId="0" borderId="10" xfId="5" applyFont="1" applyFill="1" applyBorder="1" applyAlignment="1">
      <alignment horizontal="center" vertical="center" wrapText="1"/>
    </xf>
    <xf numFmtId="0" fontId="8" fillId="0" borderId="11" xfId="5" applyFont="1" applyFill="1" applyBorder="1" applyAlignment="1">
      <alignment horizontal="center" vertical="center" wrapText="1"/>
    </xf>
    <xf numFmtId="0" fontId="5" fillId="2" borderId="12" xfId="2" applyFont="1" applyFill="1" applyBorder="1"/>
    <xf numFmtId="0" fontId="5" fillId="2" borderId="13" xfId="2" applyFont="1" applyFill="1" applyBorder="1" applyAlignment="1"/>
    <xf numFmtId="165" fontId="5" fillId="2" borderId="12" xfId="6" applyNumberFormat="1" applyFont="1" applyFill="1" applyBorder="1" applyAlignment="1">
      <alignment horizontal="right"/>
    </xf>
    <xf numFmtId="165" fontId="5" fillId="2" borderId="14" xfId="6" applyNumberFormat="1" applyFont="1" applyFill="1" applyBorder="1" applyAlignment="1">
      <alignment horizontal="right"/>
    </xf>
    <xf numFmtId="166" fontId="5" fillId="2" borderId="13" xfId="6" applyNumberFormat="1" applyFont="1" applyFill="1" applyBorder="1" applyAlignment="1">
      <alignment horizontal="right"/>
    </xf>
    <xf numFmtId="0" fontId="5" fillId="0" borderId="0" xfId="2" applyFont="1"/>
    <xf numFmtId="0" fontId="5" fillId="3" borderId="6" xfId="2" applyFont="1" applyFill="1" applyBorder="1" applyAlignment="1">
      <alignment horizontal="left" indent="1"/>
    </xf>
    <xf numFmtId="0" fontId="5" fillId="3" borderId="7" xfId="2" applyFont="1" applyFill="1" applyBorder="1" applyAlignment="1"/>
    <xf numFmtId="165" fontId="5" fillId="3" borderId="6" xfId="6" applyNumberFormat="1" applyFont="1" applyFill="1" applyBorder="1" applyAlignment="1">
      <alignment horizontal="right"/>
    </xf>
    <xf numFmtId="165" fontId="5" fillId="3" borderId="8" xfId="6" applyNumberFormat="1" applyFont="1" applyFill="1" applyBorder="1" applyAlignment="1">
      <alignment horizontal="right"/>
    </xf>
    <xf numFmtId="166" fontId="5" fillId="3" borderId="7" xfId="6" applyNumberFormat="1" applyFont="1" applyFill="1" applyBorder="1" applyAlignment="1"/>
    <xf numFmtId="0" fontId="3" fillId="0" borderId="15" xfId="2" applyFont="1" applyFill="1" applyBorder="1" applyAlignment="1">
      <alignment horizontal="left" indent="2"/>
    </xf>
    <xf numFmtId="0" fontId="3" fillId="0" borderId="16" xfId="2" applyFont="1" applyFill="1" applyBorder="1" applyAlignment="1"/>
    <xf numFmtId="165" fontId="3" fillId="0" borderId="15" xfId="6" applyNumberFormat="1" applyFont="1" applyFill="1" applyBorder="1" applyAlignment="1">
      <alignment horizontal="left"/>
    </xf>
    <xf numFmtId="165" fontId="3" fillId="0" borderId="2" xfId="6" applyNumberFormat="1" applyFont="1" applyFill="1" applyBorder="1" applyAlignment="1">
      <alignment horizontal="left"/>
    </xf>
    <xf numFmtId="166" fontId="3" fillId="0" borderId="16" xfId="6" applyNumberFormat="1" applyFont="1" applyFill="1" applyBorder="1" applyAlignment="1"/>
    <xf numFmtId="0" fontId="3" fillId="0" borderId="9" xfId="2" applyFont="1" applyFill="1" applyBorder="1" applyAlignment="1">
      <alignment horizontal="left" indent="2"/>
    </xf>
    <xf numFmtId="0" fontId="3" fillId="0" borderId="10" xfId="2" applyFont="1" applyFill="1" applyBorder="1" applyAlignment="1"/>
    <xf numFmtId="165" fontId="5" fillId="3" borderId="6" xfId="6" applyNumberFormat="1" applyFont="1" applyFill="1" applyBorder="1" applyAlignment="1">
      <alignment horizontal="left"/>
    </xf>
    <xf numFmtId="165" fontId="5" fillId="3" borderId="8" xfId="6" applyNumberFormat="1" applyFont="1" applyFill="1" applyBorder="1" applyAlignment="1">
      <alignment horizontal="left"/>
    </xf>
    <xf numFmtId="165" fontId="3" fillId="0" borderId="9" xfId="6" applyNumberFormat="1" applyFont="1" applyFill="1" applyBorder="1" applyAlignment="1">
      <alignment horizontal="left"/>
    </xf>
    <xf numFmtId="165" fontId="3" fillId="0" borderId="11" xfId="6" applyNumberFormat="1" applyFont="1" applyFill="1" applyBorder="1" applyAlignment="1">
      <alignment horizontal="left"/>
    </xf>
    <xf numFmtId="166" fontId="3" fillId="0" borderId="10" xfId="6" applyNumberFormat="1" applyFont="1" applyFill="1" applyBorder="1" applyAlignment="1"/>
    <xf numFmtId="0" fontId="9" fillId="0" borderId="0" xfId="0" applyFont="1" applyAlignment="1">
      <alignment horizontal="left"/>
    </xf>
    <xf numFmtId="0" fontId="11" fillId="0" borderId="17" xfId="7" applyFont="1" applyBorder="1" applyAlignment="1">
      <alignment vertical="center"/>
    </xf>
    <xf numFmtId="0" fontId="11" fillId="0" borderId="18" xfId="7" applyFont="1" applyBorder="1" applyAlignment="1">
      <alignment vertical="center"/>
    </xf>
    <xf numFmtId="0" fontId="1" fillId="0" borderId="0" xfId="7" applyFont="1"/>
    <xf numFmtId="0" fontId="12" fillId="0" borderId="19" xfId="7" applyFont="1" applyBorder="1" applyAlignment="1">
      <alignment vertical="center"/>
    </xf>
    <xf numFmtId="0" fontId="12" fillId="0" borderId="20" xfId="7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2" fillId="0" borderId="19" xfId="7" applyFont="1" applyBorder="1" applyAlignment="1">
      <alignment vertical="center"/>
    </xf>
    <xf numFmtId="0" fontId="12" fillId="0" borderId="21" xfId="7" applyFont="1" applyBorder="1" applyAlignment="1">
      <alignment vertical="center"/>
    </xf>
    <xf numFmtId="0" fontId="12" fillId="0" borderId="19" xfId="7" applyFont="1" applyBorder="1" applyAlignment="1">
      <alignment horizontal="left" vertical="center"/>
    </xf>
    <xf numFmtId="0" fontId="12" fillId="0" borderId="19" xfId="7" applyFont="1" applyBorder="1" applyAlignment="1">
      <alignment horizontal="center" vertical="center"/>
    </xf>
    <xf numFmtId="0" fontId="14" fillId="0" borderId="0" xfId="8" applyFont="1"/>
    <xf numFmtId="0" fontId="15" fillId="0" borderId="0" xfId="3" applyFont="1" applyFill="1"/>
  </cellXfs>
  <cellStyles count="9">
    <cellStyle name="Comma 2" xfId="6"/>
    <cellStyle name="Comma_R0001_veiktais_darbs_2009_UZŅEMŠANAS_NODAĻA 2" xfId="4"/>
    <cellStyle name="Normal" xfId="0" builtinId="0"/>
    <cellStyle name="Normal 10" xfId="5"/>
    <cellStyle name="Normal 2" xfId="2"/>
    <cellStyle name="Normal 2 2" xfId="7"/>
    <cellStyle name="Normal 3" xfId="8"/>
    <cellStyle name="Normal_parskatu_tabulas_uz5_III_rikojumam 2" xfId="1"/>
    <cellStyle name="Normal_rindu_garums_veidlap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2454275</xdr:colOff>
      <xdr:row>0</xdr:row>
      <xdr:rowOff>0</xdr:rowOff>
    </xdr:from>
    <xdr:to>
      <xdr:col>1</xdr:col>
      <xdr:colOff>742950</xdr:colOff>
      <xdr:row>1</xdr:row>
      <xdr:rowOff>67690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4275" y="0"/>
          <a:ext cx="1298575" cy="839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zoomScaleNormal="100" workbookViewId="0">
      <selection activeCell="I45" sqref="I45"/>
    </sheetView>
  </sheetViews>
  <sheetFormatPr defaultRowHeight="15" x14ac:dyDescent="0.25"/>
  <cols>
    <col min="1" max="1" width="45.140625" style="8" customWidth="1"/>
    <col min="2" max="2" width="11.28515625" style="8" bestFit="1" customWidth="1"/>
    <col min="3" max="3" width="15.7109375" style="8" customWidth="1"/>
    <col min="4" max="4" width="14.7109375" style="8" customWidth="1"/>
    <col min="5" max="5" width="15.5703125" style="8" customWidth="1"/>
    <col min="6" max="223" width="9.140625" style="8"/>
    <col min="224" max="224" width="41.28515625" style="8" customWidth="1"/>
    <col min="225" max="225" width="9.140625" style="8"/>
    <col min="226" max="226" width="15.7109375" style="8" customWidth="1"/>
    <col min="227" max="227" width="14.7109375" style="8" customWidth="1"/>
    <col min="228" max="228" width="20.140625" style="8" customWidth="1"/>
    <col min="229" max="479" width="9.140625" style="8"/>
    <col min="480" max="480" width="41.28515625" style="8" customWidth="1"/>
    <col min="481" max="481" width="9.140625" style="8"/>
    <col min="482" max="482" width="15.7109375" style="8" customWidth="1"/>
    <col min="483" max="483" width="14.7109375" style="8" customWidth="1"/>
    <col min="484" max="484" width="20.140625" style="8" customWidth="1"/>
    <col min="485" max="735" width="9.140625" style="8"/>
    <col min="736" max="736" width="41.28515625" style="8" customWidth="1"/>
    <col min="737" max="737" width="9.140625" style="8"/>
    <col min="738" max="738" width="15.7109375" style="8" customWidth="1"/>
    <col min="739" max="739" width="14.7109375" style="8" customWidth="1"/>
    <col min="740" max="740" width="20.140625" style="8" customWidth="1"/>
    <col min="741" max="991" width="9.140625" style="8"/>
    <col min="992" max="992" width="41.28515625" style="8" customWidth="1"/>
    <col min="993" max="993" width="9.140625" style="8"/>
    <col min="994" max="994" width="15.7109375" style="8" customWidth="1"/>
    <col min="995" max="995" width="14.7109375" style="8" customWidth="1"/>
    <col min="996" max="996" width="20.140625" style="8" customWidth="1"/>
    <col min="997" max="1247" width="9.140625" style="8"/>
    <col min="1248" max="1248" width="41.28515625" style="8" customWidth="1"/>
    <col min="1249" max="1249" width="9.140625" style="8"/>
    <col min="1250" max="1250" width="15.7109375" style="8" customWidth="1"/>
    <col min="1251" max="1251" width="14.7109375" style="8" customWidth="1"/>
    <col min="1252" max="1252" width="20.140625" style="8" customWidth="1"/>
    <col min="1253" max="1503" width="9.140625" style="8"/>
    <col min="1504" max="1504" width="41.28515625" style="8" customWidth="1"/>
    <col min="1505" max="1505" width="9.140625" style="8"/>
    <col min="1506" max="1506" width="15.7109375" style="8" customWidth="1"/>
    <col min="1507" max="1507" width="14.7109375" style="8" customWidth="1"/>
    <col min="1508" max="1508" width="20.140625" style="8" customWidth="1"/>
    <col min="1509" max="1759" width="9.140625" style="8"/>
    <col min="1760" max="1760" width="41.28515625" style="8" customWidth="1"/>
    <col min="1761" max="1761" width="9.140625" style="8"/>
    <col min="1762" max="1762" width="15.7109375" style="8" customWidth="1"/>
    <col min="1763" max="1763" width="14.7109375" style="8" customWidth="1"/>
    <col min="1764" max="1764" width="20.140625" style="8" customWidth="1"/>
    <col min="1765" max="2015" width="9.140625" style="8"/>
    <col min="2016" max="2016" width="41.28515625" style="8" customWidth="1"/>
    <col min="2017" max="2017" width="9.140625" style="8"/>
    <col min="2018" max="2018" width="15.7109375" style="8" customWidth="1"/>
    <col min="2019" max="2019" width="14.7109375" style="8" customWidth="1"/>
    <col min="2020" max="2020" width="20.140625" style="8" customWidth="1"/>
    <col min="2021" max="2271" width="9.140625" style="8"/>
    <col min="2272" max="2272" width="41.28515625" style="8" customWidth="1"/>
    <col min="2273" max="2273" width="9.140625" style="8"/>
    <col min="2274" max="2274" width="15.7109375" style="8" customWidth="1"/>
    <col min="2275" max="2275" width="14.7109375" style="8" customWidth="1"/>
    <col min="2276" max="2276" width="20.140625" style="8" customWidth="1"/>
    <col min="2277" max="2527" width="9.140625" style="8"/>
    <col min="2528" max="2528" width="41.28515625" style="8" customWidth="1"/>
    <col min="2529" max="2529" width="9.140625" style="8"/>
    <col min="2530" max="2530" width="15.7109375" style="8" customWidth="1"/>
    <col min="2531" max="2531" width="14.7109375" style="8" customWidth="1"/>
    <col min="2532" max="2532" width="20.140625" style="8" customWidth="1"/>
    <col min="2533" max="2783" width="9.140625" style="8"/>
    <col min="2784" max="2784" width="41.28515625" style="8" customWidth="1"/>
    <col min="2785" max="2785" width="9.140625" style="8"/>
    <col min="2786" max="2786" width="15.7109375" style="8" customWidth="1"/>
    <col min="2787" max="2787" width="14.7109375" style="8" customWidth="1"/>
    <col min="2788" max="2788" width="20.140625" style="8" customWidth="1"/>
    <col min="2789" max="3039" width="9.140625" style="8"/>
    <col min="3040" max="3040" width="41.28515625" style="8" customWidth="1"/>
    <col min="3041" max="3041" width="9.140625" style="8"/>
    <col min="3042" max="3042" width="15.7109375" style="8" customWidth="1"/>
    <col min="3043" max="3043" width="14.7109375" style="8" customWidth="1"/>
    <col min="3044" max="3044" width="20.140625" style="8" customWidth="1"/>
    <col min="3045" max="3295" width="9.140625" style="8"/>
    <col min="3296" max="3296" width="41.28515625" style="8" customWidth="1"/>
    <col min="3297" max="3297" width="9.140625" style="8"/>
    <col min="3298" max="3298" width="15.7109375" style="8" customWidth="1"/>
    <col min="3299" max="3299" width="14.7109375" style="8" customWidth="1"/>
    <col min="3300" max="3300" width="20.140625" style="8" customWidth="1"/>
    <col min="3301" max="3551" width="9.140625" style="8"/>
    <col min="3552" max="3552" width="41.28515625" style="8" customWidth="1"/>
    <col min="3553" max="3553" width="9.140625" style="8"/>
    <col min="3554" max="3554" width="15.7109375" style="8" customWidth="1"/>
    <col min="3555" max="3555" width="14.7109375" style="8" customWidth="1"/>
    <col min="3556" max="3556" width="20.140625" style="8" customWidth="1"/>
    <col min="3557" max="3807" width="9.140625" style="8"/>
    <col min="3808" max="3808" width="41.28515625" style="8" customWidth="1"/>
    <col min="3809" max="3809" width="9.140625" style="8"/>
    <col min="3810" max="3810" width="15.7109375" style="8" customWidth="1"/>
    <col min="3811" max="3811" width="14.7109375" style="8" customWidth="1"/>
    <col min="3812" max="3812" width="20.140625" style="8" customWidth="1"/>
    <col min="3813" max="4063" width="9.140625" style="8"/>
    <col min="4064" max="4064" width="41.28515625" style="8" customWidth="1"/>
    <col min="4065" max="4065" width="9.140625" style="8"/>
    <col min="4066" max="4066" width="15.7109375" style="8" customWidth="1"/>
    <col min="4067" max="4067" width="14.7109375" style="8" customWidth="1"/>
    <col min="4068" max="4068" width="20.140625" style="8" customWidth="1"/>
    <col min="4069" max="4319" width="9.140625" style="8"/>
    <col min="4320" max="4320" width="41.28515625" style="8" customWidth="1"/>
    <col min="4321" max="4321" width="9.140625" style="8"/>
    <col min="4322" max="4322" width="15.7109375" style="8" customWidth="1"/>
    <col min="4323" max="4323" width="14.7109375" style="8" customWidth="1"/>
    <col min="4324" max="4324" width="20.140625" style="8" customWidth="1"/>
    <col min="4325" max="4575" width="9.140625" style="8"/>
    <col min="4576" max="4576" width="41.28515625" style="8" customWidth="1"/>
    <col min="4577" max="4577" width="9.140625" style="8"/>
    <col min="4578" max="4578" width="15.7109375" style="8" customWidth="1"/>
    <col min="4579" max="4579" width="14.7109375" style="8" customWidth="1"/>
    <col min="4580" max="4580" width="20.140625" style="8" customWidth="1"/>
    <col min="4581" max="4831" width="9.140625" style="8"/>
    <col min="4832" max="4832" width="41.28515625" style="8" customWidth="1"/>
    <col min="4833" max="4833" width="9.140625" style="8"/>
    <col min="4834" max="4834" width="15.7109375" style="8" customWidth="1"/>
    <col min="4835" max="4835" width="14.7109375" style="8" customWidth="1"/>
    <col min="4836" max="4836" width="20.140625" style="8" customWidth="1"/>
    <col min="4837" max="5087" width="9.140625" style="8"/>
    <col min="5088" max="5088" width="41.28515625" style="8" customWidth="1"/>
    <col min="5089" max="5089" width="9.140625" style="8"/>
    <col min="5090" max="5090" width="15.7109375" style="8" customWidth="1"/>
    <col min="5091" max="5091" width="14.7109375" style="8" customWidth="1"/>
    <col min="5092" max="5092" width="20.140625" style="8" customWidth="1"/>
    <col min="5093" max="5343" width="9.140625" style="8"/>
    <col min="5344" max="5344" width="41.28515625" style="8" customWidth="1"/>
    <col min="5345" max="5345" width="9.140625" style="8"/>
    <col min="5346" max="5346" width="15.7109375" style="8" customWidth="1"/>
    <col min="5347" max="5347" width="14.7109375" style="8" customWidth="1"/>
    <col min="5348" max="5348" width="20.140625" style="8" customWidth="1"/>
    <col min="5349" max="5599" width="9.140625" style="8"/>
    <col min="5600" max="5600" width="41.28515625" style="8" customWidth="1"/>
    <col min="5601" max="5601" width="9.140625" style="8"/>
    <col min="5602" max="5602" width="15.7109375" style="8" customWidth="1"/>
    <col min="5603" max="5603" width="14.7109375" style="8" customWidth="1"/>
    <col min="5604" max="5604" width="20.140625" style="8" customWidth="1"/>
    <col min="5605" max="5855" width="9.140625" style="8"/>
    <col min="5856" max="5856" width="41.28515625" style="8" customWidth="1"/>
    <col min="5857" max="5857" width="9.140625" style="8"/>
    <col min="5858" max="5858" width="15.7109375" style="8" customWidth="1"/>
    <col min="5859" max="5859" width="14.7109375" style="8" customWidth="1"/>
    <col min="5860" max="5860" width="20.140625" style="8" customWidth="1"/>
    <col min="5861" max="6111" width="9.140625" style="8"/>
    <col min="6112" max="6112" width="41.28515625" style="8" customWidth="1"/>
    <col min="6113" max="6113" width="9.140625" style="8"/>
    <col min="6114" max="6114" width="15.7109375" style="8" customWidth="1"/>
    <col min="6115" max="6115" width="14.7109375" style="8" customWidth="1"/>
    <col min="6116" max="6116" width="20.140625" style="8" customWidth="1"/>
    <col min="6117" max="6367" width="9.140625" style="8"/>
    <col min="6368" max="6368" width="41.28515625" style="8" customWidth="1"/>
    <col min="6369" max="6369" width="9.140625" style="8"/>
    <col min="6370" max="6370" width="15.7109375" style="8" customWidth="1"/>
    <col min="6371" max="6371" width="14.7109375" style="8" customWidth="1"/>
    <col min="6372" max="6372" width="20.140625" style="8" customWidth="1"/>
    <col min="6373" max="6623" width="9.140625" style="8"/>
    <col min="6624" max="6624" width="41.28515625" style="8" customWidth="1"/>
    <col min="6625" max="6625" width="9.140625" style="8"/>
    <col min="6626" max="6626" width="15.7109375" style="8" customWidth="1"/>
    <col min="6627" max="6627" width="14.7109375" style="8" customWidth="1"/>
    <col min="6628" max="6628" width="20.140625" style="8" customWidth="1"/>
    <col min="6629" max="6879" width="9.140625" style="8"/>
    <col min="6880" max="6880" width="41.28515625" style="8" customWidth="1"/>
    <col min="6881" max="6881" width="9.140625" style="8"/>
    <col min="6882" max="6882" width="15.7109375" style="8" customWidth="1"/>
    <col min="6883" max="6883" width="14.7109375" style="8" customWidth="1"/>
    <col min="6884" max="6884" width="20.140625" style="8" customWidth="1"/>
    <col min="6885" max="7135" width="9.140625" style="8"/>
    <col min="7136" max="7136" width="41.28515625" style="8" customWidth="1"/>
    <col min="7137" max="7137" width="9.140625" style="8"/>
    <col min="7138" max="7138" width="15.7109375" style="8" customWidth="1"/>
    <col min="7139" max="7139" width="14.7109375" style="8" customWidth="1"/>
    <col min="7140" max="7140" width="20.140625" style="8" customWidth="1"/>
    <col min="7141" max="7391" width="9.140625" style="8"/>
    <col min="7392" max="7392" width="41.28515625" style="8" customWidth="1"/>
    <col min="7393" max="7393" width="9.140625" style="8"/>
    <col min="7394" max="7394" width="15.7109375" style="8" customWidth="1"/>
    <col min="7395" max="7395" width="14.7109375" style="8" customWidth="1"/>
    <col min="7396" max="7396" width="20.140625" style="8" customWidth="1"/>
    <col min="7397" max="7647" width="9.140625" style="8"/>
    <col min="7648" max="7648" width="41.28515625" style="8" customWidth="1"/>
    <col min="7649" max="7649" width="9.140625" style="8"/>
    <col min="7650" max="7650" width="15.7109375" style="8" customWidth="1"/>
    <col min="7651" max="7651" width="14.7109375" style="8" customWidth="1"/>
    <col min="7652" max="7652" width="20.140625" style="8" customWidth="1"/>
    <col min="7653" max="7903" width="9.140625" style="8"/>
    <col min="7904" max="7904" width="41.28515625" style="8" customWidth="1"/>
    <col min="7905" max="7905" width="9.140625" style="8"/>
    <col min="7906" max="7906" width="15.7109375" style="8" customWidth="1"/>
    <col min="7907" max="7907" width="14.7109375" style="8" customWidth="1"/>
    <col min="7908" max="7908" width="20.140625" style="8" customWidth="1"/>
    <col min="7909" max="8159" width="9.140625" style="8"/>
    <col min="8160" max="8160" width="41.28515625" style="8" customWidth="1"/>
    <col min="8161" max="8161" width="9.140625" style="8"/>
    <col min="8162" max="8162" width="15.7109375" style="8" customWidth="1"/>
    <col min="8163" max="8163" width="14.7109375" style="8" customWidth="1"/>
    <col min="8164" max="8164" width="20.140625" style="8" customWidth="1"/>
    <col min="8165" max="8415" width="9.140625" style="8"/>
    <col min="8416" max="8416" width="41.28515625" style="8" customWidth="1"/>
    <col min="8417" max="8417" width="9.140625" style="8"/>
    <col min="8418" max="8418" width="15.7109375" style="8" customWidth="1"/>
    <col min="8419" max="8419" width="14.7109375" style="8" customWidth="1"/>
    <col min="8420" max="8420" width="20.140625" style="8" customWidth="1"/>
    <col min="8421" max="8671" width="9.140625" style="8"/>
    <col min="8672" max="8672" width="41.28515625" style="8" customWidth="1"/>
    <col min="8673" max="8673" width="9.140625" style="8"/>
    <col min="8674" max="8674" width="15.7109375" style="8" customWidth="1"/>
    <col min="8675" max="8675" width="14.7109375" style="8" customWidth="1"/>
    <col min="8676" max="8676" width="20.140625" style="8" customWidth="1"/>
    <col min="8677" max="8927" width="9.140625" style="8"/>
    <col min="8928" max="8928" width="41.28515625" style="8" customWidth="1"/>
    <col min="8929" max="8929" width="9.140625" style="8"/>
    <col min="8930" max="8930" width="15.7109375" style="8" customWidth="1"/>
    <col min="8931" max="8931" width="14.7109375" style="8" customWidth="1"/>
    <col min="8932" max="8932" width="20.140625" style="8" customWidth="1"/>
    <col min="8933" max="9183" width="9.140625" style="8"/>
    <col min="9184" max="9184" width="41.28515625" style="8" customWidth="1"/>
    <col min="9185" max="9185" width="9.140625" style="8"/>
    <col min="9186" max="9186" width="15.7109375" style="8" customWidth="1"/>
    <col min="9187" max="9187" width="14.7109375" style="8" customWidth="1"/>
    <col min="9188" max="9188" width="20.140625" style="8" customWidth="1"/>
    <col min="9189" max="9439" width="9.140625" style="8"/>
    <col min="9440" max="9440" width="41.28515625" style="8" customWidth="1"/>
    <col min="9441" max="9441" width="9.140625" style="8"/>
    <col min="9442" max="9442" width="15.7109375" style="8" customWidth="1"/>
    <col min="9443" max="9443" width="14.7109375" style="8" customWidth="1"/>
    <col min="9444" max="9444" width="20.140625" style="8" customWidth="1"/>
    <col min="9445" max="9695" width="9.140625" style="8"/>
    <col min="9696" max="9696" width="41.28515625" style="8" customWidth="1"/>
    <col min="9697" max="9697" width="9.140625" style="8"/>
    <col min="9698" max="9698" width="15.7109375" style="8" customWidth="1"/>
    <col min="9699" max="9699" width="14.7109375" style="8" customWidth="1"/>
    <col min="9700" max="9700" width="20.140625" style="8" customWidth="1"/>
    <col min="9701" max="9951" width="9.140625" style="8"/>
    <col min="9952" max="9952" width="41.28515625" style="8" customWidth="1"/>
    <col min="9953" max="9953" width="9.140625" style="8"/>
    <col min="9954" max="9954" width="15.7109375" style="8" customWidth="1"/>
    <col min="9955" max="9955" width="14.7109375" style="8" customWidth="1"/>
    <col min="9956" max="9956" width="20.140625" style="8" customWidth="1"/>
    <col min="9957" max="10207" width="9.140625" style="8"/>
    <col min="10208" max="10208" width="41.28515625" style="8" customWidth="1"/>
    <col min="10209" max="10209" width="9.140625" style="8"/>
    <col min="10210" max="10210" width="15.7109375" style="8" customWidth="1"/>
    <col min="10211" max="10211" width="14.7109375" style="8" customWidth="1"/>
    <col min="10212" max="10212" width="20.140625" style="8" customWidth="1"/>
    <col min="10213" max="10463" width="9.140625" style="8"/>
    <col min="10464" max="10464" width="41.28515625" style="8" customWidth="1"/>
    <col min="10465" max="10465" width="9.140625" style="8"/>
    <col min="10466" max="10466" width="15.7109375" style="8" customWidth="1"/>
    <col min="10467" max="10467" width="14.7109375" style="8" customWidth="1"/>
    <col min="10468" max="10468" width="20.140625" style="8" customWidth="1"/>
    <col min="10469" max="10719" width="9.140625" style="8"/>
    <col min="10720" max="10720" width="41.28515625" style="8" customWidth="1"/>
    <col min="10721" max="10721" width="9.140625" style="8"/>
    <col min="10722" max="10722" width="15.7109375" style="8" customWidth="1"/>
    <col min="10723" max="10723" width="14.7109375" style="8" customWidth="1"/>
    <col min="10724" max="10724" width="20.140625" style="8" customWidth="1"/>
    <col min="10725" max="10975" width="9.140625" style="8"/>
    <col min="10976" max="10976" width="41.28515625" style="8" customWidth="1"/>
    <col min="10977" max="10977" width="9.140625" style="8"/>
    <col min="10978" max="10978" width="15.7109375" style="8" customWidth="1"/>
    <col min="10979" max="10979" width="14.7109375" style="8" customWidth="1"/>
    <col min="10980" max="10980" width="20.140625" style="8" customWidth="1"/>
    <col min="10981" max="11231" width="9.140625" style="8"/>
    <col min="11232" max="11232" width="41.28515625" style="8" customWidth="1"/>
    <col min="11233" max="11233" width="9.140625" style="8"/>
    <col min="11234" max="11234" width="15.7109375" style="8" customWidth="1"/>
    <col min="11235" max="11235" width="14.7109375" style="8" customWidth="1"/>
    <col min="11236" max="11236" width="20.140625" style="8" customWidth="1"/>
    <col min="11237" max="11487" width="9.140625" style="8"/>
    <col min="11488" max="11488" width="41.28515625" style="8" customWidth="1"/>
    <col min="11489" max="11489" width="9.140625" style="8"/>
    <col min="11490" max="11490" width="15.7109375" style="8" customWidth="1"/>
    <col min="11491" max="11491" width="14.7109375" style="8" customWidth="1"/>
    <col min="11492" max="11492" width="20.140625" style="8" customWidth="1"/>
    <col min="11493" max="11743" width="9.140625" style="8"/>
    <col min="11744" max="11744" width="41.28515625" style="8" customWidth="1"/>
    <col min="11745" max="11745" width="9.140625" style="8"/>
    <col min="11746" max="11746" width="15.7109375" style="8" customWidth="1"/>
    <col min="11747" max="11747" width="14.7109375" style="8" customWidth="1"/>
    <col min="11748" max="11748" width="20.140625" style="8" customWidth="1"/>
    <col min="11749" max="11999" width="9.140625" style="8"/>
    <col min="12000" max="12000" width="41.28515625" style="8" customWidth="1"/>
    <col min="12001" max="12001" width="9.140625" style="8"/>
    <col min="12002" max="12002" width="15.7109375" style="8" customWidth="1"/>
    <col min="12003" max="12003" width="14.7109375" style="8" customWidth="1"/>
    <col min="12004" max="12004" width="20.140625" style="8" customWidth="1"/>
    <col min="12005" max="12255" width="9.140625" style="8"/>
    <col min="12256" max="12256" width="41.28515625" style="8" customWidth="1"/>
    <col min="12257" max="12257" width="9.140625" style="8"/>
    <col min="12258" max="12258" width="15.7109375" style="8" customWidth="1"/>
    <col min="12259" max="12259" width="14.7109375" style="8" customWidth="1"/>
    <col min="12260" max="12260" width="20.140625" style="8" customWidth="1"/>
    <col min="12261" max="12511" width="9.140625" style="8"/>
    <col min="12512" max="12512" width="41.28515625" style="8" customWidth="1"/>
    <col min="12513" max="12513" width="9.140625" style="8"/>
    <col min="12514" max="12514" width="15.7109375" style="8" customWidth="1"/>
    <col min="12515" max="12515" width="14.7109375" style="8" customWidth="1"/>
    <col min="12516" max="12516" width="20.140625" style="8" customWidth="1"/>
    <col min="12517" max="12767" width="9.140625" style="8"/>
    <col min="12768" max="12768" width="41.28515625" style="8" customWidth="1"/>
    <col min="12769" max="12769" width="9.140625" style="8"/>
    <col min="12770" max="12770" width="15.7109375" style="8" customWidth="1"/>
    <col min="12771" max="12771" width="14.7109375" style="8" customWidth="1"/>
    <col min="12772" max="12772" width="20.140625" style="8" customWidth="1"/>
    <col min="12773" max="13023" width="9.140625" style="8"/>
    <col min="13024" max="13024" width="41.28515625" style="8" customWidth="1"/>
    <col min="13025" max="13025" width="9.140625" style="8"/>
    <col min="13026" max="13026" width="15.7109375" style="8" customWidth="1"/>
    <col min="13027" max="13027" width="14.7109375" style="8" customWidth="1"/>
    <col min="13028" max="13028" width="20.140625" style="8" customWidth="1"/>
    <col min="13029" max="13279" width="9.140625" style="8"/>
    <col min="13280" max="13280" width="41.28515625" style="8" customWidth="1"/>
    <col min="13281" max="13281" width="9.140625" style="8"/>
    <col min="13282" max="13282" width="15.7109375" style="8" customWidth="1"/>
    <col min="13283" max="13283" width="14.7109375" style="8" customWidth="1"/>
    <col min="13284" max="13284" width="20.140625" style="8" customWidth="1"/>
    <col min="13285" max="13535" width="9.140625" style="8"/>
    <col min="13536" max="13536" width="41.28515625" style="8" customWidth="1"/>
    <col min="13537" max="13537" width="9.140625" style="8"/>
    <col min="13538" max="13538" width="15.7109375" style="8" customWidth="1"/>
    <col min="13539" max="13539" width="14.7109375" style="8" customWidth="1"/>
    <col min="13540" max="13540" width="20.140625" style="8" customWidth="1"/>
    <col min="13541" max="13791" width="9.140625" style="8"/>
    <col min="13792" max="13792" width="41.28515625" style="8" customWidth="1"/>
    <col min="13793" max="13793" width="9.140625" style="8"/>
    <col min="13794" max="13794" width="15.7109375" style="8" customWidth="1"/>
    <col min="13795" max="13795" width="14.7109375" style="8" customWidth="1"/>
    <col min="13796" max="13796" width="20.140625" style="8" customWidth="1"/>
    <col min="13797" max="14047" width="9.140625" style="8"/>
    <col min="14048" max="14048" width="41.28515625" style="8" customWidth="1"/>
    <col min="14049" max="14049" width="9.140625" style="8"/>
    <col min="14050" max="14050" width="15.7109375" style="8" customWidth="1"/>
    <col min="14051" max="14051" width="14.7109375" style="8" customWidth="1"/>
    <col min="14052" max="14052" width="20.140625" style="8" customWidth="1"/>
    <col min="14053" max="14303" width="9.140625" style="8"/>
    <col min="14304" max="14304" width="41.28515625" style="8" customWidth="1"/>
    <col min="14305" max="14305" width="9.140625" style="8"/>
    <col min="14306" max="14306" width="15.7109375" style="8" customWidth="1"/>
    <col min="14307" max="14307" width="14.7109375" style="8" customWidth="1"/>
    <col min="14308" max="14308" width="20.140625" style="8" customWidth="1"/>
    <col min="14309" max="14559" width="9.140625" style="8"/>
    <col min="14560" max="14560" width="41.28515625" style="8" customWidth="1"/>
    <col min="14561" max="14561" width="9.140625" style="8"/>
    <col min="14562" max="14562" width="15.7109375" style="8" customWidth="1"/>
    <col min="14563" max="14563" width="14.7109375" style="8" customWidth="1"/>
    <col min="14564" max="14564" width="20.140625" style="8" customWidth="1"/>
    <col min="14565" max="14815" width="9.140625" style="8"/>
    <col min="14816" max="14816" width="41.28515625" style="8" customWidth="1"/>
    <col min="14817" max="14817" width="9.140625" style="8"/>
    <col min="14818" max="14818" width="15.7109375" style="8" customWidth="1"/>
    <col min="14819" max="14819" width="14.7109375" style="8" customWidth="1"/>
    <col min="14820" max="14820" width="20.140625" style="8" customWidth="1"/>
    <col min="14821" max="15071" width="9.140625" style="8"/>
    <col min="15072" max="15072" width="41.28515625" style="8" customWidth="1"/>
    <col min="15073" max="15073" width="9.140625" style="8"/>
    <col min="15074" max="15074" width="15.7109375" style="8" customWidth="1"/>
    <col min="15075" max="15075" width="14.7109375" style="8" customWidth="1"/>
    <col min="15076" max="15076" width="20.140625" style="8" customWidth="1"/>
    <col min="15077" max="15327" width="9.140625" style="8"/>
    <col min="15328" max="15328" width="41.28515625" style="8" customWidth="1"/>
    <col min="15329" max="15329" width="9.140625" style="8"/>
    <col min="15330" max="15330" width="15.7109375" style="8" customWidth="1"/>
    <col min="15331" max="15331" width="14.7109375" style="8" customWidth="1"/>
    <col min="15332" max="15332" width="20.140625" style="8" customWidth="1"/>
    <col min="15333" max="15583" width="9.140625" style="8"/>
    <col min="15584" max="15584" width="41.28515625" style="8" customWidth="1"/>
    <col min="15585" max="15585" width="9.140625" style="8"/>
    <col min="15586" max="15586" width="15.7109375" style="8" customWidth="1"/>
    <col min="15587" max="15587" width="14.7109375" style="8" customWidth="1"/>
    <col min="15588" max="15588" width="20.140625" style="8" customWidth="1"/>
    <col min="15589" max="15839" width="9.140625" style="8"/>
    <col min="15840" max="15840" width="41.28515625" style="8" customWidth="1"/>
    <col min="15841" max="15841" width="9.140625" style="8"/>
    <col min="15842" max="15842" width="15.7109375" style="8" customWidth="1"/>
    <col min="15843" max="15843" width="14.7109375" style="8" customWidth="1"/>
    <col min="15844" max="15844" width="20.140625" style="8" customWidth="1"/>
    <col min="15845" max="16095" width="9.140625" style="8"/>
    <col min="16096" max="16096" width="41.28515625" style="8" customWidth="1"/>
    <col min="16097" max="16097" width="9.140625" style="8"/>
    <col min="16098" max="16098" width="15.7109375" style="8" customWidth="1"/>
    <col min="16099" max="16099" width="14.7109375" style="8" customWidth="1"/>
    <col min="16100" max="16100" width="20.140625" style="8" customWidth="1"/>
    <col min="16101" max="16384" width="9.140625" style="8"/>
  </cols>
  <sheetData>
    <row r="1" spans="1:6" s="1" customFormat="1" ht="60.75" customHeight="1" x14ac:dyDescent="0.25">
      <c r="A1" s="43"/>
      <c r="B1" s="43"/>
      <c r="C1" s="43"/>
      <c r="D1" s="43"/>
      <c r="E1" s="43"/>
    </row>
    <row r="2" spans="1:6" s="1" customFormat="1" ht="6.75" customHeight="1" x14ac:dyDescent="0.25">
      <c r="A2" s="44"/>
      <c r="B2" s="44"/>
      <c r="C2" s="44"/>
      <c r="D2" s="44"/>
      <c r="E2" s="44"/>
    </row>
    <row r="3" spans="1:6" s="1" customFormat="1" ht="48.75" customHeight="1" x14ac:dyDescent="0.25">
      <c r="A3" s="2" t="s">
        <v>0</v>
      </c>
      <c r="B3" s="45" t="s">
        <v>1</v>
      </c>
      <c r="C3" s="46"/>
      <c r="D3" s="46"/>
      <c r="E3" s="47"/>
    </row>
    <row r="4" spans="1:6" s="4" customFormat="1" x14ac:dyDescent="0.25">
      <c r="A4" s="3" t="s">
        <v>132</v>
      </c>
    </row>
    <row r="5" spans="1:6" s="53" customFormat="1" ht="16.5" thickBot="1" x14ac:dyDescent="0.3">
      <c r="A5" s="52" t="s">
        <v>134</v>
      </c>
    </row>
    <row r="6" spans="1:6" ht="42.75" x14ac:dyDescent="0.25">
      <c r="A6" s="5" t="s">
        <v>2</v>
      </c>
      <c r="B6" s="6" t="s">
        <v>3</v>
      </c>
      <c r="C6" s="5" t="s">
        <v>4</v>
      </c>
      <c r="D6" s="7" t="s">
        <v>5</v>
      </c>
      <c r="E6" s="6" t="s">
        <v>6</v>
      </c>
    </row>
    <row r="7" spans="1:6" ht="15.75" thickBot="1" x14ac:dyDescent="0.3">
      <c r="A7" s="9">
        <v>1</v>
      </c>
      <c r="B7" s="10">
        <v>2</v>
      </c>
      <c r="C7" s="9">
        <v>3</v>
      </c>
      <c r="D7" s="11">
        <v>4</v>
      </c>
      <c r="E7" s="10" t="s">
        <v>7</v>
      </c>
    </row>
    <row r="8" spans="1:6" s="17" customFormat="1" thickBot="1" x14ac:dyDescent="0.25">
      <c r="A8" s="12" t="s">
        <v>8</v>
      </c>
      <c r="B8" s="13"/>
      <c r="C8" s="14">
        <f>C9+C13+C21+C29+C35+C43+C47</f>
        <v>309254</v>
      </c>
      <c r="D8" s="15">
        <f>D9+D13+D21+D29+D35+D43+D47</f>
        <v>2559309</v>
      </c>
      <c r="E8" s="16">
        <f t="shared" ref="E8:E55" si="0">D8/C8</f>
        <v>8.2757506774366707</v>
      </c>
    </row>
    <row r="9" spans="1:6" s="17" customFormat="1" ht="14.25" x14ac:dyDescent="0.2">
      <c r="A9" s="18" t="s">
        <v>9</v>
      </c>
      <c r="B9" s="19"/>
      <c r="C9" s="20">
        <f>SUM(C10:C12)</f>
        <v>126504</v>
      </c>
      <c r="D9" s="21">
        <f>SUM(D10:D12)</f>
        <v>845573</v>
      </c>
      <c r="E9" s="22">
        <f t="shared" si="0"/>
        <v>6.6841601846581931</v>
      </c>
    </row>
    <row r="10" spans="1:6" x14ac:dyDescent="0.25">
      <c r="A10" s="23" t="s">
        <v>10</v>
      </c>
      <c r="B10" s="24" t="s">
        <v>11</v>
      </c>
      <c r="C10" s="25">
        <v>15599</v>
      </c>
      <c r="D10" s="26">
        <v>78075</v>
      </c>
      <c r="E10" s="27">
        <f t="shared" si="0"/>
        <v>5.0051285338803773</v>
      </c>
    </row>
    <row r="11" spans="1:6" x14ac:dyDescent="0.25">
      <c r="A11" s="23" t="s">
        <v>12</v>
      </c>
      <c r="B11" s="24" t="s">
        <v>13</v>
      </c>
      <c r="C11" s="25">
        <v>46605</v>
      </c>
      <c r="D11" s="26">
        <v>249929</v>
      </c>
      <c r="E11" s="27">
        <f t="shared" si="0"/>
        <v>5.3627078639630943</v>
      </c>
    </row>
    <row r="12" spans="1:6" ht="15.75" thickBot="1" x14ac:dyDescent="0.3">
      <c r="A12" s="28" t="s">
        <v>14</v>
      </c>
      <c r="B12" s="29" t="s">
        <v>15</v>
      </c>
      <c r="C12" s="25">
        <v>64300</v>
      </c>
      <c r="D12" s="26">
        <v>517569</v>
      </c>
      <c r="E12" s="27">
        <f t="shared" si="0"/>
        <v>8.0492846034214622</v>
      </c>
    </row>
    <row r="13" spans="1:6" s="17" customFormat="1" x14ac:dyDescent="0.25">
      <c r="A13" s="18" t="s">
        <v>16</v>
      </c>
      <c r="B13" s="19"/>
      <c r="C13" s="30">
        <f>SUM(C14:C20)</f>
        <v>88979</v>
      </c>
      <c r="D13" s="31">
        <f>SUM(D14:D20)</f>
        <v>560821</v>
      </c>
      <c r="E13" s="22">
        <f t="shared" si="0"/>
        <v>6.3028467391182188</v>
      </c>
      <c r="F13" s="8"/>
    </row>
    <row r="14" spans="1:6" x14ac:dyDescent="0.25">
      <c r="A14" s="23" t="s">
        <v>17</v>
      </c>
      <c r="B14" s="24" t="s">
        <v>18</v>
      </c>
      <c r="C14" s="25">
        <v>19301</v>
      </c>
      <c r="D14" s="26">
        <v>131330</v>
      </c>
      <c r="E14" s="27">
        <f t="shared" si="0"/>
        <v>6.8043106574788874</v>
      </c>
    </row>
    <row r="15" spans="1:6" x14ac:dyDescent="0.25">
      <c r="A15" s="23" t="s">
        <v>19</v>
      </c>
      <c r="B15" s="24" t="s">
        <v>20</v>
      </c>
      <c r="C15" s="25">
        <v>11917</v>
      </c>
      <c r="D15" s="26">
        <v>67629</v>
      </c>
      <c r="E15" s="27">
        <f t="shared" si="0"/>
        <v>5.675002097843417</v>
      </c>
    </row>
    <row r="16" spans="1:6" x14ac:dyDescent="0.25">
      <c r="A16" s="23" t="s">
        <v>21</v>
      </c>
      <c r="B16" s="24" t="s">
        <v>22</v>
      </c>
      <c r="C16" s="25">
        <v>9274</v>
      </c>
      <c r="D16" s="26">
        <v>62315</v>
      </c>
      <c r="E16" s="27">
        <f t="shared" si="0"/>
        <v>6.7193228380418377</v>
      </c>
    </row>
    <row r="17" spans="1:6" x14ac:dyDescent="0.25">
      <c r="A17" s="23" t="s">
        <v>23</v>
      </c>
      <c r="B17" s="24" t="s">
        <v>24</v>
      </c>
      <c r="C17" s="25">
        <v>15543</v>
      </c>
      <c r="D17" s="26">
        <v>90745</v>
      </c>
      <c r="E17" s="27">
        <f t="shared" si="0"/>
        <v>5.8383195007398827</v>
      </c>
    </row>
    <row r="18" spans="1:6" x14ac:dyDescent="0.25">
      <c r="A18" s="23" t="s">
        <v>25</v>
      </c>
      <c r="B18" s="24" t="s">
        <v>26</v>
      </c>
      <c r="C18" s="25">
        <v>11062</v>
      </c>
      <c r="D18" s="26">
        <v>75746</v>
      </c>
      <c r="E18" s="27">
        <f t="shared" si="0"/>
        <v>6.8474055324534442</v>
      </c>
    </row>
    <row r="19" spans="1:6" x14ac:dyDescent="0.25">
      <c r="A19" s="23" t="s">
        <v>27</v>
      </c>
      <c r="B19" s="24" t="s">
        <v>28</v>
      </c>
      <c r="C19" s="25">
        <v>12644</v>
      </c>
      <c r="D19" s="26">
        <v>75966</v>
      </c>
      <c r="E19" s="27">
        <f t="shared" si="0"/>
        <v>6.0080670673837391</v>
      </c>
    </row>
    <row r="20" spans="1:6" ht="15.75" thickBot="1" x14ac:dyDescent="0.3">
      <c r="A20" s="28" t="s">
        <v>29</v>
      </c>
      <c r="B20" s="29" t="s">
        <v>30</v>
      </c>
      <c r="C20" s="25">
        <v>9238</v>
      </c>
      <c r="D20" s="26">
        <v>57090</v>
      </c>
      <c r="E20" s="27">
        <f t="shared" si="0"/>
        <v>6.1799090712275389</v>
      </c>
    </row>
    <row r="21" spans="1:6" s="17" customFormat="1" x14ac:dyDescent="0.25">
      <c r="A21" s="18" t="s">
        <v>31</v>
      </c>
      <c r="B21" s="19"/>
      <c r="C21" s="30">
        <f>SUM(C22:C28)</f>
        <v>29814</v>
      </c>
      <c r="D21" s="31">
        <f>SUM(D22:D28)</f>
        <v>162392</v>
      </c>
      <c r="E21" s="22">
        <f t="shared" si="0"/>
        <v>5.4468370564164488</v>
      </c>
      <c r="F21" s="8"/>
    </row>
    <row r="22" spans="1:6" x14ac:dyDescent="0.25">
      <c r="A22" s="23" t="s">
        <v>32</v>
      </c>
      <c r="B22" s="24" t="s">
        <v>33</v>
      </c>
      <c r="C22" s="25">
        <v>3836</v>
      </c>
      <c r="D22" s="26">
        <v>22340</v>
      </c>
      <c r="E22" s="27">
        <f t="shared" si="0"/>
        <v>5.8237747653806045</v>
      </c>
    </row>
    <row r="23" spans="1:6" x14ac:dyDescent="0.25">
      <c r="A23" s="23" t="s">
        <v>34</v>
      </c>
      <c r="B23" s="24" t="s">
        <v>35</v>
      </c>
      <c r="C23" s="25">
        <v>4076</v>
      </c>
      <c r="D23" s="26">
        <v>25554</v>
      </c>
      <c r="E23" s="27">
        <f t="shared" si="0"/>
        <v>6.2693817468105983</v>
      </c>
    </row>
    <row r="24" spans="1:6" x14ac:dyDescent="0.25">
      <c r="A24" s="23" t="s">
        <v>36</v>
      </c>
      <c r="B24" s="24" t="s">
        <v>37</v>
      </c>
      <c r="C24" s="25">
        <v>3520</v>
      </c>
      <c r="D24" s="26">
        <v>19485</v>
      </c>
      <c r="E24" s="27">
        <f t="shared" si="0"/>
        <v>5.5355113636363633</v>
      </c>
    </row>
    <row r="25" spans="1:6" x14ac:dyDescent="0.25">
      <c r="A25" s="23" t="s">
        <v>38</v>
      </c>
      <c r="B25" s="24" t="s">
        <v>39</v>
      </c>
      <c r="C25" s="25">
        <v>4446</v>
      </c>
      <c r="D25" s="26">
        <v>20317</v>
      </c>
      <c r="E25" s="27">
        <f t="shared" si="0"/>
        <v>4.5697255960413852</v>
      </c>
    </row>
    <row r="26" spans="1:6" x14ac:dyDescent="0.25">
      <c r="A26" s="23" t="s">
        <v>40</v>
      </c>
      <c r="B26" s="24" t="s">
        <v>41</v>
      </c>
      <c r="C26" s="25">
        <v>3869</v>
      </c>
      <c r="D26" s="26">
        <v>24756</v>
      </c>
      <c r="E26" s="27">
        <f t="shared" si="0"/>
        <v>6.3985525975704318</v>
      </c>
    </row>
    <row r="27" spans="1:6" x14ac:dyDescent="0.25">
      <c r="A27" s="23" t="s">
        <v>42</v>
      </c>
      <c r="B27" s="24" t="s">
        <v>43</v>
      </c>
      <c r="C27" s="25">
        <v>4680</v>
      </c>
      <c r="D27" s="26">
        <v>23705</v>
      </c>
      <c r="E27" s="27">
        <f t="shared" si="0"/>
        <v>5.0651709401709404</v>
      </c>
    </row>
    <row r="28" spans="1:6" ht="15.75" thickBot="1" x14ac:dyDescent="0.3">
      <c r="A28" s="28" t="s">
        <v>44</v>
      </c>
      <c r="B28" s="29" t="s">
        <v>45</v>
      </c>
      <c r="C28" s="25">
        <v>5387</v>
      </c>
      <c r="D28" s="26">
        <v>26235</v>
      </c>
      <c r="E28" s="27">
        <f t="shared" si="0"/>
        <v>4.870057545943939</v>
      </c>
    </row>
    <row r="29" spans="1:6" s="17" customFormat="1" x14ac:dyDescent="0.25">
      <c r="A29" s="18" t="s">
        <v>46</v>
      </c>
      <c r="B29" s="19"/>
      <c r="C29" s="30">
        <f>SUM(C30:C34)</f>
        <v>11395</v>
      </c>
      <c r="D29" s="31">
        <f>SUM(D30:D34)</f>
        <v>68377</v>
      </c>
      <c r="E29" s="22">
        <f t="shared" si="0"/>
        <v>6.0006143045195257</v>
      </c>
      <c r="F29" s="8"/>
    </row>
    <row r="30" spans="1:6" x14ac:dyDescent="0.25">
      <c r="A30" s="23" t="s">
        <v>47</v>
      </c>
      <c r="B30" s="24" t="s">
        <v>48</v>
      </c>
      <c r="C30" s="25">
        <v>2699</v>
      </c>
      <c r="D30" s="26">
        <v>15051</v>
      </c>
      <c r="E30" s="27">
        <f>D30/C30</f>
        <v>5.576509818451278</v>
      </c>
    </row>
    <row r="31" spans="1:6" x14ac:dyDescent="0.25">
      <c r="A31" s="23" t="s">
        <v>49</v>
      </c>
      <c r="B31" s="24" t="s">
        <v>50</v>
      </c>
      <c r="C31" s="25">
        <v>1741</v>
      </c>
      <c r="D31" s="26">
        <v>9594</v>
      </c>
      <c r="E31" s="27">
        <f t="shared" ref="E31:E34" si="1">D31/C31</f>
        <v>5.5106260769672604</v>
      </c>
    </row>
    <row r="32" spans="1:6" x14ac:dyDescent="0.25">
      <c r="A32" s="23" t="s">
        <v>51</v>
      </c>
      <c r="B32" s="24" t="s">
        <v>52</v>
      </c>
      <c r="C32" s="25">
        <v>2002</v>
      </c>
      <c r="D32" s="26">
        <v>12484</v>
      </c>
      <c r="E32" s="27">
        <f t="shared" si="1"/>
        <v>6.2357642357642353</v>
      </c>
    </row>
    <row r="33" spans="1:6" x14ac:dyDescent="0.25">
      <c r="A33" s="23" t="s">
        <v>53</v>
      </c>
      <c r="B33" s="24" t="s">
        <v>54</v>
      </c>
      <c r="C33" s="25">
        <v>1857</v>
      </c>
      <c r="D33" s="26">
        <v>10967</v>
      </c>
      <c r="E33" s="27">
        <f t="shared" si="1"/>
        <v>5.9057619816908993</v>
      </c>
    </row>
    <row r="34" spans="1:6" ht="15.75" thickBot="1" x14ac:dyDescent="0.3">
      <c r="A34" s="28" t="s">
        <v>55</v>
      </c>
      <c r="B34" s="29" t="s">
        <v>56</v>
      </c>
      <c r="C34" s="25">
        <v>3096</v>
      </c>
      <c r="D34" s="26">
        <v>20281</v>
      </c>
      <c r="E34" s="27">
        <f t="shared" si="1"/>
        <v>6.5507105943152455</v>
      </c>
    </row>
    <row r="35" spans="1:6" s="17" customFormat="1" x14ac:dyDescent="0.25">
      <c r="A35" s="18" t="s">
        <v>57</v>
      </c>
      <c r="B35" s="19"/>
      <c r="C35" s="30">
        <f>SUM(C36:C42)</f>
        <v>7877</v>
      </c>
      <c r="D35" s="31">
        <f>SUM(D36:D42)</f>
        <v>62385</v>
      </c>
      <c r="E35" s="22">
        <f t="shared" si="0"/>
        <v>7.9198933604164026</v>
      </c>
      <c r="F35" s="8"/>
    </row>
    <row r="36" spans="1:6" x14ac:dyDescent="0.25">
      <c r="A36" s="23" t="s">
        <v>58</v>
      </c>
      <c r="B36" s="24" t="s">
        <v>59</v>
      </c>
      <c r="C36" s="25">
        <v>1836</v>
      </c>
      <c r="D36" s="26">
        <v>13453</v>
      </c>
      <c r="E36" s="27">
        <f t="shared" si="0"/>
        <v>7.3273420479302835</v>
      </c>
    </row>
    <row r="37" spans="1:6" x14ac:dyDescent="0.25">
      <c r="A37" s="23" t="s">
        <v>60</v>
      </c>
      <c r="B37" s="24" t="s">
        <v>61</v>
      </c>
      <c r="C37" s="25">
        <v>1124</v>
      </c>
      <c r="D37" s="26">
        <v>9626</v>
      </c>
      <c r="E37" s="27">
        <f t="shared" si="0"/>
        <v>8.5640569395017785</v>
      </c>
    </row>
    <row r="38" spans="1:6" x14ac:dyDescent="0.25">
      <c r="A38" s="23" t="s">
        <v>62</v>
      </c>
      <c r="B38" s="24" t="s">
        <v>63</v>
      </c>
      <c r="C38" s="25">
        <v>715</v>
      </c>
      <c r="D38" s="26">
        <v>5572</v>
      </c>
      <c r="E38" s="27">
        <f t="shared" si="0"/>
        <v>7.7930069930069932</v>
      </c>
    </row>
    <row r="39" spans="1:6" x14ac:dyDescent="0.25">
      <c r="A39" s="23" t="s">
        <v>64</v>
      </c>
      <c r="B39" s="24" t="s">
        <v>65</v>
      </c>
      <c r="C39" s="25">
        <v>973</v>
      </c>
      <c r="D39" s="26">
        <v>8635</v>
      </c>
      <c r="E39" s="27">
        <f t="shared" si="0"/>
        <v>8.8746145940390537</v>
      </c>
    </row>
    <row r="40" spans="1:6" x14ac:dyDescent="0.25">
      <c r="A40" s="23" t="s">
        <v>66</v>
      </c>
      <c r="B40" s="24" t="s">
        <v>67</v>
      </c>
      <c r="C40" s="25">
        <v>2226</v>
      </c>
      <c r="D40" s="26">
        <v>18732</v>
      </c>
      <c r="E40" s="27">
        <f t="shared" si="0"/>
        <v>8.415094339622641</v>
      </c>
    </row>
    <row r="41" spans="1:6" x14ac:dyDescent="0.25">
      <c r="A41" s="23" t="s">
        <v>68</v>
      </c>
      <c r="B41" s="24" t="s">
        <v>69</v>
      </c>
      <c r="C41" s="25">
        <v>109</v>
      </c>
      <c r="D41" s="26">
        <v>630</v>
      </c>
      <c r="E41" s="27">
        <f t="shared" si="0"/>
        <v>5.7798165137614683</v>
      </c>
    </row>
    <row r="42" spans="1:6" ht="15.75" thickBot="1" x14ac:dyDescent="0.3">
      <c r="A42" s="28" t="s">
        <v>70</v>
      </c>
      <c r="B42" s="29" t="s">
        <v>71</v>
      </c>
      <c r="C42" s="25">
        <v>894</v>
      </c>
      <c r="D42" s="26">
        <v>5737</v>
      </c>
      <c r="E42" s="27">
        <f t="shared" si="0"/>
        <v>6.4172259507829974</v>
      </c>
    </row>
    <row r="43" spans="1:6" s="17" customFormat="1" x14ac:dyDescent="0.25">
      <c r="A43" s="18" t="s">
        <v>72</v>
      </c>
      <c r="B43" s="19"/>
      <c r="C43" s="30">
        <f>SUM(C44:C46)</f>
        <v>19511</v>
      </c>
      <c r="D43" s="31">
        <f>SUM(D44:D46)</f>
        <v>142014</v>
      </c>
      <c r="E43" s="22">
        <f t="shared" si="0"/>
        <v>7.2786633181282356</v>
      </c>
      <c r="F43" s="8"/>
    </row>
    <row r="44" spans="1:6" x14ac:dyDescent="0.25">
      <c r="A44" s="23" t="s">
        <v>73</v>
      </c>
      <c r="B44" s="24" t="s">
        <v>74</v>
      </c>
      <c r="C44" s="25">
        <v>6911</v>
      </c>
      <c r="D44" s="26">
        <v>45068</v>
      </c>
      <c r="E44" s="27">
        <f t="shared" si="0"/>
        <v>6.5211980900014472</v>
      </c>
    </row>
    <row r="45" spans="1:6" x14ac:dyDescent="0.25">
      <c r="A45" s="23" t="s">
        <v>75</v>
      </c>
      <c r="B45" s="24" t="s">
        <v>76</v>
      </c>
      <c r="C45" s="25">
        <v>7423</v>
      </c>
      <c r="D45" s="26">
        <v>31009</v>
      </c>
      <c r="E45" s="27">
        <f t="shared" si="0"/>
        <v>4.177421527684225</v>
      </c>
    </row>
    <row r="46" spans="1:6" ht="15.75" thickBot="1" x14ac:dyDescent="0.3">
      <c r="A46" s="28" t="s">
        <v>77</v>
      </c>
      <c r="B46" s="29" t="s">
        <v>78</v>
      </c>
      <c r="C46" s="25">
        <v>5177</v>
      </c>
      <c r="D46" s="26">
        <v>65937</v>
      </c>
      <c r="E46" s="27">
        <f t="shared" si="0"/>
        <v>12.736526946107784</v>
      </c>
    </row>
    <row r="47" spans="1:6" s="17" customFormat="1" x14ac:dyDescent="0.25">
      <c r="A47" s="18" t="s">
        <v>79</v>
      </c>
      <c r="B47" s="19"/>
      <c r="C47" s="30">
        <f>SUM(C48:C55)</f>
        <v>25174</v>
      </c>
      <c r="D47" s="31">
        <f>SUM(D48:D55)</f>
        <v>717747</v>
      </c>
      <c r="E47" s="22">
        <f t="shared" si="0"/>
        <v>28.51144037499007</v>
      </c>
      <c r="F47" s="8"/>
    </row>
    <row r="48" spans="1:6" x14ac:dyDescent="0.25">
      <c r="A48" s="23" t="s">
        <v>80</v>
      </c>
      <c r="B48" s="24" t="s">
        <v>81</v>
      </c>
      <c r="C48" s="25">
        <v>149</v>
      </c>
      <c r="D48" s="26">
        <v>10964</v>
      </c>
      <c r="E48" s="27">
        <f t="shared" si="0"/>
        <v>73.583892617449663</v>
      </c>
    </row>
    <row r="49" spans="1:5" x14ac:dyDescent="0.25">
      <c r="A49" s="23" t="s">
        <v>82</v>
      </c>
      <c r="B49" s="24" t="s">
        <v>83</v>
      </c>
      <c r="C49" s="25">
        <v>525</v>
      </c>
      <c r="D49" s="26">
        <v>133529</v>
      </c>
      <c r="E49" s="27">
        <f t="shared" si="0"/>
        <v>254.34095238095239</v>
      </c>
    </row>
    <row r="50" spans="1:5" x14ac:dyDescent="0.25">
      <c r="A50" s="23" t="s">
        <v>84</v>
      </c>
      <c r="B50" s="24" t="s">
        <v>85</v>
      </c>
      <c r="C50" s="25">
        <v>3926</v>
      </c>
      <c r="D50" s="26">
        <v>114710</v>
      </c>
      <c r="E50" s="27">
        <f t="shared" si="0"/>
        <v>29.21803362200713</v>
      </c>
    </row>
    <row r="51" spans="1:5" x14ac:dyDescent="0.25">
      <c r="A51" s="23" t="s">
        <v>86</v>
      </c>
      <c r="B51" s="24" t="s">
        <v>87</v>
      </c>
      <c r="C51" s="25">
        <v>1946</v>
      </c>
      <c r="D51" s="26">
        <v>41097</v>
      </c>
      <c r="E51" s="27">
        <f t="shared" si="0"/>
        <v>21.118705035971225</v>
      </c>
    </row>
    <row r="52" spans="1:5" x14ac:dyDescent="0.25">
      <c r="A52" s="23" t="s">
        <v>88</v>
      </c>
      <c r="B52" s="24" t="s">
        <v>89</v>
      </c>
      <c r="C52" s="25">
        <v>3865</v>
      </c>
      <c r="D52" s="26">
        <v>36737</v>
      </c>
      <c r="E52" s="27">
        <f t="shared" si="0"/>
        <v>9.5050452781371284</v>
      </c>
    </row>
    <row r="53" spans="1:5" x14ac:dyDescent="0.25">
      <c r="A53" s="23" t="s">
        <v>90</v>
      </c>
      <c r="B53" s="24" t="s">
        <v>91</v>
      </c>
      <c r="C53" s="25">
        <v>7298</v>
      </c>
      <c r="D53" s="26">
        <v>176324</v>
      </c>
      <c r="E53" s="27">
        <f t="shared" si="0"/>
        <v>24.160591942998082</v>
      </c>
    </row>
    <row r="54" spans="1:5" x14ac:dyDescent="0.25">
      <c r="A54" s="23" t="s">
        <v>92</v>
      </c>
      <c r="B54" s="24" t="s">
        <v>93</v>
      </c>
      <c r="C54" s="25">
        <v>3531</v>
      </c>
      <c r="D54" s="26">
        <v>104056</v>
      </c>
      <c r="E54" s="27">
        <f t="shared" si="0"/>
        <v>29.469272160860946</v>
      </c>
    </row>
    <row r="55" spans="1:5" ht="15.75" thickBot="1" x14ac:dyDescent="0.3">
      <c r="A55" s="28" t="s">
        <v>94</v>
      </c>
      <c r="B55" s="29" t="s">
        <v>95</v>
      </c>
      <c r="C55" s="32">
        <v>3934</v>
      </c>
      <c r="D55" s="33">
        <v>100330</v>
      </c>
      <c r="E55" s="34">
        <f t="shared" si="0"/>
        <v>25.503304524656837</v>
      </c>
    </row>
    <row r="57" spans="1:5" x14ac:dyDescent="0.25">
      <c r="A57" s="35" t="s">
        <v>133</v>
      </c>
    </row>
  </sheetData>
  <mergeCells count="2">
    <mergeCell ref="A1:E2"/>
    <mergeCell ref="B3:E3"/>
  </mergeCells>
  <pageMargins left="0.70866141732283472" right="0.70866141732283472" top="0.39370078740157483" bottom="0.74803149606299213" header="0.31496062992125984" footer="0.31496062992125984"/>
  <pageSetup paperSize="9"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zoomScaleNormal="100" workbookViewId="0">
      <selection activeCell="B35" sqref="B35"/>
    </sheetView>
  </sheetViews>
  <sheetFormatPr defaultRowHeight="15" x14ac:dyDescent="0.25"/>
  <cols>
    <col min="1" max="1" width="26.7109375" style="38" customWidth="1"/>
    <col min="2" max="2" width="72.85546875" style="38" customWidth="1"/>
    <col min="3" max="16384" width="9.140625" style="38"/>
  </cols>
  <sheetData>
    <row r="1" spans="1:2" x14ac:dyDescent="0.25">
      <c r="A1" s="36" t="s">
        <v>96</v>
      </c>
      <c r="B1" s="37" t="s">
        <v>97</v>
      </c>
    </row>
    <row r="2" spans="1:2" x14ac:dyDescent="0.25">
      <c r="A2" s="39" t="s">
        <v>98</v>
      </c>
      <c r="B2" s="40" t="s">
        <v>99</v>
      </c>
    </row>
    <row r="3" spans="1:2" x14ac:dyDescent="0.25">
      <c r="A3" s="48" t="s">
        <v>100</v>
      </c>
      <c r="B3" s="40" t="s">
        <v>101</v>
      </c>
    </row>
    <row r="4" spans="1:2" x14ac:dyDescent="0.25">
      <c r="A4" s="48"/>
      <c r="B4" s="40" t="s">
        <v>102</v>
      </c>
    </row>
    <row r="5" spans="1:2" x14ac:dyDescent="0.25">
      <c r="A5" s="39" t="s">
        <v>103</v>
      </c>
      <c r="B5" s="40" t="s">
        <v>104</v>
      </c>
    </row>
    <row r="6" spans="1:2" x14ac:dyDescent="0.25">
      <c r="A6" s="39" t="s">
        <v>105</v>
      </c>
      <c r="B6" s="40" t="s">
        <v>106</v>
      </c>
    </row>
    <row r="7" spans="1:2" x14ac:dyDescent="0.25">
      <c r="A7" s="39" t="s">
        <v>107</v>
      </c>
      <c r="B7" s="40" t="s">
        <v>108</v>
      </c>
    </row>
    <row r="8" spans="1:2" x14ac:dyDescent="0.25">
      <c r="A8" s="39" t="s">
        <v>109</v>
      </c>
      <c r="B8" s="40" t="s">
        <v>110</v>
      </c>
    </row>
    <row r="9" spans="1:2" x14ac:dyDescent="0.25">
      <c r="A9" s="50" t="s">
        <v>111</v>
      </c>
      <c r="B9" s="40" t="s">
        <v>112</v>
      </c>
    </row>
    <row r="10" spans="1:2" x14ac:dyDescent="0.25">
      <c r="A10" s="50"/>
      <c r="B10" s="40" t="s">
        <v>113</v>
      </c>
    </row>
    <row r="11" spans="1:2" x14ac:dyDescent="0.25">
      <c r="A11" s="39" t="s">
        <v>114</v>
      </c>
      <c r="B11" s="40"/>
    </row>
    <row r="12" spans="1:2" x14ac:dyDescent="0.25">
      <c r="A12" s="39" t="s">
        <v>115</v>
      </c>
      <c r="B12" s="40" t="s">
        <v>116</v>
      </c>
    </row>
    <row r="13" spans="1:2" x14ac:dyDescent="0.25">
      <c r="A13" s="48" t="s">
        <v>117</v>
      </c>
      <c r="B13" s="41" t="s">
        <v>118</v>
      </c>
    </row>
    <row r="14" spans="1:2" x14ac:dyDescent="0.25">
      <c r="A14" s="48"/>
      <c r="B14" s="41" t="s">
        <v>119</v>
      </c>
    </row>
    <row r="15" spans="1:2" x14ac:dyDescent="0.25">
      <c r="A15" s="39" t="s">
        <v>120</v>
      </c>
      <c r="B15" s="40" t="s">
        <v>121</v>
      </c>
    </row>
    <row r="16" spans="1:2" x14ac:dyDescent="0.25">
      <c r="A16" s="48" t="s">
        <v>122</v>
      </c>
      <c r="B16" s="40" t="s">
        <v>118</v>
      </c>
    </row>
    <row r="17" spans="1:2" x14ac:dyDescent="0.25">
      <c r="A17" s="48"/>
      <c r="B17" s="40" t="s">
        <v>123</v>
      </c>
    </row>
    <row r="18" spans="1:2" x14ac:dyDescent="0.25">
      <c r="A18" s="51" t="s">
        <v>124</v>
      </c>
      <c r="B18" s="41" t="s">
        <v>118</v>
      </c>
    </row>
    <row r="19" spans="1:2" x14ac:dyDescent="0.25">
      <c r="A19" s="51"/>
      <c r="B19" s="41" t="s">
        <v>119</v>
      </c>
    </row>
    <row r="20" spans="1:2" x14ac:dyDescent="0.25">
      <c r="A20" s="39" t="s">
        <v>125</v>
      </c>
      <c r="B20" s="40" t="s">
        <v>126</v>
      </c>
    </row>
    <row r="21" spans="1:2" x14ac:dyDescent="0.25">
      <c r="A21" s="48" t="s">
        <v>127</v>
      </c>
      <c r="B21" s="41" t="s">
        <v>128</v>
      </c>
    </row>
    <row r="22" spans="1:2" x14ac:dyDescent="0.25">
      <c r="A22" s="48"/>
      <c r="B22" s="41" t="s">
        <v>129</v>
      </c>
    </row>
    <row r="23" spans="1:2" x14ac:dyDescent="0.25">
      <c r="A23" s="48"/>
      <c r="B23" s="41" t="s">
        <v>130</v>
      </c>
    </row>
    <row r="24" spans="1:2" x14ac:dyDescent="0.25">
      <c r="A24" s="49"/>
      <c r="B24" s="42" t="s">
        <v>131</v>
      </c>
    </row>
  </sheetData>
  <mergeCells count="6">
    <mergeCell ref="A21:A24"/>
    <mergeCell ref="A3:A4"/>
    <mergeCell ref="A9:A10"/>
    <mergeCell ref="A13:A14"/>
    <mergeCell ref="A16:A17"/>
    <mergeCell ref="A18:A19"/>
  </mergeCells>
  <pageMargins left="0.7" right="0.7" top="0.75" bottom="0.75" header="0.3" footer="0.3"/>
  <pageSetup paperSize="9" scale="8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VAI</vt:lpstr>
      <vt:lpstr>metadati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Karjusa</dc:creator>
  <cp:lastModifiedBy>Signe Širova</cp:lastModifiedBy>
  <cp:lastPrinted>2020-01-31T05:52:08Z</cp:lastPrinted>
  <dcterms:created xsi:type="dcterms:W3CDTF">2019-10-23T10:45:15Z</dcterms:created>
  <dcterms:modified xsi:type="dcterms:W3CDTF">2020-01-31T05:52:29Z</dcterms:modified>
</cp:coreProperties>
</file>