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_2020\Dazadi_dati\ML\ML_2019\"/>
    </mc:Choice>
  </mc:AlternateContent>
  <bookViews>
    <workbookView xWindow="0" yWindow="0" windowWidth="28800" windowHeight="12480"/>
  </bookViews>
  <sheets>
    <sheet name="ML_mir_kir_2019_12M" sheetId="4" r:id="rId1"/>
    <sheet name="Metadati" sheetId="3" r:id="rId2"/>
  </sheets>
  <definedNames>
    <definedName name="_xlnm._FilterDatabase" localSheetId="0" hidden="1">ML_mir_kir_2019_12M!$A$7:$E$7</definedName>
    <definedName name="ML_dzemdiibas_UD" localSheetId="0">#REF!</definedName>
    <definedName name="ML_dzemdiibas_UD">#REF!</definedName>
    <definedName name="ML_kir_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4" l="1"/>
  <c r="H55" i="4"/>
  <c r="G55" i="4"/>
  <c r="I54" i="4"/>
  <c r="H54" i="4"/>
  <c r="G54" i="4"/>
  <c r="I53" i="4"/>
  <c r="H53" i="4"/>
  <c r="G53" i="4"/>
  <c r="I52" i="4"/>
  <c r="H52" i="4"/>
  <c r="G52" i="4"/>
  <c r="I51" i="4"/>
  <c r="H51" i="4"/>
  <c r="G51" i="4"/>
  <c r="I50" i="4"/>
  <c r="H50" i="4"/>
  <c r="G50" i="4"/>
  <c r="I49" i="4"/>
  <c r="H49" i="4"/>
  <c r="G49" i="4"/>
  <c r="I48" i="4"/>
  <c r="H48" i="4"/>
  <c r="G48" i="4"/>
  <c r="I46" i="4"/>
  <c r="H46" i="4"/>
  <c r="G46" i="4"/>
  <c r="I45" i="4"/>
  <c r="H45" i="4"/>
  <c r="G45" i="4"/>
  <c r="I44" i="4"/>
  <c r="H44" i="4"/>
  <c r="G44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2" i="4"/>
  <c r="H12" i="4"/>
  <c r="G12" i="4"/>
  <c r="I11" i="4"/>
  <c r="H11" i="4"/>
  <c r="G11" i="4"/>
  <c r="I10" i="4"/>
  <c r="H10" i="4"/>
  <c r="G10" i="4"/>
  <c r="D9" i="4"/>
  <c r="E9" i="4"/>
  <c r="F9" i="4"/>
  <c r="D13" i="4"/>
  <c r="E13" i="4"/>
  <c r="H13" i="4" s="1"/>
  <c r="F13" i="4"/>
  <c r="D21" i="4"/>
  <c r="E21" i="4"/>
  <c r="F21" i="4"/>
  <c r="D29" i="4"/>
  <c r="G29" i="4" s="1"/>
  <c r="E29" i="4"/>
  <c r="H29" i="4" s="1"/>
  <c r="F29" i="4"/>
  <c r="D35" i="4"/>
  <c r="G35" i="4" s="1"/>
  <c r="E35" i="4"/>
  <c r="H35" i="4" s="1"/>
  <c r="F35" i="4"/>
  <c r="D43" i="4"/>
  <c r="E43" i="4"/>
  <c r="F43" i="4"/>
  <c r="I43" i="4" s="1"/>
  <c r="D47" i="4"/>
  <c r="E47" i="4"/>
  <c r="F47" i="4"/>
  <c r="C47" i="4"/>
  <c r="C43" i="4"/>
  <c r="C35" i="4"/>
  <c r="C29" i="4"/>
  <c r="C21" i="4"/>
  <c r="C13" i="4"/>
  <c r="C9" i="4"/>
  <c r="I21" i="4" l="1"/>
  <c r="H43" i="4"/>
  <c r="G13" i="4"/>
  <c r="G9" i="4"/>
  <c r="H21" i="4"/>
  <c r="I47" i="4"/>
  <c r="H47" i="4"/>
  <c r="G47" i="4"/>
  <c r="I35" i="4"/>
  <c r="G21" i="4"/>
  <c r="I13" i="4"/>
  <c r="H9" i="4"/>
  <c r="I9" i="4"/>
  <c r="G43" i="4"/>
  <c r="C8" i="4"/>
  <c r="E8" i="4"/>
  <c r="F8" i="4"/>
  <c r="D8" i="4"/>
  <c r="H8" i="4" l="1"/>
  <c r="I8" i="4"/>
  <c r="G8" i="4"/>
</calcChain>
</file>

<file path=xl/sharedStrings.xml><?xml version="1.0" encoding="utf-8"?>
<sst xmlns="http://schemas.openxmlformats.org/spreadsheetml/2006/main" count="222" uniqueCount="155">
  <si>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</si>
  <si>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</si>
  <si>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</si>
  <si>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</si>
  <si>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</si>
  <si>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</si>
  <si>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</si>
  <si>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</si>
  <si>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</si>
  <si>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</si>
  <si>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</si>
  <si>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</si>
  <si>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</si>
  <si>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</si>
  <si>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</si>
  <si>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</si>
  <si>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</si>
  <si>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</si>
  <si>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</si>
  <si>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</si>
  <si>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</si>
  <si>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</si>
  <si>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Aknīstes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</si>
  <si>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</si>
  <si>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</si>
  <si>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</si>
  <si>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</si>
  <si>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</si>
  <si>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</si>
  <si>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</si>
  <si>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</si>
  <si>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</si>
  <si>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</si>
  <si>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</si>
  <si>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</si>
  <si>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</si>
  <si>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</si>
  <si>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</si>
  <si>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Hospitalizēto pacientu skaits</t>
  </si>
  <si>
    <t>Ķirurģiski ārstēto pacientu skaita īpatsvars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</si>
  <si>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</si>
  <si>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</si>
  <si>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</si>
  <si>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</si>
  <si>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</si>
  <si>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</si>
  <si>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</si>
  <si>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</si>
  <si>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</si>
  <si>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</si>
  <si>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</si>
  <si>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</si>
  <si>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</si>
  <si>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</si>
  <si>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</si>
  <si>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</si>
  <si>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</si>
  <si>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t>Ķirurģiski ārstēto pacientu īpatsvars</t>
  </si>
  <si>
    <t>-Nacionālā veselības dienesta Stacionāro pakalpojumu datu bāze</t>
  </si>
  <si>
    <t>(Hospitalizāciju skaits pacientiem, kam veikta lielā ķirurģiskā operācija /Kopējais hospitalizāciju skaits) *100</t>
  </si>
  <si>
    <t>Hospitalizāciju skaits pacientiem, kam veikta lielā ķirurģiskā operācija</t>
  </si>
  <si>
    <t>Kopējais hospitalizāciju skaits</t>
  </si>
  <si>
    <t>- Pacientam veikta lielā ķirurģiskā operācija</t>
  </si>
  <si>
    <t>Pacienti, kam veikta vismaz viena lielā ķirurģiskā operācija</t>
  </si>
  <si>
    <t>Stacionārā mirušo pacientu skaita īpatsvars</t>
  </si>
  <si>
    <t>Hospitalizāciju skaita īpatsvars, kur pacients miris stacionārā</t>
  </si>
  <si>
    <t>(Hospitalizāciju skaits pacientiem, kur pacients miris stacionārā /Kopējais hospitalizāciju skaits) *100</t>
  </si>
  <si>
    <t>Hospitalizāciju skaits pacientiem, kur pacients miris stacionārā</t>
  </si>
  <si>
    <t>- Pacients miris stacionārā (izrakstīšanās kustība 33)</t>
  </si>
  <si>
    <t>Stacionārā mirušie pacienti</t>
  </si>
  <si>
    <t>Stacionārā mirušo ķirurģiski ārstēto pacientu skaita īpatsvars</t>
  </si>
  <si>
    <t>Hospitalizāciju skaits, kur pacientam veikta vismaz viena lielā ķirurģiskā operācija</t>
  </si>
  <si>
    <t xml:space="preserve">Stacionārā mirušie pacienti, kam veikta vismaz viena lielā ķirurģiskā operācija </t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</si>
  <si>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</si>
  <si>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</si>
  <si>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Katru dienu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nedēļā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mēnesī</t>
    </r>
    <r>
      <rPr>
        <sz val="11"/>
        <rFont val="Wingdings"/>
        <charset val="2"/>
      </rPr>
      <t>¨</t>
    </r>
  </si>
  <si>
    <r>
      <t>Reizi ceturksnī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Reizi pusgadā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Reizi gadā</t>
    </r>
    <r>
      <rPr>
        <sz val="11"/>
        <rFont val="Wingdings"/>
        <charset val="2"/>
      </rPr>
      <t>¨</t>
    </r>
  </si>
  <si>
    <r>
      <t>Nacionāla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Reģionāla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Ārstniecības iestāžu līmenī</t>
    </r>
    <r>
      <rPr>
        <sz val="11"/>
        <rFont val="Wingdings"/>
        <charset val="2"/>
      </rPr>
      <t>þ</t>
    </r>
  </si>
  <si>
    <r>
      <t>NVD mājaslapa</t>
    </r>
    <r>
      <rPr>
        <sz val="11"/>
        <rFont val="Wingdings"/>
        <charset val="2"/>
      </rPr>
      <t>þ</t>
    </r>
  </si>
  <si>
    <r>
      <t>SPKC mājaslapa</t>
    </r>
    <r>
      <rPr>
        <sz val="11"/>
        <rFont val="Wingdings"/>
        <charset val="2"/>
      </rPr>
      <t>¨</t>
    </r>
  </si>
  <si>
    <r>
      <t>Latvijas veselības aprūpes statistikas gadagrāmata</t>
    </r>
    <r>
      <rPr>
        <sz val="11"/>
        <rFont val="Wingdings"/>
        <charset val="2"/>
      </rPr>
      <t>¨</t>
    </r>
  </si>
  <si>
    <r>
      <t>Nav publiski pieejams</t>
    </r>
    <r>
      <rPr>
        <sz val="11"/>
        <rFont val="Wingdings"/>
        <charset val="2"/>
      </rPr>
      <t>¨</t>
    </r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</si>
  <si>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</si>
  <si>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</si>
  <si>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t>(Hospitalizāciju skaits, kur pacientam veikta vismaz viena lielā ķirurģiskā operācija un pacients miris stacionārā / Hospitalizāciju skaits, kur pacientam veikta vismaz viena lielā ķirurģiskā operācija) *100</t>
  </si>
  <si>
    <t>Hospitalizāciju skaits, kur pacientam veikta vismaz viena lielā ķirurģiskā operācija un pacients miris stacionārā</t>
  </si>
  <si>
    <t>010011804</t>
  </si>
  <si>
    <t>010011803</t>
  </si>
  <si>
    <t>010000234</t>
  </si>
  <si>
    <t>050020401</t>
  </si>
  <si>
    <t>090020301</t>
  </si>
  <si>
    <t>110000048</t>
  </si>
  <si>
    <t>170020401</t>
  </si>
  <si>
    <t>210020301</t>
  </si>
  <si>
    <t>250000092</t>
  </si>
  <si>
    <t>270020302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</si>
  <si>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</si>
  <si>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</si>
  <si>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</si>
  <si>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</si>
  <si>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</si>
  <si>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</si>
  <si>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</si>
  <si>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</si>
  <si>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</si>
  <si>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</si>
  <si>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</si>
  <si>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661400011</t>
  </si>
  <si>
    <t>560800007</t>
  </si>
  <si>
    <t>050012101</t>
  </si>
  <si>
    <t>130013001</t>
  </si>
  <si>
    <t>Nacionālais rehabilitācijas centrs "Vaivari"</t>
  </si>
  <si>
    <t>170010601</t>
  </si>
  <si>
    <t>010020302</t>
  </si>
  <si>
    <t>010021301</t>
  </si>
  <si>
    <t>010012202</t>
  </si>
  <si>
    <t>090012101</t>
  </si>
  <si>
    <t>941800004</t>
  </si>
  <si>
    <t>010011401</t>
  </si>
  <si>
    <t>320200001</t>
  </si>
  <si>
    <t>400200024</t>
  </si>
  <si>
    <t>761200001</t>
  </si>
  <si>
    <t>680200030</t>
  </si>
  <si>
    <t>641600001</t>
  </si>
  <si>
    <t>801600003</t>
  </si>
  <si>
    <t>840200047</t>
  </si>
  <si>
    <t>AI kods</t>
  </si>
  <si>
    <t>Ārstniecības iestāde (AI)</t>
  </si>
  <si>
    <t>9=6/5*100</t>
  </si>
  <si>
    <t>8=5/3*100</t>
  </si>
  <si>
    <t>7=4/3*100</t>
  </si>
  <si>
    <t>AI mirušo ķirurģiski ārstēto pacientu skaits</t>
  </si>
  <si>
    <t>AI mirušo pacientu skaita īpatsvars</t>
  </si>
  <si>
    <t>AI mirušo ķirurģiski ārstēto pacientu īpatsvars</t>
  </si>
  <si>
    <t>Limbažu slimnīca</t>
  </si>
  <si>
    <t>660200027</t>
  </si>
  <si>
    <t>Pamatojums datu apkopošanai-28.08.2018.Ministru kabineta noteikumi nr. 555 "Veselības aprūpes pakalpojumu organizēšanas un samaksas  kārtība"</t>
  </si>
  <si>
    <t>Kopā/ Vidēji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</si>
  <si>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</si>
  <si>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</si>
  <si>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</si>
  <si>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</si>
  <si>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</si>
  <si>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</si>
  <si>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Specializētās ārstniecības iestādes</t>
  </si>
  <si>
    <t>Pārskats par ārstniecības iestādē hospitalizēto pacientu skaitu, ķirurģiski ārstēto un ārstniecības iestādē mirušo pacientu skaita īpatsvaru</t>
  </si>
  <si>
    <t>Hospitalizāciju skaita īpatsvars, kur pacientam veikta vismaz viena lielā ķirurģiskā operācija</t>
  </si>
  <si>
    <t>Hospitalizāciju skaita īpatsvars, kur pacientam veikta vismaz viena lielā ķirurģiskā operācija un pacients miris stacionārā</t>
  </si>
  <si>
    <t>*stacionārājā kartē norādīta izrakstīšanas kustība 33 (miris)</t>
  </si>
  <si>
    <t>**uzskaites dokumentu skaits ar tajā norādītu kaut vienu manipulāciju ar 43 pazīmi (liela ķirurģiska manipulācija)</t>
  </si>
  <si>
    <t>AI mirušo pacientu skaits*</t>
  </si>
  <si>
    <t>Ķirurģiski ārstēto pacientu skaits**</t>
  </si>
  <si>
    <t>Atskaite ietver stacionārās kartes apmaksājamā statusā, ar izrakstīšanas datumu no 1.janvāra līdz 31.decembrim.</t>
  </si>
  <si>
    <r>
      <t xml:space="preserve">Pārskata periods: </t>
    </r>
    <r>
      <rPr>
        <b/>
        <sz val="12"/>
        <rFont val="Times New Roman"/>
        <family val="1"/>
      </rPr>
      <t>2019. gada janvāris- decembris</t>
    </r>
  </si>
  <si>
    <t>(veiktais darbs, neiekļaujot nekvotējamos stacionāros pakalpojumus, kas nav iekļauti rēķinā)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</si>
</sst>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s_-;\-* #,##0.00\ _L_s_-;_-* &quot;-&quot;??\ _L_s_-;_-@_-"/>
    <numFmt numFmtId="165" formatCode="_-* #,##0\ _L_s_-;\-* #,##0\ _L_s_-;_-* &quot;-&quot;??\ _L_s_-;_-@_-"/>
    <numFmt numFmtId="166" formatCode="_-* #,##0_-;\-* #,##0_-;_-* &quot;-&quot;??_-;_-@_-"/>
    <numFmt numFmtId="167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Arial"/>
      <family val="2"/>
    </font>
    <font>
      <sz val="8"/>
      <color indexed="8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0" fontId="20" fillId="0" borderId="0"/>
    <xf numFmtId="0" fontId="13" fillId="0" borderId="0"/>
    <xf numFmtId="167" fontId="15" fillId="0" borderId="0" applyFont="0" applyFill="0" applyBorder="0" applyAlignment="0" applyProtection="0"/>
    <xf numFmtId="0" fontId="13" fillId="0" borderId="0"/>
  </cellStyleXfs>
  <cellXfs count="50">
    <xf numFmtId="0" fontId="0" fillId="0" borderId="0" xfId="0"/>
    <xf numFmtId="165" fontId="5" fillId="0" borderId="0" xfId="3" applyNumberFormat="1" applyFont="1" applyBorder="1" applyAlignment="1">
      <alignment horizontal="left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5" applyFo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0" fontId="16" fillId="0" borderId="0" xfId="7" applyFont="1"/>
    <xf numFmtId="0" fontId="17" fillId="0" borderId="1" xfId="7" applyFont="1" applyBorder="1" applyAlignment="1">
      <alignment horizontal="left" vertical="center" wrapText="1"/>
    </xf>
    <xf numFmtId="0" fontId="16" fillId="0" borderId="0" xfId="9" applyFont="1"/>
    <xf numFmtId="0" fontId="5" fillId="0" borderId="0" xfId="8" applyFont="1"/>
    <xf numFmtId="0" fontId="6" fillId="2" borderId="9" xfId="10" applyFont="1" applyFill="1" applyBorder="1" applyAlignment="1">
      <alignment horizontal="center" vertical="center" wrapText="1"/>
    </xf>
    <xf numFmtId="0" fontId="6" fillId="2" borderId="14" xfId="10" applyFont="1" applyFill="1" applyBorder="1" applyAlignment="1">
      <alignment horizontal="center" vertical="center" wrapText="1"/>
    </xf>
    <xf numFmtId="0" fontId="21" fillId="0" borderId="12" xfId="11" applyFont="1" applyBorder="1" applyAlignment="1">
      <alignment horizontal="center" vertical="center" wrapText="1"/>
    </xf>
    <xf numFmtId="0" fontId="21" fillId="0" borderId="13" xfId="11" applyFont="1" applyBorder="1" applyAlignment="1">
      <alignment horizontal="center" vertical="center" wrapText="1"/>
    </xf>
    <xf numFmtId="0" fontId="6" fillId="2" borderId="15" xfId="8" applyFont="1" applyFill="1" applyBorder="1"/>
    <xf numFmtId="0" fontId="6" fillId="2" borderId="16" xfId="8" applyFont="1" applyFill="1" applyBorder="1"/>
    <xf numFmtId="166" fontId="6" fillId="2" borderId="15" xfId="12" applyNumberFormat="1" applyFont="1" applyFill="1" applyBorder="1" applyAlignment="1">
      <alignment horizontal="right"/>
    </xf>
    <xf numFmtId="0" fontId="6" fillId="0" borderId="0" xfId="8" applyFont="1"/>
    <xf numFmtId="0" fontId="6" fillId="3" borderId="9" xfId="8" applyFont="1" applyFill="1" applyBorder="1" applyAlignment="1">
      <alignment horizontal="left" indent="1"/>
    </xf>
    <xf numFmtId="0" fontId="6" fillId="3" borderId="14" xfId="8" applyFont="1" applyFill="1" applyBorder="1"/>
    <xf numFmtId="166" fontId="6" fillId="3" borderId="9" xfId="12" applyNumberFormat="1" applyFont="1" applyFill="1" applyBorder="1" applyAlignment="1">
      <alignment horizontal="right"/>
    </xf>
    <xf numFmtId="0" fontId="5" fillId="0" borderId="10" xfId="8" applyFont="1" applyBorder="1" applyAlignment="1">
      <alignment horizontal="left" indent="2"/>
    </xf>
    <xf numFmtId="0" fontId="5" fillId="0" borderId="11" xfId="8" applyFont="1" applyBorder="1"/>
    <xf numFmtId="166" fontId="5" fillId="0" borderId="10" xfId="12" applyNumberFormat="1" applyFont="1" applyBorder="1" applyAlignment="1">
      <alignment horizontal="right"/>
    </xf>
    <xf numFmtId="166" fontId="5" fillId="0" borderId="10" xfId="12" applyNumberFormat="1" applyFont="1" applyBorder="1" applyAlignment="1">
      <alignment horizontal="left"/>
    </xf>
    <xf numFmtId="0" fontId="5" fillId="0" borderId="12" xfId="8" applyFont="1" applyBorder="1" applyAlignment="1">
      <alignment horizontal="left" indent="2"/>
    </xf>
    <xf numFmtId="0" fontId="5" fillId="0" borderId="13" xfId="8" applyFont="1" applyBorder="1"/>
    <xf numFmtId="166" fontId="5" fillId="0" borderId="12" xfId="12" applyNumberFormat="1" applyFont="1" applyBorder="1" applyAlignment="1">
      <alignment horizontal="left"/>
    </xf>
    <xf numFmtId="166" fontId="6" fillId="3" borderId="9" xfId="12" applyNumberFormat="1" applyFont="1" applyFill="1" applyBorder="1" applyAlignment="1">
      <alignment horizontal="left"/>
    </xf>
    <xf numFmtId="166" fontId="5" fillId="0" borderId="10" xfId="12" applyNumberFormat="1" applyFont="1" applyBorder="1" applyAlignment="1">
      <alignment horizontal="right" vertical="center"/>
    </xf>
    <xf numFmtId="166" fontId="5" fillId="0" borderId="12" xfId="12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9" fontId="6" fillId="2" borderId="15" xfId="6" applyFont="1" applyFill="1" applyBorder="1" applyAlignment="1"/>
    <xf numFmtId="9" fontId="6" fillId="3" borderId="9" xfId="6" applyFont="1" applyFill="1" applyBorder="1" applyAlignment="1"/>
    <xf numFmtId="9" fontId="5" fillId="0" borderId="10" xfId="6" applyFont="1" applyBorder="1" applyAlignment="1"/>
    <xf numFmtId="9" fontId="5" fillId="0" borderId="12" xfId="6" applyFont="1" applyBorder="1" applyAlignment="1"/>
    <xf numFmtId="9" fontId="5" fillId="0" borderId="10" xfId="6" applyFont="1" applyBorder="1" applyAlignment="1">
      <alignment vertical="center"/>
    </xf>
    <xf numFmtId="0" fontId="18" fillId="0" borderId="1" xfId="7" applyFont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6" fillId="0" borderId="0" xfId="8" applyFont="1" applyAlignment="1">
      <alignment horizontal="left" vertical="center"/>
    </xf>
    <xf numFmtId="0" fontId="22" fillId="0" borderId="0" xfId="13" applyFont="1"/>
    <xf numFmtId="0" fontId="16" fillId="0" borderId="0" xfId="9" applyFont="1" applyFill="1"/>
  </cellXfs>
  <cellStyles count="14">
    <cellStyle name="Comma 2" xfId="12"/>
    <cellStyle name="Comma 4" xfId="3"/>
    <cellStyle name="Comma_R0001_veiktais_darbs_2009_UZŅEMŠANAS_NODAĻA 2" xfId="10"/>
    <cellStyle name="Normal" xfId="0" builtinId="0"/>
    <cellStyle name="Normal 10" xfId="11"/>
    <cellStyle name="Normal 2" xfId="2"/>
    <cellStyle name="Normal 2 2" xfId="5"/>
    <cellStyle name="Normal 2 3" xfId="8"/>
    <cellStyle name="Normal 2 4" xfId="1"/>
    <cellStyle name="Normal 3" xfId="13"/>
    <cellStyle name="Normal_parskatu_tabulas_uz5_III_rikojumam 2" xfId="7"/>
    <cellStyle name="Normal_rindu_garums_veidlapa" xfId="9"/>
    <cellStyle name="Percent" xfId="6" builtinId="5"/>
    <cellStyle name="Percent 2" xfId="4"/>
  </cellStyles>
  <dxfs count="0"/>
  <tableStyles count="0" defaultTableStyle="TableStyleMedium9" defaultPivotStyle="PivotStyleLight16"/>
  <colors>
    <mruColors>
      <color rgb="FFFF9933"/>
      <color rgb="FFFFCB97"/>
      <color rgb="FFFFF5EB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159033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9D619DDD-3627-4F7B-9A40-6B298C9F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6116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I59"/>
  <sheetViews>
    <sheetView tabSelected="1" zoomScale="90" zoomScaleNormal="90" zoomScaleSheetLayoutView="85" workbookViewId="0">
      <selection activeCell="P6" sqref="P6"/>
    </sheetView>
  </sheetViews>
  <sheetFormatPr defaultRowHeight="15.75" x14ac:dyDescent="0.25"/>
  <cols>
    <col min="1" max="1" width="45.140625" style="14" customWidth="1"/>
    <col min="2" max="2" width="11.28515625" style="14" bestFit="1" customWidth="1"/>
    <col min="3" max="3" width="14.7109375" style="14" customWidth="1"/>
    <col min="4" max="9" width="11.7109375" style="14" customWidth="1"/>
    <col min="10" max="204" width="9.140625" style="14"/>
    <col min="205" max="205" width="41.28515625" style="14" customWidth="1"/>
    <col min="206" max="206" width="9.140625" style="14"/>
    <col min="207" max="207" width="15.7109375" style="14" customWidth="1"/>
    <col min="208" max="208" width="14.7109375" style="14" customWidth="1"/>
    <col min="209" max="209" width="20.140625" style="14" customWidth="1"/>
    <col min="210" max="460" width="9.140625" style="14"/>
    <col min="461" max="461" width="41.28515625" style="14" customWidth="1"/>
    <col min="462" max="462" width="9.140625" style="14"/>
    <col min="463" max="463" width="15.7109375" style="14" customWidth="1"/>
    <col min="464" max="464" width="14.7109375" style="14" customWidth="1"/>
    <col min="465" max="465" width="20.140625" style="14" customWidth="1"/>
    <col min="466" max="716" width="9.140625" style="14"/>
    <col min="717" max="717" width="41.28515625" style="14" customWidth="1"/>
    <col min="718" max="718" width="9.140625" style="14"/>
    <col min="719" max="719" width="15.7109375" style="14" customWidth="1"/>
    <col min="720" max="720" width="14.7109375" style="14" customWidth="1"/>
    <col min="721" max="721" width="20.140625" style="14" customWidth="1"/>
    <col min="722" max="972" width="9.140625" style="14"/>
    <col min="973" max="973" width="41.28515625" style="14" customWidth="1"/>
    <col min="974" max="974" width="9.140625" style="14"/>
    <col min="975" max="975" width="15.7109375" style="14" customWidth="1"/>
    <col min="976" max="976" width="14.7109375" style="14" customWidth="1"/>
    <col min="977" max="977" width="20.140625" style="14" customWidth="1"/>
    <col min="978" max="1228" width="9.140625" style="14"/>
    <col min="1229" max="1229" width="41.28515625" style="14" customWidth="1"/>
    <col min="1230" max="1230" width="9.140625" style="14"/>
    <col min="1231" max="1231" width="15.7109375" style="14" customWidth="1"/>
    <col min="1232" max="1232" width="14.7109375" style="14" customWidth="1"/>
    <col min="1233" max="1233" width="20.140625" style="14" customWidth="1"/>
    <col min="1234" max="1484" width="9.140625" style="14"/>
    <col min="1485" max="1485" width="41.28515625" style="14" customWidth="1"/>
    <col min="1486" max="1486" width="9.140625" style="14"/>
    <col min="1487" max="1487" width="15.7109375" style="14" customWidth="1"/>
    <col min="1488" max="1488" width="14.7109375" style="14" customWidth="1"/>
    <col min="1489" max="1489" width="20.140625" style="14" customWidth="1"/>
    <col min="1490" max="1740" width="9.140625" style="14"/>
    <col min="1741" max="1741" width="41.28515625" style="14" customWidth="1"/>
    <col min="1742" max="1742" width="9.140625" style="14"/>
    <col min="1743" max="1743" width="15.7109375" style="14" customWidth="1"/>
    <col min="1744" max="1744" width="14.7109375" style="14" customWidth="1"/>
    <col min="1745" max="1745" width="20.140625" style="14" customWidth="1"/>
    <col min="1746" max="1996" width="9.140625" style="14"/>
    <col min="1997" max="1997" width="41.28515625" style="14" customWidth="1"/>
    <col min="1998" max="1998" width="9.140625" style="14"/>
    <col min="1999" max="1999" width="15.7109375" style="14" customWidth="1"/>
    <col min="2000" max="2000" width="14.7109375" style="14" customWidth="1"/>
    <col min="2001" max="2001" width="20.140625" style="14" customWidth="1"/>
    <col min="2002" max="2252" width="9.140625" style="14"/>
    <col min="2253" max="2253" width="41.28515625" style="14" customWidth="1"/>
    <col min="2254" max="2254" width="9.140625" style="14"/>
    <col min="2255" max="2255" width="15.7109375" style="14" customWidth="1"/>
    <col min="2256" max="2256" width="14.7109375" style="14" customWidth="1"/>
    <col min="2257" max="2257" width="20.140625" style="14" customWidth="1"/>
    <col min="2258" max="2508" width="9.140625" style="14"/>
    <col min="2509" max="2509" width="41.28515625" style="14" customWidth="1"/>
    <col min="2510" max="2510" width="9.140625" style="14"/>
    <col min="2511" max="2511" width="15.7109375" style="14" customWidth="1"/>
    <col min="2512" max="2512" width="14.7109375" style="14" customWidth="1"/>
    <col min="2513" max="2513" width="20.140625" style="14" customWidth="1"/>
    <col min="2514" max="2764" width="9.140625" style="14"/>
    <col min="2765" max="2765" width="41.28515625" style="14" customWidth="1"/>
    <col min="2766" max="2766" width="9.140625" style="14"/>
    <col min="2767" max="2767" width="15.7109375" style="14" customWidth="1"/>
    <col min="2768" max="2768" width="14.7109375" style="14" customWidth="1"/>
    <col min="2769" max="2769" width="20.140625" style="14" customWidth="1"/>
    <col min="2770" max="3020" width="9.140625" style="14"/>
    <col min="3021" max="3021" width="41.28515625" style="14" customWidth="1"/>
    <col min="3022" max="3022" width="9.140625" style="14"/>
    <col min="3023" max="3023" width="15.7109375" style="14" customWidth="1"/>
    <col min="3024" max="3024" width="14.7109375" style="14" customWidth="1"/>
    <col min="3025" max="3025" width="20.140625" style="14" customWidth="1"/>
    <col min="3026" max="3276" width="9.140625" style="14"/>
    <col min="3277" max="3277" width="41.28515625" style="14" customWidth="1"/>
    <col min="3278" max="3278" width="9.140625" style="14"/>
    <col min="3279" max="3279" width="15.7109375" style="14" customWidth="1"/>
    <col min="3280" max="3280" width="14.7109375" style="14" customWidth="1"/>
    <col min="3281" max="3281" width="20.140625" style="14" customWidth="1"/>
    <col min="3282" max="3532" width="9.140625" style="14"/>
    <col min="3533" max="3533" width="41.28515625" style="14" customWidth="1"/>
    <col min="3534" max="3534" width="9.140625" style="14"/>
    <col min="3535" max="3535" width="15.7109375" style="14" customWidth="1"/>
    <col min="3536" max="3536" width="14.7109375" style="14" customWidth="1"/>
    <col min="3537" max="3537" width="20.140625" style="14" customWidth="1"/>
    <col min="3538" max="3788" width="9.140625" style="14"/>
    <col min="3789" max="3789" width="41.28515625" style="14" customWidth="1"/>
    <col min="3790" max="3790" width="9.140625" style="14"/>
    <col min="3791" max="3791" width="15.7109375" style="14" customWidth="1"/>
    <col min="3792" max="3792" width="14.7109375" style="14" customWidth="1"/>
    <col min="3793" max="3793" width="20.140625" style="14" customWidth="1"/>
    <col min="3794" max="4044" width="9.140625" style="14"/>
    <col min="4045" max="4045" width="41.28515625" style="14" customWidth="1"/>
    <col min="4046" max="4046" width="9.140625" style="14"/>
    <col min="4047" max="4047" width="15.7109375" style="14" customWidth="1"/>
    <col min="4048" max="4048" width="14.7109375" style="14" customWidth="1"/>
    <col min="4049" max="4049" width="20.140625" style="14" customWidth="1"/>
    <col min="4050" max="4300" width="9.140625" style="14"/>
    <col min="4301" max="4301" width="41.28515625" style="14" customWidth="1"/>
    <col min="4302" max="4302" width="9.140625" style="14"/>
    <col min="4303" max="4303" width="15.7109375" style="14" customWidth="1"/>
    <col min="4304" max="4304" width="14.7109375" style="14" customWidth="1"/>
    <col min="4305" max="4305" width="20.140625" style="14" customWidth="1"/>
    <col min="4306" max="4556" width="9.140625" style="14"/>
    <col min="4557" max="4557" width="41.28515625" style="14" customWidth="1"/>
    <col min="4558" max="4558" width="9.140625" style="14"/>
    <col min="4559" max="4559" width="15.7109375" style="14" customWidth="1"/>
    <col min="4560" max="4560" width="14.7109375" style="14" customWidth="1"/>
    <col min="4561" max="4561" width="20.140625" style="14" customWidth="1"/>
    <col min="4562" max="4812" width="9.140625" style="14"/>
    <col min="4813" max="4813" width="41.28515625" style="14" customWidth="1"/>
    <col min="4814" max="4814" width="9.140625" style="14"/>
    <col min="4815" max="4815" width="15.7109375" style="14" customWidth="1"/>
    <col min="4816" max="4816" width="14.7109375" style="14" customWidth="1"/>
    <col min="4817" max="4817" width="20.140625" style="14" customWidth="1"/>
    <col min="4818" max="5068" width="9.140625" style="14"/>
    <col min="5069" max="5069" width="41.28515625" style="14" customWidth="1"/>
    <col min="5070" max="5070" width="9.140625" style="14"/>
    <col min="5071" max="5071" width="15.7109375" style="14" customWidth="1"/>
    <col min="5072" max="5072" width="14.7109375" style="14" customWidth="1"/>
    <col min="5073" max="5073" width="20.140625" style="14" customWidth="1"/>
    <col min="5074" max="5324" width="9.140625" style="14"/>
    <col min="5325" max="5325" width="41.28515625" style="14" customWidth="1"/>
    <col min="5326" max="5326" width="9.140625" style="14"/>
    <col min="5327" max="5327" width="15.7109375" style="14" customWidth="1"/>
    <col min="5328" max="5328" width="14.7109375" style="14" customWidth="1"/>
    <col min="5329" max="5329" width="20.140625" style="14" customWidth="1"/>
    <col min="5330" max="5580" width="9.140625" style="14"/>
    <col min="5581" max="5581" width="41.28515625" style="14" customWidth="1"/>
    <col min="5582" max="5582" width="9.140625" style="14"/>
    <col min="5583" max="5583" width="15.7109375" style="14" customWidth="1"/>
    <col min="5584" max="5584" width="14.7109375" style="14" customWidth="1"/>
    <col min="5585" max="5585" width="20.140625" style="14" customWidth="1"/>
    <col min="5586" max="5836" width="9.140625" style="14"/>
    <col min="5837" max="5837" width="41.28515625" style="14" customWidth="1"/>
    <col min="5838" max="5838" width="9.140625" style="14"/>
    <col min="5839" max="5839" width="15.7109375" style="14" customWidth="1"/>
    <col min="5840" max="5840" width="14.7109375" style="14" customWidth="1"/>
    <col min="5841" max="5841" width="20.140625" style="14" customWidth="1"/>
    <col min="5842" max="6092" width="9.140625" style="14"/>
    <col min="6093" max="6093" width="41.28515625" style="14" customWidth="1"/>
    <col min="6094" max="6094" width="9.140625" style="14"/>
    <col min="6095" max="6095" width="15.7109375" style="14" customWidth="1"/>
    <col min="6096" max="6096" width="14.7109375" style="14" customWidth="1"/>
    <col min="6097" max="6097" width="20.140625" style="14" customWidth="1"/>
    <col min="6098" max="6348" width="9.140625" style="14"/>
    <col min="6349" max="6349" width="41.28515625" style="14" customWidth="1"/>
    <col min="6350" max="6350" width="9.140625" style="14"/>
    <col min="6351" max="6351" width="15.7109375" style="14" customWidth="1"/>
    <col min="6352" max="6352" width="14.7109375" style="14" customWidth="1"/>
    <col min="6353" max="6353" width="20.140625" style="14" customWidth="1"/>
    <col min="6354" max="6604" width="9.140625" style="14"/>
    <col min="6605" max="6605" width="41.28515625" style="14" customWidth="1"/>
    <col min="6606" max="6606" width="9.140625" style="14"/>
    <col min="6607" max="6607" width="15.7109375" style="14" customWidth="1"/>
    <col min="6608" max="6608" width="14.7109375" style="14" customWidth="1"/>
    <col min="6609" max="6609" width="20.140625" style="14" customWidth="1"/>
    <col min="6610" max="6860" width="9.140625" style="14"/>
    <col min="6861" max="6861" width="41.28515625" style="14" customWidth="1"/>
    <col min="6862" max="6862" width="9.140625" style="14"/>
    <col min="6863" max="6863" width="15.7109375" style="14" customWidth="1"/>
    <col min="6864" max="6864" width="14.7109375" style="14" customWidth="1"/>
    <col min="6865" max="6865" width="20.140625" style="14" customWidth="1"/>
    <col min="6866" max="7116" width="9.140625" style="14"/>
    <col min="7117" max="7117" width="41.28515625" style="14" customWidth="1"/>
    <col min="7118" max="7118" width="9.140625" style="14"/>
    <col min="7119" max="7119" width="15.7109375" style="14" customWidth="1"/>
    <col min="7120" max="7120" width="14.7109375" style="14" customWidth="1"/>
    <col min="7121" max="7121" width="20.140625" style="14" customWidth="1"/>
    <col min="7122" max="7372" width="9.140625" style="14"/>
    <col min="7373" max="7373" width="41.28515625" style="14" customWidth="1"/>
    <col min="7374" max="7374" width="9.140625" style="14"/>
    <col min="7375" max="7375" width="15.7109375" style="14" customWidth="1"/>
    <col min="7376" max="7376" width="14.7109375" style="14" customWidth="1"/>
    <col min="7377" max="7377" width="20.140625" style="14" customWidth="1"/>
    <col min="7378" max="7628" width="9.140625" style="14"/>
    <col min="7629" max="7629" width="41.28515625" style="14" customWidth="1"/>
    <col min="7630" max="7630" width="9.140625" style="14"/>
    <col min="7631" max="7631" width="15.7109375" style="14" customWidth="1"/>
    <col min="7632" max="7632" width="14.7109375" style="14" customWidth="1"/>
    <col min="7633" max="7633" width="20.140625" style="14" customWidth="1"/>
    <col min="7634" max="7884" width="9.140625" style="14"/>
    <col min="7885" max="7885" width="41.28515625" style="14" customWidth="1"/>
    <col min="7886" max="7886" width="9.140625" style="14"/>
    <col min="7887" max="7887" width="15.7109375" style="14" customWidth="1"/>
    <col min="7888" max="7888" width="14.7109375" style="14" customWidth="1"/>
    <col min="7889" max="7889" width="20.140625" style="14" customWidth="1"/>
    <col min="7890" max="8140" width="9.140625" style="14"/>
    <col min="8141" max="8141" width="41.28515625" style="14" customWidth="1"/>
    <col min="8142" max="8142" width="9.140625" style="14"/>
    <col min="8143" max="8143" width="15.7109375" style="14" customWidth="1"/>
    <col min="8144" max="8144" width="14.7109375" style="14" customWidth="1"/>
    <col min="8145" max="8145" width="20.140625" style="14" customWidth="1"/>
    <col min="8146" max="8396" width="9.140625" style="14"/>
    <col min="8397" max="8397" width="41.28515625" style="14" customWidth="1"/>
    <col min="8398" max="8398" width="9.140625" style="14"/>
    <col min="8399" max="8399" width="15.7109375" style="14" customWidth="1"/>
    <col min="8400" max="8400" width="14.7109375" style="14" customWidth="1"/>
    <col min="8401" max="8401" width="20.140625" style="14" customWidth="1"/>
    <col min="8402" max="8652" width="9.140625" style="14"/>
    <col min="8653" max="8653" width="41.28515625" style="14" customWidth="1"/>
    <col min="8654" max="8654" width="9.140625" style="14"/>
    <col min="8655" max="8655" width="15.7109375" style="14" customWidth="1"/>
    <col min="8656" max="8656" width="14.7109375" style="14" customWidth="1"/>
    <col min="8657" max="8657" width="20.140625" style="14" customWidth="1"/>
    <col min="8658" max="8908" width="9.140625" style="14"/>
    <col min="8909" max="8909" width="41.28515625" style="14" customWidth="1"/>
    <col min="8910" max="8910" width="9.140625" style="14"/>
    <col min="8911" max="8911" width="15.7109375" style="14" customWidth="1"/>
    <col min="8912" max="8912" width="14.7109375" style="14" customWidth="1"/>
    <col min="8913" max="8913" width="20.140625" style="14" customWidth="1"/>
    <col min="8914" max="9164" width="9.140625" style="14"/>
    <col min="9165" max="9165" width="41.28515625" style="14" customWidth="1"/>
    <col min="9166" max="9166" width="9.140625" style="14"/>
    <col min="9167" max="9167" width="15.7109375" style="14" customWidth="1"/>
    <col min="9168" max="9168" width="14.7109375" style="14" customWidth="1"/>
    <col min="9169" max="9169" width="20.140625" style="14" customWidth="1"/>
    <col min="9170" max="9420" width="9.140625" style="14"/>
    <col min="9421" max="9421" width="41.28515625" style="14" customWidth="1"/>
    <col min="9422" max="9422" width="9.140625" style="14"/>
    <col min="9423" max="9423" width="15.7109375" style="14" customWidth="1"/>
    <col min="9424" max="9424" width="14.7109375" style="14" customWidth="1"/>
    <col min="9425" max="9425" width="20.140625" style="14" customWidth="1"/>
    <col min="9426" max="9676" width="9.140625" style="14"/>
    <col min="9677" max="9677" width="41.28515625" style="14" customWidth="1"/>
    <col min="9678" max="9678" width="9.140625" style="14"/>
    <col min="9679" max="9679" width="15.7109375" style="14" customWidth="1"/>
    <col min="9680" max="9680" width="14.7109375" style="14" customWidth="1"/>
    <col min="9681" max="9681" width="20.140625" style="14" customWidth="1"/>
    <col min="9682" max="9932" width="9.140625" style="14"/>
    <col min="9933" max="9933" width="41.28515625" style="14" customWidth="1"/>
    <col min="9934" max="9934" width="9.140625" style="14"/>
    <col min="9935" max="9935" width="15.7109375" style="14" customWidth="1"/>
    <col min="9936" max="9936" width="14.7109375" style="14" customWidth="1"/>
    <col min="9937" max="9937" width="20.140625" style="14" customWidth="1"/>
    <col min="9938" max="10188" width="9.140625" style="14"/>
    <col min="10189" max="10189" width="41.28515625" style="14" customWidth="1"/>
    <col min="10190" max="10190" width="9.140625" style="14"/>
    <col min="10191" max="10191" width="15.7109375" style="14" customWidth="1"/>
    <col min="10192" max="10192" width="14.7109375" style="14" customWidth="1"/>
    <col min="10193" max="10193" width="20.140625" style="14" customWidth="1"/>
    <col min="10194" max="10444" width="9.140625" style="14"/>
    <col min="10445" max="10445" width="41.28515625" style="14" customWidth="1"/>
    <col min="10446" max="10446" width="9.140625" style="14"/>
    <col min="10447" max="10447" width="15.7109375" style="14" customWidth="1"/>
    <col min="10448" max="10448" width="14.7109375" style="14" customWidth="1"/>
    <col min="10449" max="10449" width="20.140625" style="14" customWidth="1"/>
    <col min="10450" max="10700" width="9.140625" style="14"/>
    <col min="10701" max="10701" width="41.28515625" style="14" customWidth="1"/>
    <col min="10702" max="10702" width="9.140625" style="14"/>
    <col min="10703" max="10703" width="15.7109375" style="14" customWidth="1"/>
    <col min="10704" max="10704" width="14.7109375" style="14" customWidth="1"/>
    <col min="10705" max="10705" width="20.140625" style="14" customWidth="1"/>
    <col min="10706" max="10956" width="9.140625" style="14"/>
    <col min="10957" max="10957" width="41.28515625" style="14" customWidth="1"/>
    <col min="10958" max="10958" width="9.140625" style="14"/>
    <col min="10959" max="10959" width="15.7109375" style="14" customWidth="1"/>
    <col min="10960" max="10960" width="14.7109375" style="14" customWidth="1"/>
    <col min="10961" max="10961" width="20.140625" style="14" customWidth="1"/>
    <col min="10962" max="11212" width="9.140625" style="14"/>
    <col min="11213" max="11213" width="41.28515625" style="14" customWidth="1"/>
    <col min="11214" max="11214" width="9.140625" style="14"/>
    <col min="11215" max="11215" width="15.7109375" style="14" customWidth="1"/>
    <col min="11216" max="11216" width="14.7109375" style="14" customWidth="1"/>
    <col min="11217" max="11217" width="20.140625" style="14" customWidth="1"/>
    <col min="11218" max="11468" width="9.140625" style="14"/>
    <col min="11469" max="11469" width="41.28515625" style="14" customWidth="1"/>
    <col min="11470" max="11470" width="9.140625" style="14"/>
    <col min="11471" max="11471" width="15.7109375" style="14" customWidth="1"/>
    <col min="11472" max="11472" width="14.7109375" style="14" customWidth="1"/>
    <col min="11473" max="11473" width="20.140625" style="14" customWidth="1"/>
    <col min="11474" max="11724" width="9.140625" style="14"/>
    <col min="11725" max="11725" width="41.28515625" style="14" customWidth="1"/>
    <col min="11726" max="11726" width="9.140625" style="14"/>
    <col min="11727" max="11727" width="15.7109375" style="14" customWidth="1"/>
    <col min="11728" max="11728" width="14.7109375" style="14" customWidth="1"/>
    <col min="11729" max="11729" width="20.140625" style="14" customWidth="1"/>
    <col min="11730" max="11980" width="9.140625" style="14"/>
    <col min="11981" max="11981" width="41.28515625" style="14" customWidth="1"/>
    <col min="11982" max="11982" width="9.140625" style="14"/>
    <col min="11983" max="11983" width="15.7109375" style="14" customWidth="1"/>
    <col min="11984" max="11984" width="14.7109375" style="14" customWidth="1"/>
    <col min="11985" max="11985" width="20.140625" style="14" customWidth="1"/>
    <col min="11986" max="12236" width="9.140625" style="14"/>
    <col min="12237" max="12237" width="41.28515625" style="14" customWidth="1"/>
    <col min="12238" max="12238" width="9.140625" style="14"/>
    <col min="12239" max="12239" width="15.7109375" style="14" customWidth="1"/>
    <col min="12240" max="12240" width="14.7109375" style="14" customWidth="1"/>
    <col min="12241" max="12241" width="20.140625" style="14" customWidth="1"/>
    <col min="12242" max="12492" width="9.140625" style="14"/>
    <col min="12493" max="12493" width="41.28515625" style="14" customWidth="1"/>
    <col min="12494" max="12494" width="9.140625" style="14"/>
    <col min="12495" max="12495" width="15.7109375" style="14" customWidth="1"/>
    <col min="12496" max="12496" width="14.7109375" style="14" customWidth="1"/>
    <col min="12497" max="12497" width="20.140625" style="14" customWidth="1"/>
    <col min="12498" max="12748" width="9.140625" style="14"/>
    <col min="12749" max="12749" width="41.28515625" style="14" customWidth="1"/>
    <col min="12750" max="12750" width="9.140625" style="14"/>
    <col min="12751" max="12751" width="15.7109375" style="14" customWidth="1"/>
    <col min="12752" max="12752" width="14.7109375" style="14" customWidth="1"/>
    <col min="12753" max="12753" width="20.140625" style="14" customWidth="1"/>
    <col min="12754" max="13004" width="9.140625" style="14"/>
    <col min="13005" max="13005" width="41.28515625" style="14" customWidth="1"/>
    <col min="13006" max="13006" width="9.140625" style="14"/>
    <col min="13007" max="13007" width="15.7109375" style="14" customWidth="1"/>
    <col min="13008" max="13008" width="14.7109375" style="14" customWidth="1"/>
    <col min="13009" max="13009" width="20.140625" style="14" customWidth="1"/>
    <col min="13010" max="13260" width="9.140625" style="14"/>
    <col min="13261" max="13261" width="41.28515625" style="14" customWidth="1"/>
    <col min="13262" max="13262" width="9.140625" style="14"/>
    <col min="13263" max="13263" width="15.7109375" style="14" customWidth="1"/>
    <col min="13264" max="13264" width="14.7109375" style="14" customWidth="1"/>
    <col min="13265" max="13265" width="20.140625" style="14" customWidth="1"/>
    <col min="13266" max="13516" width="9.140625" style="14"/>
    <col min="13517" max="13517" width="41.28515625" style="14" customWidth="1"/>
    <col min="13518" max="13518" width="9.140625" style="14"/>
    <col min="13519" max="13519" width="15.7109375" style="14" customWidth="1"/>
    <col min="13520" max="13520" width="14.7109375" style="14" customWidth="1"/>
    <col min="13521" max="13521" width="20.140625" style="14" customWidth="1"/>
    <col min="13522" max="13772" width="9.140625" style="14"/>
    <col min="13773" max="13773" width="41.28515625" style="14" customWidth="1"/>
    <col min="13774" max="13774" width="9.140625" style="14"/>
    <col min="13775" max="13775" width="15.7109375" style="14" customWidth="1"/>
    <col min="13776" max="13776" width="14.7109375" style="14" customWidth="1"/>
    <col min="13777" max="13777" width="20.140625" style="14" customWidth="1"/>
    <col min="13778" max="14028" width="9.140625" style="14"/>
    <col min="14029" max="14029" width="41.28515625" style="14" customWidth="1"/>
    <col min="14030" max="14030" width="9.140625" style="14"/>
    <col min="14031" max="14031" width="15.7109375" style="14" customWidth="1"/>
    <col min="14032" max="14032" width="14.7109375" style="14" customWidth="1"/>
    <col min="14033" max="14033" width="20.140625" style="14" customWidth="1"/>
    <col min="14034" max="14284" width="9.140625" style="14"/>
    <col min="14285" max="14285" width="41.28515625" style="14" customWidth="1"/>
    <col min="14286" max="14286" width="9.140625" style="14"/>
    <col min="14287" max="14287" width="15.7109375" style="14" customWidth="1"/>
    <col min="14288" max="14288" width="14.7109375" style="14" customWidth="1"/>
    <col min="14289" max="14289" width="20.140625" style="14" customWidth="1"/>
    <col min="14290" max="14540" width="9.140625" style="14"/>
    <col min="14541" max="14541" width="41.28515625" style="14" customWidth="1"/>
    <col min="14542" max="14542" width="9.140625" style="14"/>
    <col min="14543" max="14543" width="15.7109375" style="14" customWidth="1"/>
    <col min="14544" max="14544" width="14.7109375" style="14" customWidth="1"/>
    <col min="14545" max="14545" width="20.140625" style="14" customWidth="1"/>
    <col min="14546" max="14796" width="9.140625" style="14"/>
    <col min="14797" max="14797" width="41.28515625" style="14" customWidth="1"/>
    <col min="14798" max="14798" width="9.140625" style="14"/>
    <col min="14799" max="14799" width="15.7109375" style="14" customWidth="1"/>
    <col min="14800" max="14800" width="14.7109375" style="14" customWidth="1"/>
    <col min="14801" max="14801" width="20.140625" style="14" customWidth="1"/>
    <col min="14802" max="15052" width="9.140625" style="14"/>
    <col min="15053" max="15053" width="41.28515625" style="14" customWidth="1"/>
    <col min="15054" max="15054" width="9.140625" style="14"/>
    <col min="15055" max="15055" width="15.7109375" style="14" customWidth="1"/>
    <col min="15056" max="15056" width="14.7109375" style="14" customWidth="1"/>
    <col min="15057" max="15057" width="20.140625" style="14" customWidth="1"/>
    <col min="15058" max="15308" width="9.140625" style="14"/>
    <col min="15309" max="15309" width="41.28515625" style="14" customWidth="1"/>
    <col min="15310" max="15310" width="9.140625" style="14"/>
    <col min="15311" max="15311" width="15.7109375" style="14" customWidth="1"/>
    <col min="15312" max="15312" width="14.7109375" style="14" customWidth="1"/>
    <col min="15313" max="15313" width="20.140625" style="14" customWidth="1"/>
    <col min="15314" max="15564" width="9.140625" style="14"/>
    <col min="15565" max="15565" width="41.28515625" style="14" customWidth="1"/>
    <col min="15566" max="15566" width="9.140625" style="14"/>
    <col min="15567" max="15567" width="15.7109375" style="14" customWidth="1"/>
    <col min="15568" max="15568" width="14.7109375" style="14" customWidth="1"/>
    <col min="15569" max="15569" width="20.140625" style="14" customWidth="1"/>
    <col min="15570" max="15820" width="9.140625" style="14"/>
    <col min="15821" max="15821" width="41.28515625" style="14" customWidth="1"/>
    <col min="15822" max="15822" width="9.140625" style="14"/>
    <col min="15823" max="15823" width="15.7109375" style="14" customWidth="1"/>
    <col min="15824" max="15824" width="14.7109375" style="14" customWidth="1"/>
    <col min="15825" max="15825" width="20.140625" style="14" customWidth="1"/>
    <col min="15826" max="16076" width="9.140625" style="14"/>
    <col min="16077" max="16077" width="41.28515625" style="14" customWidth="1"/>
    <col min="16078" max="16078" width="9.140625" style="14"/>
    <col min="16079" max="16079" width="15.7109375" style="14" customWidth="1"/>
    <col min="16080" max="16080" width="14.7109375" style="14" customWidth="1"/>
    <col min="16081" max="16081" width="20.140625" style="14" customWidth="1"/>
    <col min="16082" max="16384" width="9.140625" style="14"/>
  </cols>
  <sheetData>
    <row r="1" spans="1:9" s="11" customFormat="1" ht="60.75" customHeight="1" x14ac:dyDescent="0.25">
      <c r="A1" s="43"/>
      <c r="B1" s="43"/>
      <c r="C1" s="43"/>
      <c r="D1" s="43"/>
      <c r="E1" s="43"/>
      <c r="F1" s="43"/>
      <c r="G1" s="43"/>
      <c r="H1" s="43"/>
      <c r="I1" s="43"/>
    </row>
    <row r="2" spans="1:9" s="11" customFormat="1" x14ac:dyDescent="0.25">
      <c r="A2" s="43"/>
      <c r="B2" s="43"/>
      <c r="C2" s="43"/>
      <c r="D2" s="43"/>
      <c r="E2" s="43"/>
      <c r="F2" s="43"/>
      <c r="G2" s="43"/>
      <c r="H2" s="43"/>
      <c r="I2" s="43"/>
    </row>
    <row r="3" spans="1:9" s="11" customFormat="1" ht="48.75" customHeight="1" x14ac:dyDescent="0.25">
      <c r="A3" s="12" t="s">
        <v>136</v>
      </c>
      <c r="B3" s="42" t="s">
        <v>145</v>
      </c>
      <c r="C3" s="42"/>
      <c r="D3" s="42"/>
      <c r="E3" s="42"/>
      <c r="F3" s="42"/>
      <c r="G3" s="42"/>
      <c r="H3" s="42"/>
      <c r="I3" s="42"/>
    </row>
    <row r="4" spans="1:9" s="13" customFormat="1" x14ac:dyDescent="0.25">
      <c r="A4" s="47" t="s">
        <v>153</v>
      </c>
    </row>
    <row r="5" spans="1:9" s="49" customFormat="1" ht="16.5" thickBot="1" x14ac:dyDescent="0.3">
      <c r="A5" s="48" t="s">
        <v>154</v>
      </c>
    </row>
    <row r="6" spans="1:9" ht="87" customHeight="1" x14ac:dyDescent="0.25">
      <c r="A6" s="15" t="s">
        <v>127</v>
      </c>
      <c r="B6" s="16" t="s">
        <v>126</v>
      </c>
      <c r="C6" s="15" t="s">
        <v>38</v>
      </c>
      <c r="D6" s="15" t="s">
        <v>150</v>
      </c>
      <c r="E6" s="15" t="s">
        <v>151</v>
      </c>
      <c r="F6" s="15" t="s">
        <v>131</v>
      </c>
      <c r="G6" s="15" t="s">
        <v>132</v>
      </c>
      <c r="H6" s="15" t="s">
        <v>39</v>
      </c>
      <c r="I6" s="15" t="s">
        <v>133</v>
      </c>
    </row>
    <row r="7" spans="1:9" ht="16.5" customHeight="1" thickBot="1" x14ac:dyDescent="0.3">
      <c r="A7" s="17">
        <v>1</v>
      </c>
      <c r="B7" s="18">
        <v>2</v>
      </c>
      <c r="C7" s="17">
        <v>3</v>
      </c>
      <c r="D7" s="17">
        <v>4</v>
      </c>
      <c r="E7" s="17">
        <v>5</v>
      </c>
      <c r="F7" s="17">
        <v>6</v>
      </c>
      <c r="G7" s="17" t="s">
        <v>130</v>
      </c>
      <c r="H7" s="17" t="s">
        <v>129</v>
      </c>
      <c r="I7" s="17" t="s">
        <v>128</v>
      </c>
    </row>
    <row r="8" spans="1:9" s="22" customFormat="1" ht="16.5" thickBot="1" x14ac:dyDescent="0.3">
      <c r="A8" s="19" t="s">
        <v>137</v>
      </c>
      <c r="B8" s="20"/>
      <c r="C8" s="21">
        <f>C9+C13+C21+C29+C35+C43+C47</f>
        <v>309254</v>
      </c>
      <c r="D8" s="21">
        <f t="shared" ref="D8:F8" si="0">D9+D13+D21+D29+D35+D43+D47</f>
        <v>11653</v>
      </c>
      <c r="E8" s="21">
        <f t="shared" si="0"/>
        <v>77519</v>
      </c>
      <c r="F8" s="21">
        <f t="shared" si="0"/>
        <v>1698</v>
      </c>
      <c r="G8" s="37">
        <f>D8/C8</f>
        <v>3.7681000084073289E-2</v>
      </c>
      <c r="H8" s="37">
        <f>E8/C8</f>
        <v>0.25066450231848253</v>
      </c>
      <c r="I8" s="37">
        <f>F8/C8</f>
        <v>5.4906322957827547E-3</v>
      </c>
    </row>
    <row r="9" spans="1:9" s="22" customFormat="1" x14ac:dyDescent="0.25">
      <c r="A9" s="23" t="s">
        <v>138</v>
      </c>
      <c r="B9" s="24"/>
      <c r="C9" s="25">
        <f>SUM(C10:C12)</f>
        <v>126504</v>
      </c>
      <c r="D9" s="25">
        <f t="shared" ref="D9:F9" si="1">SUM(D10:D12)</f>
        <v>4611</v>
      </c>
      <c r="E9" s="25">
        <f t="shared" si="1"/>
        <v>41794</v>
      </c>
      <c r="F9" s="25">
        <f t="shared" si="1"/>
        <v>1037</v>
      </c>
      <c r="G9" s="38">
        <f t="shared" ref="G9:G55" si="2">D9/C9</f>
        <v>3.6449440333902489E-2</v>
      </c>
      <c r="H9" s="38">
        <f t="shared" ref="H9:H55" si="3">E9/C9</f>
        <v>0.3303769050781003</v>
      </c>
      <c r="I9" s="38">
        <f t="shared" ref="I9:I55" si="4">F9/C9</f>
        <v>8.1973692531461459E-3</v>
      </c>
    </row>
    <row r="10" spans="1:9" x14ac:dyDescent="0.25">
      <c r="A10" s="26" t="s">
        <v>0</v>
      </c>
      <c r="B10" s="27" t="s">
        <v>86</v>
      </c>
      <c r="C10" s="28">
        <v>15599</v>
      </c>
      <c r="D10" s="28">
        <v>40</v>
      </c>
      <c r="E10" s="28">
        <v>3685</v>
      </c>
      <c r="F10" s="28">
        <v>17</v>
      </c>
      <c r="G10" s="39">
        <f t="shared" si="2"/>
        <v>2.5642669401884735E-3</v>
      </c>
      <c r="H10" s="39">
        <f t="shared" si="3"/>
        <v>0.23623309186486313</v>
      </c>
      <c r="I10" s="39">
        <f t="shared" si="4"/>
        <v>1.0898134495801013E-3</v>
      </c>
    </row>
    <row r="11" spans="1:9" x14ac:dyDescent="0.25">
      <c r="A11" s="26" t="s">
        <v>1</v>
      </c>
      <c r="B11" s="27" t="s">
        <v>87</v>
      </c>
      <c r="C11" s="29">
        <v>46605</v>
      </c>
      <c r="D11" s="29">
        <v>1752</v>
      </c>
      <c r="E11" s="29">
        <v>20397</v>
      </c>
      <c r="F11" s="29">
        <v>454</v>
      </c>
      <c r="G11" s="39">
        <f t="shared" si="2"/>
        <v>3.7592532990022527E-2</v>
      </c>
      <c r="H11" s="39">
        <f t="shared" si="3"/>
        <v>0.43765690376569039</v>
      </c>
      <c r="I11" s="39">
        <f t="shared" si="4"/>
        <v>9.741444051067482E-3</v>
      </c>
    </row>
    <row r="12" spans="1:9" ht="16.5" thickBot="1" x14ac:dyDescent="0.3">
      <c r="A12" s="30" t="s">
        <v>2</v>
      </c>
      <c r="B12" s="31" t="s">
        <v>88</v>
      </c>
      <c r="C12" s="32">
        <v>64300</v>
      </c>
      <c r="D12" s="32">
        <v>2819</v>
      </c>
      <c r="E12" s="32">
        <v>17712</v>
      </c>
      <c r="F12" s="32">
        <v>566</v>
      </c>
      <c r="G12" s="40">
        <f t="shared" si="2"/>
        <v>4.3841368584758941E-2</v>
      </c>
      <c r="H12" s="40">
        <f t="shared" si="3"/>
        <v>0.27545878693623638</v>
      </c>
      <c r="I12" s="40">
        <f t="shared" si="4"/>
        <v>8.8024883359253507E-3</v>
      </c>
    </row>
    <row r="13" spans="1:9" s="22" customFormat="1" x14ac:dyDescent="0.25">
      <c r="A13" s="23" t="s">
        <v>139</v>
      </c>
      <c r="B13" s="24"/>
      <c r="C13" s="33">
        <f>SUM(C14:C20)</f>
        <v>88979</v>
      </c>
      <c r="D13" s="33">
        <f t="shared" ref="D13:F13" si="5">SUM(D14:D20)</f>
        <v>4487</v>
      </c>
      <c r="E13" s="33">
        <f t="shared" si="5"/>
        <v>15756</v>
      </c>
      <c r="F13" s="33">
        <f t="shared" si="5"/>
        <v>444</v>
      </c>
      <c r="G13" s="38">
        <f t="shared" si="2"/>
        <v>5.0427628991110265E-2</v>
      </c>
      <c r="H13" s="38">
        <f t="shared" si="3"/>
        <v>0.17707548972229403</v>
      </c>
      <c r="I13" s="38">
        <f t="shared" si="4"/>
        <v>4.9899414468582478E-3</v>
      </c>
    </row>
    <row r="14" spans="1:9" x14ac:dyDescent="0.25">
      <c r="A14" s="26" t="s">
        <v>3</v>
      </c>
      <c r="B14" s="27" t="s">
        <v>89</v>
      </c>
      <c r="C14" s="28">
        <v>19301</v>
      </c>
      <c r="D14" s="28">
        <v>980</v>
      </c>
      <c r="E14" s="28">
        <v>3147</v>
      </c>
      <c r="F14" s="28">
        <v>97</v>
      </c>
      <c r="G14" s="39">
        <f t="shared" si="2"/>
        <v>5.0774571265737527E-2</v>
      </c>
      <c r="H14" s="39">
        <f t="shared" si="3"/>
        <v>0.1630485467074245</v>
      </c>
      <c r="I14" s="39">
        <f t="shared" si="4"/>
        <v>5.025646339567898E-3</v>
      </c>
    </row>
    <row r="15" spans="1:9" x14ac:dyDescent="0.25">
      <c r="A15" s="26" t="s">
        <v>4</v>
      </c>
      <c r="B15" s="27" t="s">
        <v>90</v>
      </c>
      <c r="C15" s="29">
        <v>11917</v>
      </c>
      <c r="D15" s="29">
        <v>711</v>
      </c>
      <c r="E15" s="29">
        <v>1954</v>
      </c>
      <c r="F15" s="29">
        <v>56</v>
      </c>
      <c r="G15" s="39">
        <f t="shared" si="2"/>
        <v>5.966266677855165E-2</v>
      </c>
      <c r="H15" s="39">
        <f t="shared" si="3"/>
        <v>0.16396744147016867</v>
      </c>
      <c r="I15" s="39">
        <f t="shared" si="4"/>
        <v>4.6991692540068811E-3</v>
      </c>
    </row>
    <row r="16" spans="1:9" x14ac:dyDescent="0.25">
      <c r="A16" s="26" t="s">
        <v>5</v>
      </c>
      <c r="B16" s="27" t="s">
        <v>91</v>
      </c>
      <c r="C16" s="29">
        <v>9274</v>
      </c>
      <c r="D16" s="29">
        <v>333</v>
      </c>
      <c r="E16" s="29">
        <v>1292</v>
      </c>
      <c r="F16" s="29">
        <v>53</v>
      </c>
      <c r="G16" s="39">
        <f t="shared" si="2"/>
        <v>3.5906836316584E-2</v>
      </c>
      <c r="H16" s="39">
        <f t="shared" si="3"/>
        <v>0.13931421177485442</v>
      </c>
      <c r="I16" s="39">
        <f t="shared" si="4"/>
        <v>5.7149018762130688E-3</v>
      </c>
    </row>
    <row r="17" spans="1:9" x14ac:dyDescent="0.25">
      <c r="A17" s="26" t="s">
        <v>6</v>
      </c>
      <c r="B17" s="27" t="s">
        <v>92</v>
      </c>
      <c r="C17" s="29">
        <v>15543</v>
      </c>
      <c r="D17" s="29">
        <v>637</v>
      </c>
      <c r="E17" s="29">
        <v>3695</v>
      </c>
      <c r="F17" s="29">
        <v>71</v>
      </c>
      <c r="G17" s="39">
        <f t="shared" si="2"/>
        <v>4.0983079199639706E-2</v>
      </c>
      <c r="H17" s="39">
        <f t="shared" si="3"/>
        <v>0.23772759441549252</v>
      </c>
      <c r="I17" s="39">
        <f t="shared" si="4"/>
        <v>4.5679727208389632E-3</v>
      </c>
    </row>
    <row r="18" spans="1:9" x14ac:dyDescent="0.25">
      <c r="A18" s="26" t="s">
        <v>7</v>
      </c>
      <c r="B18" s="27" t="s">
        <v>93</v>
      </c>
      <c r="C18" s="29">
        <v>11062</v>
      </c>
      <c r="D18" s="29">
        <v>582</v>
      </c>
      <c r="E18" s="29">
        <v>1671</v>
      </c>
      <c r="F18" s="29">
        <v>62</v>
      </c>
      <c r="G18" s="39">
        <f t="shared" si="2"/>
        <v>5.2612547459772195E-2</v>
      </c>
      <c r="H18" s="39">
        <f t="shared" si="3"/>
        <v>0.15105767492316036</v>
      </c>
      <c r="I18" s="39">
        <f t="shared" si="4"/>
        <v>5.604773097089134E-3</v>
      </c>
    </row>
    <row r="19" spans="1:9" x14ac:dyDescent="0.25">
      <c r="A19" s="26" t="s">
        <v>8</v>
      </c>
      <c r="B19" s="27" t="s">
        <v>94</v>
      </c>
      <c r="C19" s="29">
        <v>12644</v>
      </c>
      <c r="D19" s="29">
        <v>684</v>
      </c>
      <c r="E19" s="29">
        <v>2457</v>
      </c>
      <c r="F19" s="29">
        <v>77</v>
      </c>
      <c r="G19" s="39">
        <f t="shared" si="2"/>
        <v>5.4096804808604869E-2</v>
      </c>
      <c r="H19" s="39">
        <f t="shared" si="3"/>
        <v>0.19432141727301486</v>
      </c>
      <c r="I19" s="39">
        <f t="shared" si="4"/>
        <v>6.0898449857639987E-3</v>
      </c>
    </row>
    <row r="20" spans="1:9" ht="16.5" thickBot="1" x14ac:dyDescent="0.3">
      <c r="A20" s="30" t="s">
        <v>9</v>
      </c>
      <c r="B20" s="31" t="s">
        <v>95</v>
      </c>
      <c r="C20" s="32">
        <v>9238</v>
      </c>
      <c r="D20" s="32">
        <v>560</v>
      </c>
      <c r="E20" s="32">
        <v>1540</v>
      </c>
      <c r="F20" s="32">
        <v>28</v>
      </c>
      <c r="G20" s="40">
        <f t="shared" si="2"/>
        <v>6.0619181641047848E-2</v>
      </c>
      <c r="H20" s="40">
        <f t="shared" si="3"/>
        <v>0.16670274951288158</v>
      </c>
      <c r="I20" s="40">
        <f t="shared" si="4"/>
        <v>3.0309590820523924E-3</v>
      </c>
    </row>
    <row r="21" spans="1:9" s="22" customFormat="1" x14ac:dyDescent="0.25">
      <c r="A21" s="23" t="s">
        <v>140</v>
      </c>
      <c r="B21" s="24"/>
      <c r="C21" s="33">
        <f>SUM(C22:C28)</f>
        <v>29814</v>
      </c>
      <c r="D21" s="33">
        <f t="shared" ref="D21:F21" si="6">SUM(D22:D28)</f>
        <v>1374</v>
      </c>
      <c r="E21" s="33">
        <f t="shared" si="6"/>
        <v>5181</v>
      </c>
      <c r="F21" s="33">
        <f t="shared" si="6"/>
        <v>139</v>
      </c>
      <c r="G21" s="38">
        <f t="shared" si="2"/>
        <v>4.6085731535520223E-2</v>
      </c>
      <c r="H21" s="38">
        <f t="shared" si="3"/>
        <v>0.17377742000402496</v>
      </c>
      <c r="I21" s="38">
        <f t="shared" si="4"/>
        <v>4.6622392164754811E-3</v>
      </c>
    </row>
    <row r="22" spans="1:9" x14ac:dyDescent="0.25">
      <c r="A22" s="26" t="s">
        <v>11</v>
      </c>
      <c r="B22" s="27" t="s">
        <v>97</v>
      </c>
      <c r="C22" s="34">
        <v>3836</v>
      </c>
      <c r="D22" s="34">
        <v>194</v>
      </c>
      <c r="E22" s="34">
        <v>321</v>
      </c>
      <c r="F22" s="34">
        <v>39</v>
      </c>
      <c r="G22" s="41">
        <f t="shared" si="2"/>
        <v>5.0573514077163713E-2</v>
      </c>
      <c r="H22" s="41">
        <f t="shared" si="3"/>
        <v>8.3680917622523457E-2</v>
      </c>
      <c r="I22" s="41">
        <f t="shared" si="4"/>
        <v>1.0166840458811261E-2</v>
      </c>
    </row>
    <row r="23" spans="1:9" x14ac:dyDescent="0.25">
      <c r="A23" s="26" t="s">
        <v>12</v>
      </c>
      <c r="B23" s="27" t="s">
        <v>98</v>
      </c>
      <c r="C23" s="29">
        <v>4076</v>
      </c>
      <c r="D23" s="29">
        <v>236</v>
      </c>
      <c r="E23" s="29">
        <v>471</v>
      </c>
      <c r="F23" s="29">
        <v>13</v>
      </c>
      <c r="G23" s="39">
        <f t="shared" si="2"/>
        <v>5.7899901864573111E-2</v>
      </c>
      <c r="H23" s="39">
        <f t="shared" si="3"/>
        <v>0.11555446516192346</v>
      </c>
      <c r="I23" s="39">
        <f t="shared" si="4"/>
        <v>3.1894013738959764E-3</v>
      </c>
    </row>
    <row r="24" spans="1:9" x14ac:dyDescent="0.25">
      <c r="A24" s="26" t="s">
        <v>13</v>
      </c>
      <c r="B24" s="27" t="s">
        <v>99</v>
      </c>
      <c r="C24" s="29">
        <v>3520</v>
      </c>
      <c r="D24" s="29">
        <v>167</v>
      </c>
      <c r="E24" s="29">
        <v>427</v>
      </c>
      <c r="F24" s="29">
        <v>19</v>
      </c>
      <c r="G24" s="39">
        <f t="shared" si="2"/>
        <v>4.7443181818181815E-2</v>
      </c>
      <c r="H24" s="39">
        <f t="shared" si="3"/>
        <v>0.12130681818181818</v>
      </c>
      <c r="I24" s="39">
        <f t="shared" si="4"/>
        <v>5.3977272727272728E-3</v>
      </c>
    </row>
    <row r="25" spans="1:9" x14ac:dyDescent="0.25">
      <c r="A25" s="26" t="s">
        <v>14</v>
      </c>
      <c r="B25" s="27" t="s">
        <v>100</v>
      </c>
      <c r="C25" s="29">
        <v>4446</v>
      </c>
      <c r="D25" s="29">
        <v>165</v>
      </c>
      <c r="E25" s="29">
        <v>1253</v>
      </c>
      <c r="F25" s="29">
        <v>13</v>
      </c>
      <c r="G25" s="39">
        <f t="shared" si="2"/>
        <v>3.7112010796221326E-2</v>
      </c>
      <c r="H25" s="39">
        <f t="shared" si="3"/>
        <v>0.28182636077372919</v>
      </c>
      <c r="I25" s="39">
        <f t="shared" si="4"/>
        <v>2.9239766081871343E-3</v>
      </c>
    </row>
    <row r="26" spans="1:9" x14ac:dyDescent="0.25">
      <c r="A26" s="26" t="s">
        <v>16</v>
      </c>
      <c r="B26" s="27" t="s">
        <v>102</v>
      </c>
      <c r="C26" s="29">
        <v>3869</v>
      </c>
      <c r="D26" s="29">
        <v>218</v>
      </c>
      <c r="E26" s="29">
        <v>636</v>
      </c>
      <c r="F26" s="29">
        <v>17</v>
      </c>
      <c r="G26" s="39">
        <f t="shared" si="2"/>
        <v>5.634530886533988E-2</v>
      </c>
      <c r="H26" s="39">
        <f t="shared" si="3"/>
        <v>0.16438356164383561</v>
      </c>
      <c r="I26" s="39">
        <f t="shared" si="4"/>
        <v>4.3939002326182476E-3</v>
      </c>
    </row>
    <row r="27" spans="1:9" x14ac:dyDescent="0.25">
      <c r="A27" s="26" t="s">
        <v>17</v>
      </c>
      <c r="B27" s="27" t="s">
        <v>103</v>
      </c>
      <c r="C27" s="29">
        <v>4680</v>
      </c>
      <c r="D27" s="29">
        <v>155</v>
      </c>
      <c r="E27" s="29">
        <v>1288</v>
      </c>
      <c r="F27" s="29">
        <v>18</v>
      </c>
      <c r="G27" s="39">
        <f t="shared" si="2"/>
        <v>3.311965811965812E-2</v>
      </c>
      <c r="H27" s="39">
        <f t="shared" si="3"/>
        <v>0.27521367521367524</v>
      </c>
      <c r="I27" s="39">
        <f t="shared" si="4"/>
        <v>3.8461538461538464E-3</v>
      </c>
    </row>
    <row r="28" spans="1:9" ht="16.5" thickBot="1" x14ac:dyDescent="0.3">
      <c r="A28" s="30" t="s">
        <v>18</v>
      </c>
      <c r="B28" s="31" t="s">
        <v>104</v>
      </c>
      <c r="C28" s="32">
        <v>5387</v>
      </c>
      <c r="D28" s="32">
        <v>239</v>
      </c>
      <c r="E28" s="32">
        <v>785</v>
      </c>
      <c r="F28" s="32">
        <v>20</v>
      </c>
      <c r="G28" s="40">
        <f t="shared" si="2"/>
        <v>4.4366066456283645E-2</v>
      </c>
      <c r="H28" s="40">
        <f t="shared" si="3"/>
        <v>0.14572118062001113</v>
      </c>
      <c r="I28" s="40">
        <f t="shared" si="4"/>
        <v>3.7126415444588825E-3</v>
      </c>
    </row>
    <row r="29" spans="1:9" s="22" customFormat="1" x14ac:dyDescent="0.25">
      <c r="A29" s="23" t="s">
        <v>141</v>
      </c>
      <c r="B29" s="24"/>
      <c r="C29" s="33">
        <f>SUM(C30:C34)</f>
        <v>11395</v>
      </c>
      <c r="D29" s="33">
        <f t="shared" ref="D29:F29" si="7">SUM(D30:D34)</f>
        <v>500</v>
      </c>
      <c r="E29" s="33">
        <f t="shared" si="7"/>
        <v>2009</v>
      </c>
      <c r="F29" s="33">
        <f t="shared" si="7"/>
        <v>40</v>
      </c>
      <c r="G29" s="38">
        <f t="shared" si="2"/>
        <v>4.387889425186485E-2</v>
      </c>
      <c r="H29" s="38">
        <f t="shared" si="3"/>
        <v>0.17630539710399298</v>
      </c>
      <c r="I29" s="38">
        <f t="shared" si="4"/>
        <v>3.5103115401491883E-3</v>
      </c>
    </row>
    <row r="30" spans="1:9" x14ac:dyDescent="0.25">
      <c r="A30" s="26" t="s">
        <v>10</v>
      </c>
      <c r="B30" s="27" t="s">
        <v>96</v>
      </c>
      <c r="C30" s="29">
        <v>2699</v>
      </c>
      <c r="D30" s="29">
        <v>114</v>
      </c>
      <c r="E30" s="29">
        <v>311</v>
      </c>
      <c r="F30" s="29">
        <v>9</v>
      </c>
      <c r="G30" s="39">
        <f t="shared" si="2"/>
        <v>4.2237865876250461E-2</v>
      </c>
      <c r="H30" s="39">
        <f t="shared" si="3"/>
        <v>0.11522786217117451</v>
      </c>
      <c r="I30" s="39">
        <f t="shared" si="4"/>
        <v>3.3345683586513525E-3</v>
      </c>
    </row>
    <row r="31" spans="1:9" x14ac:dyDescent="0.25">
      <c r="A31" s="26" t="s">
        <v>19</v>
      </c>
      <c r="B31" s="27" t="s">
        <v>105</v>
      </c>
      <c r="C31" s="29">
        <v>1741</v>
      </c>
      <c r="D31" s="29">
        <v>53</v>
      </c>
      <c r="E31" s="29">
        <v>350</v>
      </c>
      <c r="F31" s="29"/>
      <c r="G31" s="39">
        <f t="shared" si="2"/>
        <v>3.0442274554853533E-2</v>
      </c>
      <c r="H31" s="39">
        <f t="shared" si="3"/>
        <v>0.20103388856978749</v>
      </c>
      <c r="I31" s="39">
        <f t="shared" si="4"/>
        <v>0</v>
      </c>
    </row>
    <row r="32" spans="1:9" x14ac:dyDescent="0.25">
      <c r="A32" s="26" t="s">
        <v>15</v>
      </c>
      <c r="B32" s="27" t="s">
        <v>101</v>
      </c>
      <c r="C32" s="29">
        <v>2002</v>
      </c>
      <c r="D32" s="29">
        <v>101</v>
      </c>
      <c r="E32" s="29">
        <v>234</v>
      </c>
      <c r="F32" s="29">
        <v>2</v>
      </c>
      <c r="G32" s="39">
        <f t="shared" si="2"/>
        <v>5.0449550449550448E-2</v>
      </c>
      <c r="H32" s="39">
        <f t="shared" si="3"/>
        <v>0.11688311688311688</v>
      </c>
      <c r="I32" s="39">
        <f t="shared" si="4"/>
        <v>9.99000999000999E-4</v>
      </c>
    </row>
    <row r="33" spans="1:9" x14ac:dyDescent="0.25">
      <c r="A33" s="26" t="s">
        <v>36</v>
      </c>
      <c r="B33" s="27" t="s">
        <v>124</v>
      </c>
      <c r="C33" s="29">
        <v>1857</v>
      </c>
      <c r="D33" s="29">
        <v>9</v>
      </c>
      <c r="E33" s="29">
        <v>748</v>
      </c>
      <c r="F33" s="29"/>
      <c r="G33" s="39">
        <f t="shared" si="2"/>
        <v>4.8465266558966073E-3</v>
      </c>
      <c r="H33" s="39">
        <f t="shared" si="3"/>
        <v>0.40280021540118471</v>
      </c>
      <c r="I33" s="39">
        <f t="shared" si="4"/>
        <v>0</v>
      </c>
    </row>
    <row r="34" spans="1:9" ht="16.5" thickBot="1" x14ac:dyDescent="0.3">
      <c r="A34" s="30" t="s">
        <v>20</v>
      </c>
      <c r="B34" s="31" t="s">
        <v>106</v>
      </c>
      <c r="C34" s="35">
        <v>3096</v>
      </c>
      <c r="D34" s="35">
        <v>223</v>
      </c>
      <c r="E34" s="35">
        <v>366</v>
      </c>
      <c r="F34" s="35">
        <v>29</v>
      </c>
      <c r="G34" s="40">
        <f t="shared" si="2"/>
        <v>7.2028423772609818E-2</v>
      </c>
      <c r="H34" s="40">
        <f t="shared" si="3"/>
        <v>0.11821705426356589</v>
      </c>
      <c r="I34" s="40">
        <f t="shared" si="4"/>
        <v>9.3669250645994837E-3</v>
      </c>
    </row>
    <row r="35" spans="1:9" s="22" customFormat="1" x14ac:dyDescent="0.25">
      <c r="A35" s="23" t="s">
        <v>142</v>
      </c>
      <c r="B35" s="24"/>
      <c r="C35" s="33">
        <f>SUM(C36:C42)</f>
        <v>7877</v>
      </c>
      <c r="D35" s="33">
        <f t="shared" ref="D35:F35" si="8">SUM(D36:D42)</f>
        <v>375</v>
      </c>
      <c r="E35" s="33">
        <f t="shared" si="8"/>
        <v>1</v>
      </c>
      <c r="F35" s="33">
        <f t="shared" si="8"/>
        <v>0</v>
      </c>
      <c r="G35" s="38">
        <f t="shared" si="2"/>
        <v>4.7606956963310902E-2</v>
      </c>
      <c r="H35" s="38">
        <f t="shared" si="3"/>
        <v>1.2695188523549576E-4</v>
      </c>
      <c r="I35" s="38">
        <f t="shared" si="4"/>
        <v>0</v>
      </c>
    </row>
    <row r="36" spans="1:9" x14ac:dyDescent="0.25">
      <c r="A36" s="26" t="s">
        <v>31</v>
      </c>
      <c r="B36" s="27" t="s">
        <v>119</v>
      </c>
      <c r="C36" s="29">
        <v>1836</v>
      </c>
      <c r="D36" s="29">
        <v>44</v>
      </c>
      <c r="E36" s="29"/>
      <c r="F36" s="29"/>
      <c r="G36" s="39">
        <f t="shared" si="2"/>
        <v>2.3965141612200435E-2</v>
      </c>
      <c r="H36" s="39">
        <f t="shared" si="3"/>
        <v>0</v>
      </c>
      <c r="I36" s="39">
        <f t="shared" si="4"/>
        <v>0</v>
      </c>
    </row>
    <row r="37" spans="1:9" x14ac:dyDescent="0.25">
      <c r="A37" s="26" t="s">
        <v>32</v>
      </c>
      <c r="B37" s="27" t="s">
        <v>120</v>
      </c>
      <c r="C37" s="29">
        <v>1124</v>
      </c>
      <c r="D37" s="29">
        <v>106</v>
      </c>
      <c r="E37" s="29"/>
      <c r="F37" s="29"/>
      <c r="G37" s="39">
        <f t="shared" si="2"/>
        <v>9.4306049822064059E-2</v>
      </c>
      <c r="H37" s="39">
        <f t="shared" si="3"/>
        <v>0</v>
      </c>
      <c r="I37" s="39">
        <f t="shared" si="4"/>
        <v>0</v>
      </c>
    </row>
    <row r="38" spans="1:9" x14ac:dyDescent="0.25">
      <c r="A38" s="26" t="s">
        <v>134</v>
      </c>
      <c r="B38" s="27" t="s">
        <v>135</v>
      </c>
      <c r="C38" s="29">
        <v>715</v>
      </c>
      <c r="D38" s="29">
        <v>33</v>
      </c>
      <c r="E38" s="29"/>
      <c r="F38" s="29"/>
      <c r="G38" s="39">
        <f t="shared" si="2"/>
        <v>4.6153846153846156E-2</v>
      </c>
      <c r="H38" s="39">
        <f t="shared" si="3"/>
        <v>0</v>
      </c>
      <c r="I38" s="39">
        <f t="shared" si="4"/>
        <v>0</v>
      </c>
    </row>
    <row r="39" spans="1:9" x14ac:dyDescent="0.25">
      <c r="A39" s="26" t="s">
        <v>33</v>
      </c>
      <c r="B39" s="27" t="s">
        <v>121</v>
      </c>
      <c r="C39" s="29">
        <v>973</v>
      </c>
      <c r="D39" s="29">
        <v>76</v>
      </c>
      <c r="E39" s="29"/>
      <c r="F39" s="29"/>
      <c r="G39" s="39">
        <f t="shared" si="2"/>
        <v>7.8108941418293942E-2</v>
      </c>
      <c r="H39" s="39">
        <f t="shared" si="3"/>
        <v>0</v>
      </c>
      <c r="I39" s="39">
        <f t="shared" si="4"/>
        <v>0</v>
      </c>
    </row>
    <row r="40" spans="1:9" x14ac:dyDescent="0.25">
      <c r="A40" s="26" t="s">
        <v>34</v>
      </c>
      <c r="B40" s="27" t="s">
        <v>122</v>
      </c>
      <c r="C40" s="29">
        <v>2226</v>
      </c>
      <c r="D40" s="29">
        <v>62</v>
      </c>
      <c r="E40" s="29"/>
      <c r="F40" s="29"/>
      <c r="G40" s="39">
        <f t="shared" si="2"/>
        <v>2.7852650494159928E-2</v>
      </c>
      <c r="H40" s="39">
        <f t="shared" si="3"/>
        <v>0</v>
      </c>
      <c r="I40" s="39">
        <f t="shared" si="4"/>
        <v>0</v>
      </c>
    </row>
    <row r="41" spans="1:9" x14ac:dyDescent="0.25">
      <c r="A41" s="26" t="s">
        <v>35</v>
      </c>
      <c r="B41" s="27" t="s">
        <v>123</v>
      </c>
      <c r="C41" s="29">
        <v>109</v>
      </c>
      <c r="D41" s="29">
        <v>11</v>
      </c>
      <c r="E41" s="29"/>
      <c r="F41" s="29"/>
      <c r="G41" s="39">
        <f t="shared" si="2"/>
        <v>0.10091743119266056</v>
      </c>
      <c r="H41" s="39">
        <f t="shared" si="3"/>
        <v>0</v>
      </c>
      <c r="I41" s="39">
        <f t="shared" si="4"/>
        <v>0</v>
      </c>
    </row>
    <row r="42" spans="1:9" ht="16.5" thickBot="1" x14ac:dyDescent="0.3">
      <c r="A42" s="30" t="s">
        <v>37</v>
      </c>
      <c r="B42" s="31" t="s">
        <v>125</v>
      </c>
      <c r="C42" s="32">
        <v>894</v>
      </c>
      <c r="D42" s="32">
        <v>43</v>
      </c>
      <c r="E42" s="32">
        <v>1</v>
      </c>
      <c r="F42" s="32"/>
      <c r="G42" s="40">
        <f t="shared" si="2"/>
        <v>4.8098434004474271E-2</v>
      </c>
      <c r="H42" s="40">
        <f t="shared" si="3"/>
        <v>1.1185682326621924E-3</v>
      </c>
      <c r="I42" s="40">
        <f t="shared" si="4"/>
        <v>0</v>
      </c>
    </row>
    <row r="43" spans="1:9" s="22" customFormat="1" x14ac:dyDescent="0.25">
      <c r="A43" s="23" t="s">
        <v>143</v>
      </c>
      <c r="B43" s="24"/>
      <c r="C43" s="33">
        <f>SUM(C44:C46)</f>
        <v>19511</v>
      </c>
      <c r="D43" s="33">
        <f t="shared" ref="D43:F43" si="9">SUM(D44:D46)</f>
        <v>37</v>
      </c>
      <c r="E43" s="33">
        <f t="shared" si="9"/>
        <v>10635</v>
      </c>
      <c r="F43" s="33">
        <f t="shared" si="9"/>
        <v>20</v>
      </c>
      <c r="G43" s="38">
        <f t="shared" si="2"/>
        <v>1.8963661524268362E-3</v>
      </c>
      <c r="H43" s="38">
        <f t="shared" si="3"/>
        <v>0.54507713597457841</v>
      </c>
      <c r="I43" s="38">
        <f t="shared" si="4"/>
        <v>1.025062785095587E-3</v>
      </c>
    </row>
    <row r="44" spans="1:9" x14ac:dyDescent="0.25">
      <c r="A44" s="26" t="s">
        <v>30</v>
      </c>
      <c r="B44" s="27" t="s">
        <v>118</v>
      </c>
      <c r="C44" s="29">
        <v>6911</v>
      </c>
      <c r="D44" s="29">
        <v>30</v>
      </c>
      <c r="E44" s="29">
        <v>5942</v>
      </c>
      <c r="F44" s="29">
        <v>20</v>
      </c>
      <c r="G44" s="39">
        <f t="shared" si="2"/>
        <v>4.3409058023440895E-3</v>
      </c>
      <c r="H44" s="39">
        <f t="shared" si="3"/>
        <v>0.85978874258428595</v>
      </c>
      <c r="I44" s="39">
        <f t="shared" si="4"/>
        <v>2.8939372015627262E-3</v>
      </c>
    </row>
    <row r="45" spans="1:9" x14ac:dyDescent="0.25">
      <c r="A45" s="26" t="s">
        <v>26</v>
      </c>
      <c r="B45" s="27" t="s">
        <v>114</v>
      </c>
      <c r="C45" s="29">
        <v>7423</v>
      </c>
      <c r="D45" s="29">
        <v>7</v>
      </c>
      <c r="E45" s="29">
        <v>4693</v>
      </c>
      <c r="F45" s="29"/>
      <c r="G45" s="39">
        <f t="shared" si="2"/>
        <v>9.4301495352283442E-4</v>
      </c>
      <c r="H45" s="39">
        <f t="shared" si="3"/>
        <v>0.63222416812609461</v>
      </c>
      <c r="I45" s="39">
        <f t="shared" si="4"/>
        <v>0</v>
      </c>
    </row>
    <row r="46" spans="1:9" ht="16.5" thickBot="1" x14ac:dyDescent="0.3">
      <c r="A46" s="30" t="s">
        <v>111</v>
      </c>
      <c r="B46" s="31" t="s">
        <v>110</v>
      </c>
      <c r="C46" s="35">
        <v>5177</v>
      </c>
      <c r="D46" s="35"/>
      <c r="E46" s="35"/>
      <c r="F46" s="35"/>
      <c r="G46" s="40">
        <f t="shared" si="2"/>
        <v>0</v>
      </c>
      <c r="H46" s="40">
        <f t="shared" si="3"/>
        <v>0</v>
      </c>
      <c r="I46" s="40">
        <f t="shared" si="4"/>
        <v>0</v>
      </c>
    </row>
    <row r="47" spans="1:9" s="22" customFormat="1" x14ac:dyDescent="0.25">
      <c r="A47" s="23" t="s">
        <v>144</v>
      </c>
      <c r="B47" s="24"/>
      <c r="C47" s="33">
        <f>SUM(C48:C55)</f>
        <v>25174</v>
      </c>
      <c r="D47" s="33">
        <f t="shared" ref="D47:F47" si="10">SUM(D48:D55)</f>
        <v>269</v>
      </c>
      <c r="E47" s="33">
        <f t="shared" si="10"/>
        <v>2143</v>
      </c>
      <c r="F47" s="33">
        <f t="shared" si="10"/>
        <v>18</v>
      </c>
      <c r="G47" s="38">
        <f t="shared" si="2"/>
        <v>1.0685628028918726E-2</v>
      </c>
      <c r="H47" s="38">
        <f t="shared" si="3"/>
        <v>8.5127512512910147E-2</v>
      </c>
      <c r="I47" s="38">
        <f t="shared" si="4"/>
        <v>7.150234368793199E-4</v>
      </c>
    </row>
    <row r="48" spans="1:9" x14ac:dyDescent="0.25">
      <c r="A48" s="26" t="s">
        <v>21</v>
      </c>
      <c r="B48" s="27" t="s">
        <v>107</v>
      </c>
      <c r="C48" s="29">
        <v>149</v>
      </c>
      <c r="D48" s="29"/>
      <c r="E48" s="29"/>
      <c r="F48" s="29"/>
      <c r="G48" s="39">
        <f t="shared" si="2"/>
        <v>0</v>
      </c>
      <c r="H48" s="39">
        <f t="shared" si="3"/>
        <v>0</v>
      </c>
      <c r="I48" s="39">
        <f t="shared" si="4"/>
        <v>0</v>
      </c>
    </row>
    <row r="49" spans="1:9" x14ac:dyDescent="0.25">
      <c r="A49" s="26" t="s">
        <v>22</v>
      </c>
      <c r="B49" s="27" t="s">
        <v>108</v>
      </c>
      <c r="C49" s="29">
        <v>525</v>
      </c>
      <c r="D49" s="29">
        <v>18</v>
      </c>
      <c r="E49" s="29"/>
      <c r="F49" s="29"/>
      <c r="G49" s="39">
        <f t="shared" si="2"/>
        <v>3.4285714285714287E-2</v>
      </c>
      <c r="H49" s="39">
        <f t="shared" si="3"/>
        <v>0</v>
      </c>
      <c r="I49" s="39">
        <f t="shared" si="4"/>
        <v>0</v>
      </c>
    </row>
    <row r="50" spans="1:9" x14ac:dyDescent="0.25">
      <c r="A50" s="26" t="s">
        <v>23</v>
      </c>
      <c r="B50" s="27" t="s">
        <v>109</v>
      </c>
      <c r="C50" s="29">
        <v>3926</v>
      </c>
      <c r="D50" s="29">
        <v>39</v>
      </c>
      <c r="E50" s="29"/>
      <c r="F50" s="29"/>
      <c r="G50" s="39">
        <f t="shared" si="2"/>
        <v>9.9337748344370865E-3</v>
      </c>
      <c r="H50" s="39">
        <f t="shared" si="3"/>
        <v>0</v>
      </c>
      <c r="I50" s="39">
        <f t="shared" si="4"/>
        <v>0</v>
      </c>
    </row>
    <row r="51" spans="1:9" x14ac:dyDescent="0.25">
      <c r="A51" s="26" t="s">
        <v>24</v>
      </c>
      <c r="B51" s="27" t="s">
        <v>112</v>
      </c>
      <c r="C51" s="29">
        <v>1946</v>
      </c>
      <c r="D51" s="29">
        <v>45</v>
      </c>
      <c r="E51" s="29">
        <v>36</v>
      </c>
      <c r="F51" s="29"/>
      <c r="G51" s="39">
        <f t="shared" si="2"/>
        <v>2.3124357656731757E-2</v>
      </c>
      <c r="H51" s="39">
        <f t="shared" si="3"/>
        <v>1.8499486125385406E-2</v>
      </c>
      <c r="I51" s="39">
        <f t="shared" si="4"/>
        <v>0</v>
      </c>
    </row>
    <row r="52" spans="1:9" x14ac:dyDescent="0.25">
      <c r="A52" s="26" t="s">
        <v>25</v>
      </c>
      <c r="B52" s="27" t="s">
        <v>113</v>
      </c>
      <c r="C52" s="29">
        <v>3865</v>
      </c>
      <c r="D52" s="29">
        <v>62</v>
      </c>
      <c r="E52" s="29">
        <v>2106</v>
      </c>
      <c r="F52" s="29">
        <v>18</v>
      </c>
      <c r="G52" s="39">
        <f t="shared" si="2"/>
        <v>1.6041397153945668E-2</v>
      </c>
      <c r="H52" s="39">
        <f t="shared" si="3"/>
        <v>0.54489003880983178</v>
      </c>
      <c r="I52" s="39">
        <f t="shared" si="4"/>
        <v>4.6571798188874518E-3</v>
      </c>
    </row>
    <row r="53" spans="1:9" x14ac:dyDescent="0.25">
      <c r="A53" s="26" t="s">
        <v>27</v>
      </c>
      <c r="B53" s="27" t="s">
        <v>115</v>
      </c>
      <c r="C53" s="29">
        <v>7298</v>
      </c>
      <c r="D53" s="29">
        <v>34</v>
      </c>
      <c r="E53" s="29">
        <v>1</v>
      </c>
      <c r="F53" s="29"/>
      <c r="G53" s="39">
        <f t="shared" si="2"/>
        <v>4.6588106330501507E-3</v>
      </c>
      <c r="H53" s="39">
        <f t="shared" si="3"/>
        <v>1.3702384214853386E-4</v>
      </c>
      <c r="I53" s="39">
        <f t="shared" si="4"/>
        <v>0</v>
      </c>
    </row>
    <row r="54" spans="1:9" x14ac:dyDescent="0.25">
      <c r="A54" s="26" t="s">
        <v>28</v>
      </c>
      <c r="B54" s="27" t="s">
        <v>116</v>
      </c>
      <c r="C54" s="29">
        <v>3531</v>
      </c>
      <c r="D54" s="29">
        <v>17</v>
      </c>
      <c r="E54" s="29"/>
      <c r="F54" s="29"/>
      <c r="G54" s="39">
        <f t="shared" si="2"/>
        <v>4.8145001416029457E-3</v>
      </c>
      <c r="H54" s="39">
        <f t="shared" si="3"/>
        <v>0</v>
      </c>
      <c r="I54" s="39">
        <f t="shared" si="4"/>
        <v>0</v>
      </c>
    </row>
    <row r="55" spans="1:9" ht="16.5" thickBot="1" x14ac:dyDescent="0.3">
      <c r="A55" s="30" t="s">
        <v>29</v>
      </c>
      <c r="B55" s="31" t="s">
        <v>117</v>
      </c>
      <c r="C55" s="32">
        <v>3934</v>
      </c>
      <c r="D55" s="32">
        <v>54</v>
      </c>
      <c r="E55" s="32"/>
      <c r="F55" s="32"/>
      <c r="G55" s="40">
        <f t="shared" si="2"/>
        <v>1.3726487036095577E-2</v>
      </c>
      <c r="H55" s="40">
        <f t="shared" si="3"/>
        <v>0</v>
      </c>
      <c r="I55" s="40">
        <f t="shared" si="4"/>
        <v>0</v>
      </c>
    </row>
    <row r="57" spans="1:9" x14ac:dyDescent="0.25">
      <c r="A57" s="36" t="s">
        <v>152</v>
      </c>
    </row>
    <row r="58" spans="1:9" x14ac:dyDescent="0.25">
      <c r="A58" s="1" t="s">
        <v>148</v>
      </c>
    </row>
    <row r="59" spans="1:9" x14ac:dyDescent="0.25">
      <c r="A59" s="1" t="s">
        <v>149</v>
      </c>
    </row>
  </sheetData>
  <autoFilter ref="A7:E7"/>
  <mergeCells count="2">
    <mergeCell ref="B3:I3"/>
    <mergeCell ref="A1:I2"/>
  </mergeCells>
  <pageMargins left="0.78740157480314965" right="0.23622047244094491" top="0.15748031496062992" bottom="0.15748031496062992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topLeftCell="A46" zoomScaleNormal="100" workbookViewId="0">
      <selection activeCell="B54" sqref="B54"/>
    </sheetView>
  </sheetViews>
  <sheetFormatPr defaultRowHeight="15" x14ac:dyDescent="0.25"/>
  <cols>
    <col min="1" max="1" width="26.7109375" style="4" customWidth="1"/>
    <col min="2" max="2" width="164.42578125" style="4" customWidth="1"/>
    <col min="3" max="16384" width="9.140625" style="4"/>
  </cols>
  <sheetData>
    <row r="1" spans="1:2" ht="15.75" thickBot="1" x14ac:dyDescent="0.3">
      <c r="A1" s="2" t="s">
        <v>40</v>
      </c>
      <c r="B1" s="3" t="s">
        <v>57</v>
      </c>
    </row>
    <row r="2" spans="1:2" ht="15.75" thickBot="1" x14ac:dyDescent="0.3">
      <c r="A2" s="5" t="s">
        <v>41</v>
      </c>
      <c r="B2" s="6" t="s">
        <v>146</v>
      </c>
    </row>
    <row r="3" spans="1:2" x14ac:dyDescent="0.25">
      <c r="A3" s="44" t="s">
        <v>42</v>
      </c>
      <c r="B3" s="7" t="s">
        <v>73</v>
      </c>
    </row>
    <row r="4" spans="1:2" ht="15.75" thickBot="1" x14ac:dyDescent="0.3">
      <c r="A4" s="45"/>
      <c r="B4" s="8" t="s">
        <v>74</v>
      </c>
    </row>
    <row r="5" spans="1:2" ht="15.75" thickBot="1" x14ac:dyDescent="0.3">
      <c r="A5" s="5" t="s">
        <v>43</v>
      </c>
      <c r="B5" s="8" t="s">
        <v>58</v>
      </c>
    </row>
    <row r="6" spans="1:2" ht="15.75" thickBot="1" x14ac:dyDescent="0.3">
      <c r="A6" s="5" t="s">
        <v>44</v>
      </c>
      <c r="B6" s="8" t="s">
        <v>59</v>
      </c>
    </row>
    <row r="7" spans="1:2" ht="15.75" thickBot="1" x14ac:dyDescent="0.3">
      <c r="A7" s="5" t="s">
        <v>45</v>
      </c>
      <c r="B7" s="8" t="s">
        <v>60</v>
      </c>
    </row>
    <row r="8" spans="1:2" ht="15.75" thickBot="1" x14ac:dyDescent="0.3">
      <c r="A8" s="5" t="s">
        <v>46</v>
      </c>
      <c r="B8" s="8" t="s">
        <v>61</v>
      </c>
    </row>
    <row r="9" spans="1:2" ht="15.75" thickBot="1" x14ac:dyDescent="0.3">
      <c r="A9" s="5" t="s">
        <v>47</v>
      </c>
      <c r="B9" s="8" t="s">
        <v>62</v>
      </c>
    </row>
    <row r="10" spans="1:2" ht="15.75" thickBot="1" x14ac:dyDescent="0.3">
      <c r="A10" s="5" t="s">
        <v>48</v>
      </c>
      <c r="B10" s="8"/>
    </row>
    <row r="11" spans="1:2" ht="15.75" thickBot="1" x14ac:dyDescent="0.3">
      <c r="A11" s="5" t="s">
        <v>49</v>
      </c>
      <c r="B11" s="8" t="s">
        <v>50</v>
      </c>
    </row>
    <row r="12" spans="1:2" x14ac:dyDescent="0.25">
      <c r="A12" s="44" t="s">
        <v>51</v>
      </c>
      <c r="B12" s="7" t="s">
        <v>75</v>
      </c>
    </row>
    <row r="13" spans="1:2" ht="15.75" thickBot="1" x14ac:dyDescent="0.3">
      <c r="A13" s="45"/>
      <c r="B13" s="8" t="s">
        <v>76</v>
      </c>
    </row>
    <row r="14" spans="1:2" ht="15.75" thickBot="1" x14ac:dyDescent="0.3">
      <c r="A14" s="5" t="s">
        <v>52</v>
      </c>
      <c r="B14" s="8" t="s">
        <v>63</v>
      </c>
    </row>
    <row r="15" spans="1:2" x14ac:dyDescent="0.25">
      <c r="A15" s="44" t="s">
        <v>53</v>
      </c>
      <c r="B15" s="7" t="s">
        <v>75</v>
      </c>
    </row>
    <row r="16" spans="1:2" ht="15.75" thickBot="1" x14ac:dyDescent="0.3">
      <c r="A16" s="45"/>
      <c r="B16" s="8" t="s">
        <v>76</v>
      </c>
    </row>
    <row r="17" spans="1:2" x14ac:dyDescent="0.25">
      <c r="A17" s="44" t="s">
        <v>54</v>
      </c>
      <c r="B17" s="7" t="s">
        <v>75</v>
      </c>
    </row>
    <row r="18" spans="1:2" ht="15.75" thickBot="1" x14ac:dyDescent="0.3">
      <c r="A18" s="45"/>
      <c r="B18" s="8" t="s">
        <v>76</v>
      </c>
    </row>
    <row r="19" spans="1:2" ht="15.75" thickBot="1" x14ac:dyDescent="0.3">
      <c r="A19" s="5" t="s">
        <v>55</v>
      </c>
      <c r="B19" s="8" t="s">
        <v>77</v>
      </c>
    </row>
    <row r="20" spans="1:2" x14ac:dyDescent="0.25">
      <c r="A20" s="44" t="s">
        <v>56</v>
      </c>
      <c r="B20" s="7" t="s">
        <v>78</v>
      </c>
    </row>
    <row r="21" spans="1:2" x14ac:dyDescent="0.25">
      <c r="A21" s="46"/>
      <c r="B21" s="7" t="s">
        <v>79</v>
      </c>
    </row>
    <row r="22" spans="1:2" x14ac:dyDescent="0.25">
      <c r="A22" s="46"/>
      <c r="B22" s="7" t="s">
        <v>80</v>
      </c>
    </row>
    <row r="23" spans="1:2" ht="15.75" thickBot="1" x14ac:dyDescent="0.3">
      <c r="A23" s="45"/>
      <c r="B23" s="8" t="s">
        <v>81</v>
      </c>
    </row>
    <row r="24" spans="1:2" x14ac:dyDescent="0.25">
      <c r="A24" s="9"/>
      <c r="B24" s="10"/>
    </row>
    <row r="25" spans="1:2" x14ac:dyDescent="0.25">
      <c r="A25" s="10"/>
      <c r="B25" s="10"/>
    </row>
    <row r="26" spans="1:2" ht="15.75" thickBot="1" x14ac:dyDescent="0.3">
      <c r="A26" s="9"/>
      <c r="B26" s="10"/>
    </row>
    <row r="27" spans="1:2" ht="15.75" thickBot="1" x14ac:dyDescent="0.3">
      <c r="A27" s="2" t="s">
        <v>40</v>
      </c>
      <c r="B27" s="3" t="s">
        <v>64</v>
      </c>
    </row>
    <row r="28" spans="1:2" ht="15.75" thickBot="1" x14ac:dyDescent="0.3">
      <c r="A28" s="5" t="s">
        <v>41</v>
      </c>
      <c r="B28" s="8" t="s">
        <v>65</v>
      </c>
    </row>
    <row r="29" spans="1:2" x14ac:dyDescent="0.25">
      <c r="A29" s="44" t="s">
        <v>42</v>
      </c>
      <c r="B29" s="7" t="s">
        <v>82</v>
      </c>
    </row>
    <row r="30" spans="1:2" ht="15.75" thickBot="1" x14ac:dyDescent="0.3">
      <c r="A30" s="45"/>
      <c r="B30" s="8" t="s">
        <v>83</v>
      </c>
    </row>
    <row r="31" spans="1:2" ht="15.75" thickBot="1" x14ac:dyDescent="0.3">
      <c r="A31" s="5" t="s">
        <v>43</v>
      </c>
      <c r="B31" s="8" t="s">
        <v>58</v>
      </c>
    </row>
    <row r="32" spans="1:2" ht="15.75" thickBot="1" x14ac:dyDescent="0.3">
      <c r="A32" s="5" t="s">
        <v>44</v>
      </c>
      <c r="B32" s="8" t="s">
        <v>66</v>
      </c>
    </row>
    <row r="33" spans="1:2" ht="15.75" thickBot="1" x14ac:dyDescent="0.3">
      <c r="A33" s="5" t="s">
        <v>45</v>
      </c>
      <c r="B33" s="8" t="s">
        <v>67</v>
      </c>
    </row>
    <row r="34" spans="1:2" ht="15.75" thickBot="1" x14ac:dyDescent="0.3">
      <c r="A34" s="5" t="s">
        <v>46</v>
      </c>
      <c r="B34" s="8" t="s">
        <v>61</v>
      </c>
    </row>
    <row r="35" spans="1:2" ht="15.75" thickBot="1" x14ac:dyDescent="0.3">
      <c r="A35" s="5" t="s">
        <v>47</v>
      </c>
      <c r="B35" s="8" t="s">
        <v>68</v>
      </c>
    </row>
    <row r="36" spans="1:2" ht="15.75" thickBot="1" x14ac:dyDescent="0.3">
      <c r="A36" s="5" t="s">
        <v>48</v>
      </c>
      <c r="B36" s="8"/>
    </row>
    <row r="37" spans="1:2" ht="15.75" thickBot="1" x14ac:dyDescent="0.3">
      <c r="A37" s="5" t="s">
        <v>49</v>
      </c>
      <c r="B37" s="8" t="s">
        <v>50</v>
      </c>
    </row>
    <row r="38" spans="1:2" x14ac:dyDescent="0.25">
      <c r="A38" s="44" t="s">
        <v>51</v>
      </c>
      <c r="B38" s="7" t="s">
        <v>75</v>
      </c>
    </row>
    <row r="39" spans="1:2" ht="15.75" thickBot="1" x14ac:dyDescent="0.3">
      <c r="A39" s="45"/>
      <c r="B39" s="8" t="s">
        <v>76</v>
      </c>
    </row>
    <row r="40" spans="1:2" ht="15.75" thickBot="1" x14ac:dyDescent="0.3">
      <c r="A40" s="5" t="s">
        <v>52</v>
      </c>
      <c r="B40" s="8" t="s">
        <v>69</v>
      </c>
    </row>
    <row r="41" spans="1:2" x14ac:dyDescent="0.25">
      <c r="A41" s="44" t="s">
        <v>53</v>
      </c>
      <c r="B41" s="7" t="s">
        <v>75</v>
      </c>
    </row>
    <row r="42" spans="1:2" ht="15.75" thickBot="1" x14ac:dyDescent="0.3">
      <c r="A42" s="45"/>
      <c r="B42" s="8" t="s">
        <v>76</v>
      </c>
    </row>
    <row r="43" spans="1:2" x14ac:dyDescent="0.25">
      <c r="A43" s="44" t="s">
        <v>54</v>
      </c>
      <c r="B43" s="7" t="s">
        <v>75</v>
      </c>
    </row>
    <row r="44" spans="1:2" ht="15.75" thickBot="1" x14ac:dyDescent="0.3">
      <c r="A44" s="45"/>
      <c r="B44" s="8" t="s">
        <v>76</v>
      </c>
    </row>
    <row r="45" spans="1:2" ht="15.75" thickBot="1" x14ac:dyDescent="0.3">
      <c r="A45" s="5" t="s">
        <v>55</v>
      </c>
      <c r="B45" s="8" t="s">
        <v>77</v>
      </c>
    </row>
    <row r="46" spans="1:2" x14ac:dyDescent="0.25">
      <c r="A46" s="44" t="s">
        <v>56</v>
      </c>
      <c r="B46" s="7" t="s">
        <v>78</v>
      </c>
    </row>
    <row r="47" spans="1:2" x14ac:dyDescent="0.25">
      <c r="A47" s="46"/>
      <c r="B47" s="7" t="s">
        <v>79</v>
      </c>
    </row>
    <row r="48" spans="1:2" x14ac:dyDescent="0.25">
      <c r="A48" s="46"/>
      <c r="B48" s="7" t="s">
        <v>80</v>
      </c>
    </row>
    <row r="49" spans="1:2" ht="15.75" thickBot="1" x14ac:dyDescent="0.3">
      <c r="A49" s="45"/>
      <c r="B49" s="8" t="s">
        <v>81</v>
      </c>
    </row>
    <row r="50" spans="1:2" x14ac:dyDescent="0.25">
      <c r="A50" s="9"/>
      <c r="B50" s="10"/>
    </row>
    <row r="51" spans="1:2" x14ac:dyDescent="0.25">
      <c r="A51" s="10"/>
      <c r="B51" s="10"/>
    </row>
    <row r="52" spans="1:2" ht="15.75" thickBot="1" x14ac:dyDescent="0.3">
      <c r="A52" s="9"/>
      <c r="B52" s="10"/>
    </row>
    <row r="53" spans="1:2" ht="15.75" thickBot="1" x14ac:dyDescent="0.3">
      <c r="A53" s="2" t="s">
        <v>40</v>
      </c>
      <c r="B53" s="3" t="s">
        <v>70</v>
      </c>
    </row>
    <row r="54" spans="1:2" ht="15.75" thickBot="1" x14ac:dyDescent="0.3">
      <c r="A54" s="5" t="s">
        <v>41</v>
      </c>
      <c r="B54" s="6" t="s">
        <v>147</v>
      </c>
    </row>
    <row r="55" spans="1:2" x14ac:dyDescent="0.25">
      <c r="A55" s="44" t="s">
        <v>42</v>
      </c>
      <c r="B55" s="7" t="s">
        <v>82</v>
      </c>
    </row>
    <row r="56" spans="1:2" ht="15.75" thickBot="1" x14ac:dyDescent="0.3">
      <c r="A56" s="45"/>
      <c r="B56" s="8" t="s">
        <v>83</v>
      </c>
    </row>
    <row r="57" spans="1:2" ht="15.75" thickBot="1" x14ac:dyDescent="0.3">
      <c r="A57" s="5" t="s">
        <v>43</v>
      </c>
      <c r="B57" s="8" t="s">
        <v>58</v>
      </c>
    </row>
    <row r="58" spans="1:2" ht="15.75" thickBot="1" x14ac:dyDescent="0.3">
      <c r="A58" s="5" t="s">
        <v>44</v>
      </c>
      <c r="B58" s="8" t="s">
        <v>84</v>
      </c>
    </row>
    <row r="59" spans="1:2" ht="15.75" thickBot="1" x14ac:dyDescent="0.3">
      <c r="A59" s="5" t="s">
        <v>45</v>
      </c>
      <c r="B59" s="8" t="s">
        <v>85</v>
      </c>
    </row>
    <row r="60" spans="1:2" ht="15.75" thickBot="1" x14ac:dyDescent="0.3">
      <c r="A60" s="5" t="s">
        <v>46</v>
      </c>
      <c r="B60" s="8" t="s">
        <v>71</v>
      </c>
    </row>
    <row r="61" spans="1:2" x14ac:dyDescent="0.25">
      <c r="A61" s="44" t="s">
        <v>47</v>
      </c>
      <c r="B61" s="7" t="s">
        <v>68</v>
      </c>
    </row>
    <row r="62" spans="1:2" ht="15.75" thickBot="1" x14ac:dyDescent="0.3">
      <c r="A62" s="45"/>
      <c r="B62" s="8" t="s">
        <v>62</v>
      </c>
    </row>
    <row r="63" spans="1:2" ht="15.75" thickBot="1" x14ac:dyDescent="0.3">
      <c r="A63" s="5" t="s">
        <v>48</v>
      </c>
      <c r="B63" s="8"/>
    </row>
    <row r="64" spans="1:2" ht="15.75" thickBot="1" x14ac:dyDescent="0.3">
      <c r="A64" s="5" t="s">
        <v>49</v>
      </c>
      <c r="B64" s="8" t="s">
        <v>50</v>
      </c>
    </row>
    <row r="65" spans="1:2" x14ac:dyDescent="0.25">
      <c r="A65" s="44" t="s">
        <v>51</v>
      </c>
      <c r="B65" s="7" t="s">
        <v>75</v>
      </c>
    </row>
    <row r="66" spans="1:2" ht="15.75" thickBot="1" x14ac:dyDescent="0.3">
      <c r="A66" s="45"/>
      <c r="B66" s="8" t="s">
        <v>76</v>
      </c>
    </row>
    <row r="67" spans="1:2" ht="15.75" thickBot="1" x14ac:dyDescent="0.3">
      <c r="A67" s="5" t="s">
        <v>52</v>
      </c>
      <c r="B67" s="8" t="s">
        <v>72</v>
      </c>
    </row>
    <row r="68" spans="1:2" x14ac:dyDescent="0.25">
      <c r="A68" s="44" t="s">
        <v>53</v>
      </c>
      <c r="B68" s="7" t="s">
        <v>75</v>
      </c>
    </row>
    <row r="69" spans="1:2" ht="15.75" thickBot="1" x14ac:dyDescent="0.3">
      <c r="A69" s="45"/>
      <c r="B69" s="8" t="s">
        <v>76</v>
      </c>
    </row>
    <row r="70" spans="1:2" x14ac:dyDescent="0.25">
      <c r="A70" s="44" t="s">
        <v>54</v>
      </c>
      <c r="B70" s="7" t="s">
        <v>75</v>
      </c>
    </row>
    <row r="71" spans="1:2" ht="15.75" thickBot="1" x14ac:dyDescent="0.3">
      <c r="A71" s="45"/>
      <c r="B71" s="8" t="s">
        <v>76</v>
      </c>
    </row>
    <row r="72" spans="1:2" ht="15.75" thickBot="1" x14ac:dyDescent="0.3">
      <c r="A72" s="5" t="s">
        <v>55</v>
      </c>
      <c r="B72" s="8" t="s">
        <v>77</v>
      </c>
    </row>
    <row r="73" spans="1:2" x14ac:dyDescent="0.25">
      <c r="A73" s="44" t="s">
        <v>56</v>
      </c>
      <c r="B73" s="7" t="s">
        <v>78</v>
      </c>
    </row>
    <row r="74" spans="1:2" x14ac:dyDescent="0.25">
      <c r="A74" s="46"/>
      <c r="B74" s="7" t="s">
        <v>79</v>
      </c>
    </row>
    <row r="75" spans="1:2" x14ac:dyDescent="0.25">
      <c r="A75" s="46"/>
      <c r="B75" s="7" t="s">
        <v>80</v>
      </c>
    </row>
    <row r="76" spans="1:2" ht="15.75" thickBot="1" x14ac:dyDescent="0.3">
      <c r="A76" s="45"/>
      <c r="B76" s="8" t="s">
        <v>81</v>
      </c>
    </row>
    <row r="77" spans="1:2" x14ac:dyDescent="0.25">
      <c r="A77" s="9"/>
      <c r="B77" s="10"/>
    </row>
  </sheetData>
  <mergeCells count="16">
    <mergeCell ref="A61:A62"/>
    <mergeCell ref="A65:A66"/>
    <mergeCell ref="A68:A69"/>
    <mergeCell ref="A70:A71"/>
    <mergeCell ref="A73:A76"/>
    <mergeCell ref="A55:A56"/>
    <mergeCell ref="A3:A4"/>
    <mergeCell ref="A12:A13"/>
    <mergeCell ref="A15:A16"/>
    <mergeCell ref="A17:A18"/>
    <mergeCell ref="A20:A23"/>
    <mergeCell ref="A29:A30"/>
    <mergeCell ref="A38:A39"/>
    <mergeCell ref="A41:A42"/>
    <mergeCell ref="A43:A44"/>
    <mergeCell ref="A46:A49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ML_mir_kir_2019_12M</vt:lpstr>
      <vt:lpstr>Metadati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2018-07-13T12:12:02Z</cp:lastPrinted>
  <dcterms:created xsi:type="dcterms:W3CDTF">2018-02-07T11:22:31Z</dcterms:created>
  <dcterms:modified xsi:type="dcterms:W3CDTF">2020-01-31T05:51:36Z</dcterms:modified>
</cp:coreProperties>
</file>