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1570" windowHeight="7275" activeTab="0"/>
  </bookViews>
  <sheets>
    <sheet name="Rīga" sheetId="1" r:id="rId1"/>
  </sheets>
  <definedNames>
    <definedName name="_xlnm.Print_Titles" localSheetId="0">'Rīga'!$5:$7</definedName>
  </definedNames>
  <calcPr fullCalcOnLoad="1"/>
</workbook>
</file>

<file path=xl/sharedStrings.xml><?xml version="1.0" encoding="utf-8"?>
<sst xmlns="http://schemas.openxmlformats.org/spreadsheetml/2006/main" count="412" uniqueCount="257">
  <si>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</si>
  <si>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</si>
  <si>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</si>
  <si>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</si>
  <si>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</si>
  <si>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</si>
  <si>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</si>
  <si>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</si>
  <si>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</si>
  <si>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</si>
  <si>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</si>
  <si>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</si>
  <si>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t.sk.</t>
  </si>
  <si>
    <t xml:space="preserve">Prognozējamā invaliditāte un novēršamās invaliditātes ārstu konsīlijs </t>
  </si>
  <si>
    <t>Augsta riska bērnu profilakse pret sezonālo saslimšanu ar respiratori sincitiālo vīrusu (Synagi) (kods AP47)</t>
  </si>
  <si>
    <t>Hroniska un akūta nieru aizstājējterapija dienas stacionārā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</si>
  <si>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</si>
  <si>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</si>
  <si>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</si>
  <si>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</si>
  <si>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</si>
  <si>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 xml:space="preserve">SAVA speciālistu prakses, kopā </t>
  </si>
  <si>
    <t>Ādažu privātslimnīca, SIA</t>
  </si>
  <si>
    <t>Latvijas Jūras medicīnas centrs, Akciju sabiedrība</t>
  </si>
  <si>
    <t>Veselības centru apvienība, AS</t>
  </si>
  <si>
    <t>ALERĢISKO SLIMĪBU IZMEKLĒŠANAS UN ĀRSTĒŠANAS CENTRS, Medicīniskā sabiedrība SIA</t>
  </si>
  <si>
    <t>Mēs esam līdzās, Rehabilitācijas centrs</t>
  </si>
  <si>
    <t>Protezēšanas un ortopēdijas centrs, Akciju sabiedrība</t>
  </si>
  <si>
    <t>ULTRA EXPRESS, SIA</t>
  </si>
  <si>
    <t>Veselības centri un doktorāti, SIA</t>
  </si>
  <si>
    <t>LĀZERPLASTIKAS KLĪNIKA, SIA</t>
  </si>
  <si>
    <t>Akere Iveta - ārsta prakse otolaringoloģijā</t>
  </si>
  <si>
    <t>Bērziņa Inta - ārsta prakse dzemdniecībā, ginekoloģijā</t>
  </si>
  <si>
    <t>Vijas Dangas ārsta prakse dermatoveneroloģijā, SIA</t>
  </si>
  <si>
    <t>Diabēta centrs, SIA</t>
  </si>
  <si>
    <t>Dr. D.Kalvānes ārsta prakse, SIA</t>
  </si>
  <si>
    <t>IB-AP, IK</t>
  </si>
  <si>
    <t>Jansone Rūta - ārsta prakse neiroloģijā</t>
  </si>
  <si>
    <t>Jaunušāns Edvīns - ārsta prakse narkoloģijā</t>
  </si>
  <si>
    <t>Gerke Linda - ārsta prakse dermatoloģijā, veneroloģijā</t>
  </si>
  <si>
    <t>Kanunņikova Natālija - ārsta prakse endokrinoloģijā</t>
  </si>
  <si>
    <t>Karstā Malda - ārsta prakse otolaringoloģijā</t>
  </si>
  <si>
    <t>Kogane Jekaterina - ārsta prakse pediatrijā un bērnu neiroloģijā</t>
  </si>
  <si>
    <t>Kokare Larisa - ārsta prakse endokrinoloģijā un dietoloģijā</t>
  </si>
  <si>
    <t>Kreica Inese - ārsta prakse otolaringoloģijā</t>
  </si>
  <si>
    <t>Kuzņecova Inna - ārsta prakse oftalmoloģijā</t>
  </si>
  <si>
    <t>Māras Jumejas ārsta prakse psihiatrijā, SIA</t>
  </si>
  <si>
    <t>Miķelsone Liana - ārsta prakse ķirurģijā</t>
  </si>
  <si>
    <t>Ozola Guna - ārsta prakse oftalmoloģijā</t>
  </si>
  <si>
    <t>Palmbaha Liene - ārsta prakse otolaringoloģijā</t>
  </si>
  <si>
    <t>Puķīte Lolita - ārsta prakse oftalmoloģijā</t>
  </si>
  <si>
    <t>Rudzīte Inga - ārsta prakse otolaringoloģijā</t>
  </si>
  <si>
    <t>Sniķere Gita - ārsta prakse ginekoloģijā, dzemdniecībā</t>
  </si>
  <si>
    <t>Keisa Spodrīte - ārsta prakse endokrinoloģijā</t>
  </si>
  <si>
    <t>Sproģis Juris - ārsta prakse ķirurģijā</t>
  </si>
  <si>
    <t>Šņitkova Alla -ārsta prakse neiroloģijā</t>
  </si>
  <si>
    <t>Tihomirova Margarita - ārsta prakse bērnu neiroloģijā</t>
  </si>
  <si>
    <t>Vasiļjeva Mārīte - ārsta prakse oftalmoloģijā</t>
  </si>
  <si>
    <t>Vucāne Silvija - ārsta prakse ginekoloģijā, dzemdniecībā</t>
  </si>
  <si>
    <t>Zābere Lauma - ārsta prakse kardioloģijā</t>
  </si>
  <si>
    <t>Siguldas slimnīca, SIA</t>
  </si>
  <si>
    <t>Rīgas veselības centrs, SIA</t>
  </si>
  <si>
    <t xml:space="preserve">Ļaundabīgo audzēju primārie diagnostiskie izmeklējumi    </t>
  </si>
  <si>
    <t xml:space="preserve">Speciālistu konsultācijas konstatētas atradnes gadījumā     </t>
  </si>
  <si>
    <t>Rīgas Dzemdību nams, SIA</t>
  </si>
  <si>
    <t>Rīgas 2. slimnīca, SIA</t>
  </si>
  <si>
    <t>Rīgas 1. slimnīca, SIA</t>
  </si>
  <si>
    <t>Ķekavas ambulance, Pašvaldības aģentūra</t>
  </si>
  <si>
    <t>Osteomed, SIA</t>
  </si>
  <si>
    <t>Klīnika DiaMed, SIA</t>
  </si>
  <si>
    <t>Āva Gundega - ārsta prakse neiroloģijā</t>
  </si>
  <si>
    <t>Ozola Sarmīte - ārsta prakse neiroloģijā un bērnu neiroloģijā</t>
  </si>
  <si>
    <t>Pujate Inese - ārsta prakse ginekoloģijā, dzemdniecībā</t>
  </si>
  <si>
    <t>Strade Māra -ārsta prakse ginekoloģijā, dzemdniecībā</t>
  </si>
  <si>
    <t>Stupina Tamāra - ārsta prakse dzemdniecībā, ginekoloģijā</t>
  </si>
  <si>
    <t>V</t>
  </si>
  <si>
    <t>P</t>
  </si>
  <si>
    <t>Mammogrāfija (stratēģiskais iepirkums)</t>
  </si>
  <si>
    <t>Medikamenti</t>
  </si>
  <si>
    <t>Medicīniskā apaugļošana (stratēģiskais iepirkums)</t>
  </si>
  <si>
    <t>Vaļkova Irīna - ārsta prakse oftalmoloģijā</t>
  </si>
  <si>
    <t>Aknu transplantācijai nepieciešamie izmeklējumi</t>
  </si>
  <si>
    <t>Ļaundabīgo audzēju sekundārie diagnostiskie izmeklējumi</t>
  </si>
  <si>
    <t xml:space="preserve">veiktais darba apjoms ar ieturējumu </t>
  </si>
  <si>
    <t>Kārkliņa Inguna - ārsta prakse oftalmoloģijā</t>
  </si>
  <si>
    <t>Oculus, SIA</t>
  </si>
  <si>
    <t>Jura Ploņa ārsta prakse uroloģijā, SIA</t>
  </si>
  <si>
    <t xml:space="preserve">Citi pakalpojumu sniedzēji, kopā 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</si>
  <si>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</si>
  <si>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</si>
  <si>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</si>
  <si>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</si>
  <si>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Kovriga Natālija - ārsta prakse bērnu ķirurģijā</t>
  </si>
  <si>
    <t>Rīgas Austrumu klīniskā universitātes slimnīca, SIA</t>
  </si>
  <si>
    <t>Adamoviča Vivija - ārsta prakse pulmonoloģijā</t>
  </si>
  <si>
    <t>I.Barengo ārsta prakse psihiatrijā, SIA</t>
  </si>
  <si>
    <t>Bērnu klīniskā universitātes slimnīca, Valsts SIA</t>
  </si>
  <si>
    <t>Paula Stradiņa klīniskā universitātes slimnīca, Valsts SIA</t>
  </si>
  <si>
    <t>Jūrmalas slimnīca, SIA</t>
  </si>
  <si>
    <t>Nacionālais rehabilitācijas centrs "Vaivari", Valsts SIA</t>
  </si>
  <si>
    <t>Rīgas psihiatrijas un narkoloģijas centrs, Valsts SIA</t>
  </si>
  <si>
    <t>Traumatoloģijas un ortopēdijas slimnīca, Valsts SIA</t>
  </si>
  <si>
    <t>Ādažu slimnīca, Pašvaldības SIA</t>
  </si>
  <si>
    <t>Balt Aliance, SIA</t>
  </si>
  <si>
    <t>REHABILITĀCIJAS CENTRS "KRIMULDA", SIA</t>
  </si>
  <si>
    <t>OlainMed, SIA</t>
  </si>
  <si>
    <t>SANARE-KRC JAUNĶEMERI, SIA</t>
  </si>
  <si>
    <t>AKRONA 12, SIA</t>
  </si>
  <si>
    <t>Klīnika Dzintari, SIA</t>
  </si>
  <si>
    <t>Akadēmiskā histoloģijas laboratorija, SIA</t>
  </si>
  <si>
    <t>Stopiņu novada pašvaldības aģentūra "Stopiņu ambulance"</t>
  </si>
  <si>
    <t>R.D. doktorāts, SIA</t>
  </si>
  <si>
    <t>GREMOŠANAS SLIMĪBU CENTRS "GASTRO", SIA</t>
  </si>
  <si>
    <t>NMS Laboratorija, SIA</t>
  </si>
  <si>
    <t>Ingrīdas Šilbergas ārsta prakse ginekoloģijā un dzemdniecībā, SIA</t>
  </si>
  <si>
    <t>Lejniece Sarmīte - ārsta prakse ginekoloģijā, dzemdniecībā</t>
  </si>
  <si>
    <t>Ārstes Santas Lauskas klīnika, SIA</t>
  </si>
  <si>
    <t>Bāliņa Iveta - ārsta prakse ginekoloģijā, dzemdniecība</t>
  </si>
  <si>
    <t>Vanaga Anita - ārsta prakse ginekoloģijā, dzemdniecībā</t>
  </si>
  <si>
    <t>Kozlovska Līga - ārsta prakse ginekoloģijā, dzemdniecībā</t>
  </si>
  <si>
    <t>Tamane Sandra - ārsta prakse ārsta prakse ginekoloģijā, dzemdniecībā</t>
  </si>
  <si>
    <t>Deližanova Dace - ārsta prakse ginekoloģijā, dzemdniecībā</t>
  </si>
  <si>
    <t>Ševele Aija - ārsta prakse otolaringoloģijā</t>
  </si>
  <si>
    <t>Capital Clinic Riga, SIA</t>
  </si>
  <si>
    <t>RSU Nukleārās medicīnas klīnika, SIA</t>
  </si>
  <si>
    <t>iVF Riga, SIA</t>
  </si>
  <si>
    <t>AVA CLINIC SIA</t>
  </si>
  <si>
    <t>VASU, SIA</t>
  </si>
  <si>
    <t>AP82 - Covid-19 laboratorijas pakalpojumi  </t>
  </si>
  <si>
    <t>DR. CAUNES PRIVĀTPRAKSE, SIA  </t>
  </si>
  <si>
    <t>ANDAS KARIŅAS ĢIMENES ĀRSTA PRAKSE, SIA   </t>
  </si>
  <si>
    <t>Līguma summa pārskata periodā</t>
  </si>
  <si>
    <t>Kopā</t>
  </si>
  <si>
    <t>Pozitronu emisijas tomogrāfija/ datortomogrāfija (AP67)</t>
  </si>
  <si>
    <t>AP86 - SARS-CoV-2 antigēna noteikšana</t>
  </si>
  <si>
    <t>AP87 - Psihologa/psihoterapeita pakalpojumi</t>
  </si>
  <si>
    <t>GYNA, SIA</t>
  </si>
  <si>
    <t>Rehad, SIA</t>
  </si>
  <si>
    <t>Biocon, SIA</t>
  </si>
  <si>
    <t>Pārtikas drošības, dzīvnieku veselības un vides zinātniskais institūts "BIOR"</t>
  </si>
  <si>
    <t>VESELS BĒRNS, SIA  </t>
  </si>
  <si>
    <t xml:space="preserve">Klīnika Piramīda 3, SIA </t>
  </si>
  <si>
    <t xml:space="preserve">Dairiten, SIA </t>
  </si>
  <si>
    <t xml:space="preserve">Working Day Massage, SIA </t>
  </si>
  <si>
    <t xml:space="preserve">Minute Clinic, SIA </t>
  </si>
  <si>
    <t xml:space="preserve">Olivia Clinic, SIA </t>
  </si>
  <si>
    <t>Ilze Damberga  psihologa prakse</t>
  </si>
  <si>
    <t>Kristīne Šterna  psihologa prakse</t>
  </si>
  <si>
    <t>Liene Stēriniece- psihologa prakse</t>
  </si>
  <si>
    <t>Lolita Sprūga- psihologa prakse</t>
  </si>
  <si>
    <t>Anastasija Pušņakova - psihologa prakse</t>
  </si>
  <si>
    <t>Skalbes, Biedrība</t>
  </si>
  <si>
    <t xml:space="preserve">AP90 - Rehabilitācija ambulatori pieaugušajiem, kas pārslimojuši Covid-19 </t>
  </si>
  <si>
    <t xml:space="preserve">AP91 - Rehabilitācija dienas stacionārā pieaugušajiem, kas pārslimojuši Covid-19 </t>
  </si>
  <si>
    <t xml:space="preserve">AP92 - Rehabilitācija dienas stacionārā bērniem, kas pārslimojuši Covid-19 </t>
  </si>
  <si>
    <t xml:space="preserve">AP89 - Rehabilitācija ambulatori bērniem, kas pārslimojuši Covid-19 </t>
  </si>
  <si>
    <t>Pārskats par noslēgtiem līgumiem  un veikto  sekundārās ambulatorās veselības aprūpes (SAVA) darba apjomu Rīgas nodaļā 2021.gada 9 mēnešos</t>
  </si>
  <si>
    <t>Saulkrastu veselības un sociālās aprūpes centrs, pašvaldības aģentūra</t>
  </si>
  <si>
    <t xml:space="preserve">AP93 - Skābekļa terapija </t>
  </si>
  <si>
    <t>Iedzīvotāju aicināšanai uz Covid-19 vakcināciju</t>
  </si>
  <si>
    <t>Bērnu un pusaudžu resursu centrs, SIA</t>
  </si>
  <si>
    <t xml:space="preserve">AdamEye, SIA </t>
  </si>
  <si>
    <t xml:space="preserve">FIZIOCENTRS, SIA </t>
  </si>
  <si>
    <t xml:space="preserve">Jevdokimovs &amp; Sons, SIA </t>
  </si>
  <si>
    <t>Diānas Zandes psihologu privātprakse, SIA</t>
  </si>
  <si>
    <t>Elīna Kaluga - psihologa prakse</t>
  </si>
  <si>
    <t>Guna Geikina- psihologa prakse</t>
  </si>
  <si>
    <t>Ģimenes attīstības centrs "AKA", SIA</t>
  </si>
  <si>
    <t>Rumbas, SIA</t>
  </si>
  <si>
    <t>Ilona Krone- psihologa prakse</t>
  </si>
  <si>
    <t>Ilze Plauča- psihologa prakse</t>
  </si>
  <si>
    <t>Ineta Kona- psihologa prakse</t>
  </si>
  <si>
    <t>Inga Broka - psihologa prakse</t>
  </si>
  <si>
    <t>Laila Birkhāne - psihologa prakse</t>
  </si>
  <si>
    <t>Inga Dreimane  - psihologa prakse</t>
  </si>
  <si>
    <t>Irina Šķupele- psihologa prakse</t>
  </si>
  <si>
    <t>Iveta Krūmiņa  - psihologa prakse</t>
  </si>
  <si>
    <t>Līga Redliha- psihologa prakse</t>
  </si>
  <si>
    <t>Magdalēna Pranaite- psihologa prakse</t>
  </si>
  <si>
    <t>Marika Bērtule - psihologa prakse</t>
  </si>
  <si>
    <t>Normunds Legzdiņš- psihologa prakse</t>
  </si>
  <si>
    <t>Valentīna Barkanceva- psihologa prakse</t>
  </si>
  <si>
    <t>Agnese Zagorska- psihologa prakse</t>
  </si>
  <si>
    <t>Anete Pope- psihologa prakse</t>
  </si>
  <si>
    <t>Anita Zabavņikova- psihologa prakse</t>
  </si>
  <si>
    <t>Benita Griškeviča- psihologa prakse</t>
  </si>
  <si>
    <t>Dace Kalteniece- psihologa prakse</t>
  </si>
  <si>
    <t>Dace Lasmane - psihologa prakse</t>
  </si>
  <si>
    <t>Ilze Kļava - psihologa prakse</t>
  </si>
  <si>
    <t>VESELĪBAS CENTRS BIĶERNIEKI, SIA</t>
  </si>
  <si>
    <t>DZELZCEĻA VESELĪBAS CENTRS, SIA</t>
  </si>
  <si>
    <t>Dziedniecība, SIA</t>
  </si>
  <si>
    <t>Iekšlietu ministrijas poliklīnika, Valsts SIA</t>
  </si>
  <si>
    <t>MOŽUMS-1, SIA</t>
  </si>
  <si>
    <t>Salaspils veselības centrs, SIA</t>
  </si>
  <si>
    <t>Ūnijas doktorāts, SIA</t>
  </si>
  <si>
    <t>VESELĪBAS CENTRS 4, SIA</t>
  </si>
  <si>
    <t>Kauguru veselības centrs, Pašvaldības SIA</t>
  </si>
  <si>
    <t>Adoria, SIA</t>
  </si>
  <si>
    <t>Ārstu prakse "Mazcena 21", SIA</t>
  </si>
  <si>
    <t>Rīgas Stradiņa universitātes Stomatoloģijas institūts, SIA</t>
  </si>
  <si>
    <t>Arho Medicīnas Serviss, SIA</t>
  </si>
  <si>
    <t>Medicīnas sabiedrība "ARS", SIA</t>
  </si>
  <si>
    <t>CENTRĀLĀ LABORATORIJA, SIA</t>
  </si>
  <si>
    <t>DUBULTU DOKTORĀTS, SIA</t>
  </si>
  <si>
    <t>E.GULBJA LABORATORIJA, SIA</t>
  </si>
  <si>
    <t>MED ALFA, SIA</t>
  </si>
  <si>
    <t>I.B., SIA</t>
  </si>
  <si>
    <t>I.VASARAUDZES PRIVĀTKLĪNIKA, SIA</t>
  </si>
  <si>
    <t>LAIMDOTAS BERĢĪTES ĀRSTA PRAKSE, SIA</t>
  </si>
  <si>
    <t>BALT INFO LAB, SIA</t>
  </si>
  <si>
    <t>LaTi un Kompānija, SIA</t>
  </si>
  <si>
    <t>LATVIJAS AMERIKAS ACU CENTRS, SIA</t>
  </si>
  <si>
    <t>Latvijas Universitātes medicīniskās pēcdiploma izglītības institūts, SIA</t>
  </si>
  <si>
    <t>MEDICĪNAS SABIEDRĪBA GAIĻEZERS, SIA</t>
  </si>
  <si>
    <t>Teikas Klīnika, SIA</t>
  </si>
  <si>
    <t>URO, SIA</t>
  </si>
  <si>
    <t>Veselības korporācija, SIA</t>
  </si>
  <si>
    <t>Latvijas plastiskās, rekonstruktīvās un mikroķirurģijas centrs, SIA</t>
  </si>
  <si>
    <t>medicīnas firma "Elpa", SIA</t>
  </si>
  <si>
    <t>Ārstes Margaritas Puķītes prakse, SIA</t>
  </si>
  <si>
    <t>Marutas Alsbergas ārsta prakse oftalmoloģijā, SIA</t>
  </si>
  <si>
    <t>Dakteres Skerškānes prakse, SIA</t>
  </si>
  <si>
    <t>Ilgas Freidenfeldes ārsta prakse, SIA</t>
  </si>
  <si>
    <t>Jūlijas Jurgaitītes ārsta prakse ginekoloģijā un dzemdniecībā, SIA</t>
  </si>
  <si>
    <t>Rasmas Kalniņas ārsta prakse oftalmoloģijā, SIA</t>
  </si>
  <si>
    <t>VIZUS OPTIMA, SIA</t>
  </si>
  <si>
    <t>Jautrītes Liepiņas ārsta prakse otorinolaringoloģijā, SIA</t>
  </si>
  <si>
    <t>Agritas Mickevičas ārsta prakse ginekoloģijā un dzemdniecībā, SIA</t>
  </si>
  <si>
    <t>Jūlijas Sočenovas ārsta prakse ginekoloģijā un dzemdniecībā, SIA</t>
  </si>
  <si>
    <t>ŽANETAS ABRAMSONES ĀRSTA PRAKSE GINEKOLOĢIJĀ UN DZEMDNIECĪBĀ, SIA</t>
  </si>
  <si>
    <t>Acu veselības centrs, SIA</t>
  </si>
  <si>
    <t>ILZES KATLAPAS MEDICĪNISKĀ PRIVĀTPRAKSE, SIA</t>
  </si>
  <si>
    <t>N. KALAŠŅIKOVAS PRIVĀTPRAKSE, SIA</t>
  </si>
  <si>
    <t>A. Klīnika, SIA</t>
  </si>
  <si>
    <t>AUXILIA PRIMA, SIA</t>
  </si>
  <si>
    <t>D.N.S., SIA</t>
  </si>
  <si>
    <t>Ginekologa Ilzes Lieljures privātprakse ASKLĒPIJS, SIA</t>
  </si>
  <si>
    <t>Kalviņu privātprakse, SIA</t>
  </si>
  <si>
    <t>Klīnika MEDEORA, SIA</t>
  </si>
  <si>
    <t>Ārstu prakse "SAULESPUĶE", SIA</t>
  </si>
  <si>
    <t>QUARTUS, SIA</t>
  </si>
  <si>
    <t>Alpino Pērle, SIA</t>
  </si>
  <si>
    <t>ĀRSTNIECĪBAS REHABILITĀCIJAS CENTRS VALEO, SIA</t>
  </si>
  <si>
    <t>I. Paturskas ģimenes veselības centrs, SIA</t>
  </si>
  <si>
    <t xml:space="preserve">VIA UNA, SIA </t>
  </si>
  <si>
    <t>LOR Klīnika, SIA</t>
  </si>
  <si>
    <t xml:space="preserve">Premium Medical, SIA </t>
  </si>
  <si>
    <t>MED PROF, SIA  </t>
  </si>
  <si>
    <t xml:space="preserve">Diplomātiskā servisa medicīnas centrs, SIA </t>
  </si>
  <si>
    <t>Medicīnas sabiedrība "BJ CURANT", SIA</t>
  </si>
  <si>
    <t>Liepiņi, SIA</t>
  </si>
  <si>
    <t>Conscius, SIA</t>
  </si>
  <si>
    <t>DETOX, SIA</t>
  </si>
  <si>
    <t>MCRA, SIA</t>
  </si>
  <si>
    <t>KLĪNIKA EGV, SIA</t>
  </si>
  <si>
    <t>Reproduktīvās medicīnas Centrs "EMBRIONS", SIA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</si>
</sst>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9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5" borderId="0" applyNumberFormat="0" applyBorder="0" applyAlignment="0" applyProtection="0"/>
    <xf numFmtId="0" fontId="34" fillId="45" borderId="1" applyNumberFormat="0" applyAlignment="0" applyProtection="0"/>
    <xf numFmtId="0" fontId="9" fillId="46" borderId="2" applyNumberFormat="0" applyAlignment="0" applyProtection="0"/>
    <xf numFmtId="0" fontId="35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7" borderId="0" applyNumberFormat="0" applyBorder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6" fillId="13" borderId="2" applyNumberFormat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51" borderId="0" applyNumberFormat="0" applyBorder="0" applyAlignment="0" applyProtection="0"/>
    <xf numFmtId="0" fontId="18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3" fontId="1" fillId="56" borderId="19" xfId="0" applyNumberFormat="1" applyFont="1" applyFill="1" applyBorder="1" applyAlignment="1">
      <alignment wrapText="1"/>
    </xf>
    <xf numFmtId="0" fontId="27" fillId="0" borderId="19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wrapText="1"/>
    </xf>
    <xf numFmtId="0" fontId="25" fillId="57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56" borderId="0" xfId="0" applyFont="1" applyFill="1" applyAlignment="1">
      <alignment/>
    </xf>
    <xf numFmtId="4" fontId="1" fillId="56" borderId="19" xfId="96" applyNumberFormat="1" applyFont="1" applyFill="1" applyBorder="1" applyAlignment="1">
      <alignment horizontal="center"/>
      <protection/>
    </xf>
    <xf numFmtId="0" fontId="1" fillId="56" borderId="19" xfId="96" applyFont="1" applyFill="1" applyBorder="1" applyAlignment="1">
      <alignment wrapText="1"/>
      <protection/>
    </xf>
    <xf numFmtId="0" fontId="1" fillId="56" borderId="19" xfId="96" applyNumberFormat="1" applyFont="1" applyFill="1" applyBorder="1">
      <alignment/>
      <protection/>
    </xf>
    <xf numFmtId="4" fontId="1" fillId="56" borderId="19" xfId="96" applyNumberFormat="1" applyFont="1" applyFill="1" applyBorder="1" applyAlignment="1">
      <alignment horizontal="right"/>
      <protection/>
    </xf>
    <xf numFmtId="3" fontId="3" fillId="12" borderId="19" xfId="0" applyNumberFormat="1" applyFont="1" applyFill="1" applyBorder="1" applyAlignment="1">
      <alignment wrapText="1"/>
    </xf>
    <xf numFmtId="4" fontId="3" fillId="12" borderId="19" xfId="0" applyNumberFormat="1" applyFont="1" applyFill="1" applyBorder="1" applyAlignment="1">
      <alignment wrapText="1"/>
    </xf>
    <xf numFmtId="0" fontId="3" fillId="12" borderId="19" xfId="0" applyFont="1" applyFill="1" applyBorder="1" applyAlignment="1">
      <alignment horizontal="left" vertical="center" wrapText="1"/>
    </xf>
    <xf numFmtId="4" fontId="23" fillId="12" borderId="19" xfId="0" applyNumberFormat="1" applyFont="1" applyFill="1" applyBorder="1" applyAlignment="1">
      <alignment horizontal="right" wrapText="1"/>
    </xf>
    <xf numFmtId="4" fontId="23" fillId="12" borderId="19" xfId="0" applyNumberFormat="1" applyFont="1" applyFill="1" applyBorder="1" applyAlignment="1">
      <alignment wrapText="1"/>
    </xf>
    <xf numFmtId="4" fontId="25" fillId="57" borderId="19" xfId="0" applyNumberFormat="1" applyFont="1" applyFill="1" applyBorder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56" borderId="19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1" fillId="0" borderId="19" xfId="0" applyNumberFormat="1" applyFont="1" applyFill="1" applyBorder="1" applyAlignment="1">
      <alignment wrapText="1"/>
    </xf>
    <xf numFmtId="0" fontId="1" fillId="56" borderId="19" xfId="96" applyFont="1" applyFill="1" applyBorder="1" applyAlignment="1">
      <alignment vertical="top" wrapText="1"/>
      <protection/>
    </xf>
    <xf numFmtId="0" fontId="1" fillId="0" borderId="19" xfId="0" applyFont="1" applyBorder="1" applyAlignment="1">
      <alignment horizontal="left" vertical="top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1" fillId="0" borderId="19" xfId="96" applyNumberFormat="1" applyFont="1" applyFill="1" applyBorder="1" applyAlignment="1">
      <alignment horizontal="right"/>
      <protection/>
    </xf>
    <xf numFmtId="4" fontId="1" fillId="0" borderId="19" xfId="106" applyNumberFormat="1" applyFont="1" applyBorder="1" applyAlignment="1">
      <alignment horizontal="center" vertical="center" wrapText="1"/>
      <protection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19" xfId="106" applyNumberFormat="1" applyFont="1" applyBorder="1" applyAlignment="1">
      <alignment horizontal="center" vertical="center" wrapText="1"/>
      <protection/>
    </xf>
    <xf numFmtId="4" fontId="1" fillId="0" borderId="24" xfId="106" applyNumberFormat="1" applyFont="1" applyBorder="1" applyAlignment="1">
      <alignment horizontal="center" vertical="center" wrapText="1"/>
      <protection/>
    </xf>
    <xf numFmtId="4" fontId="1" fillId="0" borderId="26" xfId="106" applyNumberFormat="1" applyFont="1" applyBorder="1" applyAlignment="1">
      <alignment horizontal="center" vertical="center" wrapText="1"/>
      <protection/>
    </xf>
    <xf numFmtId="4" fontId="1" fillId="0" borderId="23" xfId="106" applyNumberFormat="1" applyFont="1" applyBorder="1" applyAlignment="1">
      <alignment horizontal="center" vertical="center" wrapText="1"/>
      <protection/>
    </xf>
    <xf numFmtId="4" fontId="1" fillId="0" borderId="25" xfId="106" applyNumberFormat="1" applyFont="1" applyBorder="1" applyAlignment="1">
      <alignment horizontal="center" vertical="center" wrapText="1"/>
      <protection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21" xfId="106" applyNumberFormat="1" applyFont="1" applyBorder="1" applyAlignment="1">
      <alignment horizontal="center" vertical="center" wrapText="1"/>
      <protection/>
    </xf>
    <xf numFmtId="4" fontId="1" fillId="0" borderId="22" xfId="106" applyNumberFormat="1" applyFont="1" applyBorder="1" applyAlignment="1">
      <alignment horizontal="center" vertical="center" wrapText="1"/>
      <protection/>
    </xf>
    <xf numFmtId="4" fontId="1" fillId="0" borderId="20" xfId="106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2"/>
  <sheetViews>
    <sheetView tabSelected="1" zoomScale="70" zoomScaleNormal="70" zoomScalePageLayoutView="0" workbookViewId="0" topLeftCell="A1">
      <pane xSplit="2" ySplit="9" topLeftCell="D10" activePane="bottomRight" state="frozen"/>
      <selection pane="topLeft" activeCell="AW14" sqref="AW14"/>
      <selection pane="topRight" activeCell="AW14" sqref="AW14"/>
      <selection pane="bottomLeft" activeCell="AW14" sqref="AW14"/>
      <selection pane="bottomRight" activeCell="E211" sqref="E211"/>
    </sheetView>
  </sheetViews>
  <sheetFormatPr defaultColWidth="9.140625" defaultRowHeight="12.75"/>
  <cols>
    <col min="1" max="1" width="28.421875" style="3" customWidth="1"/>
    <col min="2" max="2" width="10.57421875" style="3" customWidth="1"/>
    <col min="3" max="3" width="10.57421875" style="3" hidden="1" customWidth="1"/>
    <col min="4" max="4" width="15.00390625" style="4" customWidth="1"/>
    <col min="5" max="5" width="14.421875" style="4" customWidth="1"/>
    <col min="6" max="6" width="14.7109375" style="4" customWidth="1"/>
    <col min="7" max="7" width="15.140625" style="4" customWidth="1"/>
    <col min="8" max="8" width="12.7109375" style="4" customWidth="1"/>
    <col min="9" max="9" width="13.140625" style="4" customWidth="1"/>
    <col min="10" max="10" width="12.7109375" style="4" customWidth="1"/>
    <col min="11" max="11" width="10.7109375" style="4" customWidth="1"/>
    <col min="12" max="12" width="13.7109375" style="4" customWidth="1"/>
    <col min="13" max="13" width="12.140625" style="4" customWidth="1"/>
    <col min="14" max="14" width="10.28125" style="4" customWidth="1"/>
    <col min="15" max="15" width="10.8515625" style="4" customWidth="1"/>
    <col min="16" max="16" width="13.140625" style="4" customWidth="1"/>
    <col min="17" max="17" width="11.140625" style="4" customWidth="1"/>
    <col min="18" max="19" width="13.140625" style="4" customWidth="1"/>
    <col min="20" max="20" width="13.00390625" style="4" customWidth="1"/>
    <col min="21" max="21" width="12.57421875" style="4" customWidth="1"/>
    <col min="22" max="28" width="12.00390625" style="4" customWidth="1"/>
    <col min="29" max="29" width="12.7109375" style="4" customWidth="1"/>
    <col min="30" max="32" width="12.00390625" style="4" customWidth="1"/>
    <col min="33" max="33" width="12.8515625" style="4" customWidth="1"/>
    <col min="34" max="34" width="11.28125" style="4" customWidth="1"/>
    <col min="35" max="35" width="12.00390625" style="4" customWidth="1"/>
    <col min="36" max="36" width="9.57421875" style="4" customWidth="1"/>
    <col min="37" max="37" width="12.7109375" style="4" customWidth="1"/>
    <col min="38" max="38" width="12.00390625" style="4" customWidth="1"/>
    <col min="39" max="40" width="13.8515625" style="4" customWidth="1"/>
    <col min="41" max="51" width="14.00390625" style="4" customWidth="1"/>
    <col min="52" max="52" width="13.421875" style="4" customWidth="1"/>
    <col min="53" max="53" width="14.7109375" style="4" customWidth="1"/>
    <col min="54" max="16384" width="9.140625" style="4" customWidth="1"/>
  </cols>
  <sheetData>
    <row r="1" ht="12.75">
      <c r="N1" s="8"/>
    </row>
    <row r="2" spans="1:14" ht="15.75" customHeight="1">
      <c r="A2" s="66" t="s">
        <v>156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6" spans="1:53" ht="66.75" customHeight="1">
      <c r="A6" s="55" t="s">
        <v>6</v>
      </c>
      <c r="B6" s="55"/>
      <c r="C6" s="55"/>
      <c r="D6" s="50" t="s">
        <v>16</v>
      </c>
      <c r="E6" s="50"/>
      <c r="F6" s="50"/>
      <c r="G6" s="50"/>
      <c r="H6" s="50"/>
      <c r="I6" s="50"/>
      <c r="J6" s="50"/>
      <c r="K6" s="50"/>
      <c r="L6" s="49" t="s">
        <v>9</v>
      </c>
      <c r="M6" s="49"/>
      <c r="N6" s="49" t="s">
        <v>17</v>
      </c>
      <c r="O6" s="49"/>
      <c r="P6" s="49" t="s">
        <v>18</v>
      </c>
      <c r="Q6" s="49"/>
      <c r="R6" s="56" t="s">
        <v>78</v>
      </c>
      <c r="S6" s="56"/>
      <c r="T6" s="49" t="s">
        <v>133</v>
      </c>
      <c r="U6" s="49" t="s">
        <v>15</v>
      </c>
      <c r="V6" s="49"/>
      <c r="W6" s="49" t="s">
        <v>14</v>
      </c>
      <c r="X6" s="49"/>
      <c r="Y6" s="49" t="s">
        <v>13</v>
      </c>
      <c r="Z6" s="49"/>
      <c r="AA6" s="49" t="s">
        <v>77</v>
      </c>
      <c r="AB6" s="49"/>
      <c r="AC6" s="49" t="s">
        <v>79</v>
      </c>
      <c r="AD6" s="49"/>
      <c r="AE6" s="56" t="s">
        <v>81</v>
      </c>
      <c r="AF6" s="56"/>
      <c r="AG6" s="49" t="s">
        <v>62</v>
      </c>
      <c r="AH6" s="49"/>
      <c r="AI6" s="57" t="s">
        <v>63</v>
      </c>
      <c r="AJ6" s="58"/>
      <c r="AK6" s="49" t="s">
        <v>82</v>
      </c>
      <c r="AL6" s="49"/>
      <c r="AM6" s="49" t="s">
        <v>128</v>
      </c>
      <c r="AN6" s="49" t="s">
        <v>134</v>
      </c>
      <c r="AO6" s="49" t="s">
        <v>135</v>
      </c>
      <c r="AP6" s="69" t="s">
        <v>155</v>
      </c>
      <c r="AQ6" s="64" t="s">
        <v>152</v>
      </c>
      <c r="AR6" s="62"/>
      <c r="AS6" s="64" t="s">
        <v>153</v>
      </c>
      <c r="AT6" s="62"/>
      <c r="AU6" s="64" t="s">
        <v>154</v>
      </c>
      <c r="AV6" s="62"/>
      <c r="AW6" s="64" t="s">
        <v>158</v>
      </c>
      <c r="AX6" s="62"/>
      <c r="AY6" s="61" t="s">
        <v>159</v>
      </c>
      <c r="AZ6" s="52" t="s">
        <v>91</v>
      </c>
      <c r="BA6" s="52" t="s">
        <v>10</v>
      </c>
    </row>
    <row r="7" spans="1:53" ht="39.75" customHeight="1">
      <c r="A7" s="55"/>
      <c r="B7" s="55"/>
      <c r="C7" s="55"/>
      <c r="D7" s="50" t="s">
        <v>7</v>
      </c>
      <c r="E7" s="50" t="s">
        <v>131</v>
      </c>
      <c r="F7" s="50" t="s">
        <v>8</v>
      </c>
      <c r="G7" s="50" t="s">
        <v>3</v>
      </c>
      <c r="H7" s="50" t="s">
        <v>4</v>
      </c>
      <c r="I7" s="50" t="s">
        <v>0</v>
      </c>
      <c r="J7" s="51" t="s">
        <v>88</v>
      </c>
      <c r="K7" s="51"/>
      <c r="L7" s="49"/>
      <c r="M7" s="49"/>
      <c r="N7" s="49"/>
      <c r="O7" s="49"/>
      <c r="P7" s="49"/>
      <c r="Q7" s="49"/>
      <c r="R7" s="56"/>
      <c r="S7" s="56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6"/>
      <c r="AF7" s="56"/>
      <c r="AG7" s="49"/>
      <c r="AH7" s="49"/>
      <c r="AI7" s="59"/>
      <c r="AJ7" s="60"/>
      <c r="AK7" s="49"/>
      <c r="AL7" s="49"/>
      <c r="AM7" s="49"/>
      <c r="AN7" s="49"/>
      <c r="AO7" s="49"/>
      <c r="AP7" s="70"/>
      <c r="AQ7" s="65"/>
      <c r="AR7" s="63"/>
      <c r="AS7" s="65"/>
      <c r="AT7" s="63"/>
      <c r="AU7" s="65"/>
      <c r="AV7" s="63"/>
      <c r="AW7" s="65"/>
      <c r="AX7" s="63"/>
      <c r="AY7" s="61"/>
      <c r="AZ7" s="53"/>
      <c r="BA7" s="53"/>
    </row>
    <row r="8" spans="1:53" s="5" customFormat="1" ht="67.5" customHeight="1">
      <c r="A8" s="55"/>
      <c r="B8" s="55"/>
      <c r="C8" s="55"/>
      <c r="D8" s="50"/>
      <c r="E8" s="50" t="s">
        <v>132</v>
      </c>
      <c r="F8" s="50" t="s">
        <v>132</v>
      </c>
      <c r="G8" s="50" t="s">
        <v>132</v>
      </c>
      <c r="H8" s="50"/>
      <c r="I8" s="50"/>
      <c r="J8" s="17" t="s">
        <v>2</v>
      </c>
      <c r="K8" s="17" t="s">
        <v>89</v>
      </c>
      <c r="L8" s="17" t="s">
        <v>83</v>
      </c>
      <c r="M8" s="17" t="s">
        <v>90</v>
      </c>
      <c r="N8" s="17" t="s">
        <v>11</v>
      </c>
      <c r="O8" s="17" t="s">
        <v>90</v>
      </c>
      <c r="P8" s="17" t="s">
        <v>11</v>
      </c>
      <c r="Q8" s="46" t="s">
        <v>90</v>
      </c>
      <c r="R8" s="23" t="s">
        <v>8</v>
      </c>
      <c r="S8" s="23" t="s">
        <v>3</v>
      </c>
      <c r="T8" s="17" t="s">
        <v>11</v>
      </c>
      <c r="U8" s="17" t="s">
        <v>11</v>
      </c>
      <c r="V8" s="17" t="s">
        <v>90</v>
      </c>
      <c r="W8" s="17" t="s">
        <v>11</v>
      </c>
      <c r="X8" s="17" t="s">
        <v>90</v>
      </c>
      <c r="Y8" s="17" t="s">
        <v>11</v>
      </c>
      <c r="Z8" s="17" t="s">
        <v>90</v>
      </c>
      <c r="AA8" s="17" t="s">
        <v>11</v>
      </c>
      <c r="AB8" s="17" t="s">
        <v>90</v>
      </c>
      <c r="AC8" s="17" t="s">
        <v>11</v>
      </c>
      <c r="AD8" s="17" t="s">
        <v>90</v>
      </c>
      <c r="AE8" s="17" t="s">
        <v>11</v>
      </c>
      <c r="AF8" s="17" t="s">
        <v>90</v>
      </c>
      <c r="AG8" s="17" t="s">
        <v>11</v>
      </c>
      <c r="AH8" s="17" t="s">
        <v>90</v>
      </c>
      <c r="AI8" s="17" t="s">
        <v>11</v>
      </c>
      <c r="AJ8" s="17" t="s">
        <v>90</v>
      </c>
      <c r="AK8" s="17" t="s">
        <v>11</v>
      </c>
      <c r="AL8" s="17" t="s">
        <v>90</v>
      </c>
      <c r="AM8" s="17" t="s">
        <v>11</v>
      </c>
      <c r="AN8" s="49"/>
      <c r="AO8" s="49"/>
      <c r="AP8" s="71"/>
      <c r="AQ8" s="48" t="s">
        <v>11</v>
      </c>
      <c r="AR8" s="48" t="s">
        <v>90</v>
      </c>
      <c r="AS8" s="48" t="s">
        <v>11</v>
      </c>
      <c r="AT8" s="48" t="s">
        <v>90</v>
      </c>
      <c r="AU8" s="48" t="s">
        <v>11</v>
      </c>
      <c r="AV8" s="48" t="s">
        <v>90</v>
      </c>
      <c r="AW8" s="48" t="s">
        <v>11</v>
      </c>
      <c r="AX8" s="48" t="s">
        <v>90</v>
      </c>
      <c r="AY8" s="61"/>
      <c r="AZ8" s="54"/>
      <c r="BA8" s="54"/>
    </row>
    <row r="9" spans="1:53" s="36" customFormat="1" ht="29.25" customHeight="1">
      <c r="A9" s="68">
        <v>1</v>
      </c>
      <c r="B9" s="68"/>
      <c r="C9" s="18"/>
      <c r="D9" s="35">
        <v>2</v>
      </c>
      <c r="E9" s="35">
        <v>3</v>
      </c>
      <c r="F9" s="35">
        <v>4</v>
      </c>
      <c r="G9" s="35">
        <v>5</v>
      </c>
      <c r="H9" s="35">
        <v>6</v>
      </c>
      <c r="I9" s="35">
        <v>7</v>
      </c>
      <c r="J9" s="35">
        <v>8</v>
      </c>
      <c r="K9" s="35">
        <v>9</v>
      </c>
      <c r="L9" s="35">
        <v>10</v>
      </c>
      <c r="M9" s="35">
        <v>11</v>
      </c>
      <c r="N9" s="35">
        <v>12</v>
      </c>
      <c r="O9" s="35">
        <v>13</v>
      </c>
      <c r="P9" s="35">
        <v>14</v>
      </c>
      <c r="Q9" s="35">
        <v>15</v>
      </c>
      <c r="R9" s="35">
        <v>16</v>
      </c>
      <c r="S9" s="35">
        <v>17</v>
      </c>
      <c r="T9" s="35">
        <v>18</v>
      </c>
      <c r="U9" s="35">
        <v>19</v>
      </c>
      <c r="V9" s="35">
        <v>20</v>
      </c>
      <c r="W9" s="35">
        <v>21</v>
      </c>
      <c r="X9" s="35">
        <v>22</v>
      </c>
      <c r="Y9" s="35">
        <v>23</v>
      </c>
      <c r="Z9" s="35">
        <v>24</v>
      </c>
      <c r="AA9" s="35">
        <v>25</v>
      </c>
      <c r="AB9" s="35">
        <v>26</v>
      </c>
      <c r="AC9" s="35">
        <v>27</v>
      </c>
      <c r="AD9" s="35">
        <v>28</v>
      </c>
      <c r="AE9" s="35">
        <v>29</v>
      </c>
      <c r="AF9" s="35">
        <v>30</v>
      </c>
      <c r="AG9" s="35">
        <v>31</v>
      </c>
      <c r="AH9" s="35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5">
        <v>41</v>
      </c>
      <c r="AR9" s="35">
        <v>42</v>
      </c>
      <c r="AS9" s="35">
        <v>43</v>
      </c>
      <c r="AT9" s="35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5">
        <v>50</v>
      </c>
      <c r="BA9" s="35">
        <v>51</v>
      </c>
    </row>
    <row r="10" spans="1:53" s="36" customFormat="1" ht="29.25" customHeight="1">
      <c r="A10" s="29" t="s">
        <v>1</v>
      </c>
      <c r="B10" s="29"/>
      <c r="C10" s="29"/>
      <c r="D10" s="30">
        <f aca="true" t="shared" si="0" ref="D10:AZ10">SUM(D12:D32)</f>
        <v>90716913</v>
      </c>
      <c r="E10" s="30">
        <f t="shared" si="0"/>
        <v>68679233</v>
      </c>
      <c r="F10" s="30">
        <f t="shared" si="0"/>
        <v>68336967.15</v>
      </c>
      <c r="G10" s="30">
        <f t="shared" si="0"/>
        <v>66163018.849999994</v>
      </c>
      <c r="H10" s="30">
        <f t="shared" si="0"/>
        <v>1668438.4200000088</v>
      </c>
      <c r="I10" s="30">
        <f t="shared" si="0"/>
        <v>-2010704.2699999982</v>
      </c>
      <c r="J10" s="30">
        <f t="shared" si="0"/>
        <v>1910770</v>
      </c>
      <c r="K10" s="30">
        <f t="shared" si="0"/>
        <v>35779</v>
      </c>
      <c r="L10" s="30">
        <f t="shared" si="0"/>
        <v>2651907.92</v>
      </c>
      <c r="M10" s="30">
        <f t="shared" si="0"/>
        <v>140198</v>
      </c>
      <c r="N10" s="30">
        <f t="shared" si="0"/>
        <v>30384.19</v>
      </c>
      <c r="O10" s="30">
        <f t="shared" si="0"/>
        <v>3216</v>
      </c>
      <c r="P10" s="30">
        <f t="shared" si="0"/>
        <v>3648361</v>
      </c>
      <c r="Q10" s="30">
        <f t="shared" si="0"/>
        <v>38104</v>
      </c>
      <c r="R10" s="30">
        <f t="shared" si="0"/>
        <v>887008.72</v>
      </c>
      <c r="S10" s="30">
        <f t="shared" si="0"/>
        <v>847038.34</v>
      </c>
      <c r="T10" s="30">
        <f t="shared" si="0"/>
        <v>78197.24000000002</v>
      </c>
      <c r="U10" s="30">
        <f t="shared" si="0"/>
        <v>1483858.5100000002</v>
      </c>
      <c r="V10" s="30">
        <f t="shared" si="0"/>
        <v>61775</v>
      </c>
      <c r="W10" s="30">
        <f t="shared" si="0"/>
        <v>11951.54</v>
      </c>
      <c r="X10" s="30">
        <f t="shared" si="0"/>
        <v>40</v>
      </c>
      <c r="Y10" s="30">
        <f t="shared" si="0"/>
        <v>0</v>
      </c>
      <c r="Z10" s="30">
        <f t="shared" si="0"/>
        <v>0</v>
      </c>
      <c r="AA10" s="30">
        <f t="shared" si="0"/>
        <v>279677.85</v>
      </c>
      <c r="AB10" s="30">
        <f t="shared" si="0"/>
        <v>1046</v>
      </c>
      <c r="AC10" s="30">
        <f t="shared" si="0"/>
        <v>917</v>
      </c>
      <c r="AD10" s="30">
        <f t="shared" si="0"/>
        <v>12</v>
      </c>
      <c r="AE10" s="30">
        <f t="shared" si="0"/>
        <v>1791.25</v>
      </c>
      <c r="AF10" s="30">
        <f t="shared" si="0"/>
        <v>86</v>
      </c>
      <c r="AG10" s="30">
        <f t="shared" si="0"/>
        <v>699031.6100000002</v>
      </c>
      <c r="AH10" s="30">
        <f t="shared" si="0"/>
        <v>2829</v>
      </c>
      <c r="AI10" s="30">
        <f t="shared" si="0"/>
        <v>442298.75999999995</v>
      </c>
      <c r="AJ10" s="30">
        <f t="shared" si="0"/>
        <v>1915</v>
      </c>
      <c r="AK10" s="30">
        <f t="shared" si="0"/>
        <v>1114428.27</v>
      </c>
      <c r="AL10" s="30">
        <f t="shared" si="0"/>
        <v>3949</v>
      </c>
      <c r="AM10" s="30">
        <f t="shared" si="0"/>
        <v>3747516.0499999993</v>
      </c>
      <c r="AN10" s="30">
        <f t="shared" si="0"/>
        <v>16288.059999999998</v>
      </c>
      <c r="AO10" s="30">
        <f t="shared" si="0"/>
        <v>0</v>
      </c>
      <c r="AP10" s="30">
        <f t="shared" si="0"/>
        <v>776.01</v>
      </c>
      <c r="AQ10" s="30">
        <f t="shared" si="0"/>
        <v>5171.67</v>
      </c>
      <c r="AR10" s="30">
        <f t="shared" si="0"/>
        <v>0</v>
      </c>
      <c r="AS10" s="30">
        <f t="shared" si="0"/>
        <v>28611.1</v>
      </c>
      <c r="AT10" s="30">
        <f t="shared" si="0"/>
        <v>0</v>
      </c>
      <c r="AU10" s="30">
        <f t="shared" si="0"/>
        <v>1018.56</v>
      </c>
      <c r="AV10" s="30">
        <f t="shared" si="0"/>
        <v>84</v>
      </c>
      <c r="AW10" s="30">
        <f t="shared" si="0"/>
        <v>2689.21</v>
      </c>
      <c r="AX10" s="30">
        <f t="shared" si="0"/>
        <v>20</v>
      </c>
      <c r="AY10" s="30">
        <f t="shared" si="0"/>
        <v>0</v>
      </c>
      <c r="AZ10" s="30">
        <f t="shared" si="0"/>
        <v>4223036</v>
      </c>
      <c r="BA10" s="30">
        <f>SUM(BA12:BA32)</f>
        <v>87642012.99000001</v>
      </c>
    </row>
    <row r="11" spans="1:53" s="5" customFormat="1" ht="12" customHeight="1">
      <c r="A11" s="6" t="s">
        <v>12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40" customFormat="1" ht="29.25" customHeight="1">
      <c r="A12" s="10" t="s">
        <v>96</v>
      </c>
      <c r="B12" s="20">
        <v>10011804</v>
      </c>
      <c r="C12" s="20">
        <v>8121026</v>
      </c>
      <c r="D12" s="37">
        <v>10980057</v>
      </c>
      <c r="E12" s="38">
        <v>8276397</v>
      </c>
      <c r="F12" s="38">
        <v>7794298.56</v>
      </c>
      <c r="G12" s="38">
        <v>7763712.020000001</v>
      </c>
      <c r="H12" s="37"/>
      <c r="I12" s="37">
        <f>F12-E12</f>
        <v>-482098.4400000004</v>
      </c>
      <c r="J12" s="37">
        <v>974891</v>
      </c>
      <c r="K12" s="41">
        <v>2839</v>
      </c>
      <c r="L12" s="37">
        <v>644883.79</v>
      </c>
      <c r="M12" s="37">
        <v>35996</v>
      </c>
      <c r="N12" s="37">
        <v>30384.19</v>
      </c>
      <c r="O12" s="37">
        <v>3216</v>
      </c>
      <c r="P12" s="37">
        <v>1141413</v>
      </c>
      <c r="Q12" s="37">
        <v>0</v>
      </c>
      <c r="R12" s="37">
        <v>483617.85</v>
      </c>
      <c r="S12" s="37">
        <v>444419.52999999997</v>
      </c>
      <c r="T12" s="37">
        <v>0</v>
      </c>
      <c r="U12" s="37">
        <v>0</v>
      </c>
      <c r="V12" s="37">
        <v>0</v>
      </c>
      <c r="W12" s="37">
        <v>11951.54</v>
      </c>
      <c r="X12" s="37">
        <v>40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47.09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1018.56</v>
      </c>
      <c r="AV12" s="37">
        <v>84</v>
      </c>
      <c r="AW12" s="37">
        <v>0</v>
      </c>
      <c r="AX12" s="37">
        <v>0</v>
      </c>
      <c r="AY12" s="37">
        <v>0</v>
      </c>
      <c r="AZ12" s="37">
        <v>26110</v>
      </c>
      <c r="BA12" s="39">
        <f>G12+J12+L12+M12+N12+O12+P12+Q12+S12+T12+U12+V12+W12+X12+Y12+Z12+AA12+AB12+AC12+AD12+AE12+AF12+AG12+AH12+AI12+AJ12+AK12+AL12+AZ12+AO12+AM12+AN12+AP12+AQ12+AR12+AS12+AT12+AU12+AV12+AW12+AX12+AY12</f>
        <v>11078166.72</v>
      </c>
    </row>
    <row r="13" spans="1:53" s="40" customFormat="1" ht="29.25" customHeight="1">
      <c r="A13" s="10" t="s">
        <v>97</v>
      </c>
      <c r="B13" s="20">
        <v>10011803</v>
      </c>
      <c r="C13" s="20">
        <v>20691207</v>
      </c>
      <c r="D13" s="37">
        <v>25558942</v>
      </c>
      <c r="E13" s="38">
        <v>19407090</v>
      </c>
      <c r="F13" s="38">
        <v>19826592.80000001</v>
      </c>
      <c r="G13" s="38">
        <v>19407089.559999995</v>
      </c>
      <c r="H13" s="37">
        <f>F13-E13</f>
        <v>419502.8000000082</v>
      </c>
      <c r="I13" s="37"/>
      <c r="J13" s="37">
        <v>145863</v>
      </c>
      <c r="K13" s="37">
        <v>1953</v>
      </c>
      <c r="L13" s="37">
        <v>424656.86</v>
      </c>
      <c r="M13" s="37">
        <v>12262</v>
      </c>
      <c r="N13" s="37">
        <v>0</v>
      </c>
      <c r="O13" s="37">
        <v>0</v>
      </c>
      <c r="P13" s="37">
        <v>131980</v>
      </c>
      <c r="Q13" s="37">
        <v>0</v>
      </c>
      <c r="R13" s="37"/>
      <c r="S13" s="37"/>
      <c r="T13" s="37">
        <v>0</v>
      </c>
      <c r="U13" s="37">
        <v>866776.9000000001</v>
      </c>
      <c r="V13" s="37">
        <v>38423</v>
      </c>
      <c r="W13" s="37">
        <v>0</v>
      </c>
      <c r="X13" s="37">
        <v>0</v>
      </c>
      <c r="Y13" s="37">
        <v>0</v>
      </c>
      <c r="Z13" s="37">
        <v>0</v>
      </c>
      <c r="AA13" s="37">
        <v>43236.28999999999</v>
      </c>
      <c r="AB13" s="37">
        <v>249</v>
      </c>
      <c r="AC13" s="37">
        <v>0</v>
      </c>
      <c r="AD13" s="37">
        <v>0</v>
      </c>
      <c r="AE13" s="37">
        <v>1791.25</v>
      </c>
      <c r="AF13" s="37">
        <v>86</v>
      </c>
      <c r="AG13" s="37">
        <v>271121.83</v>
      </c>
      <c r="AH13" s="37">
        <v>798</v>
      </c>
      <c r="AI13" s="37">
        <v>85305.21</v>
      </c>
      <c r="AJ13" s="37">
        <v>235</v>
      </c>
      <c r="AK13" s="37">
        <v>166851.34</v>
      </c>
      <c r="AL13" s="37">
        <v>0</v>
      </c>
      <c r="AM13" s="37">
        <v>153565.21000000002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434.43999999999994</v>
      </c>
      <c r="AX13" s="37">
        <v>8</v>
      </c>
      <c r="AY13" s="37">
        <v>0</v>
      </c>
      <c r="AZ13" s="37">
        <v>1240988</v>
      </c>
      <c r="BA13" s="39">
        <f>G13+J13+L13+M13+N13+O13+P13+Q13+S13+T13+U13+V13+W13+X13+Y13+Z13+AA13+AB13+AC13+AD13+AE13+AF13+AG13+AH13+AI13+AJ13+AK13+AL13+AZ13+AO13+AM13+AN13+AP13+AQ13+AR13+AS13+AT13+AU13+AV13+AW13+AX13+AY13</f>
        <v>22991720.889999993</v>
      </c>
    </row>
    <row r="14" spans="1:53" s="40" customFormat="1" ht="29.25" customHeight="1">
      <c r="A14" s="10" t="s">
        <v>93</v>
      </c>
      <c r="B14" s="20">
        <v>10000234</v>
      </c>
      <c r="C14" s="20"/>
      <c r="D14" s="37">
        <v>27898828</v>
      </c>
      <c r="E14" s="38">
        <v>20971531</v>
      </c>
      <c r="F14" s="38">
        <v>19870052.310000002</v>
      </c>
      <c r="G14" s="38">
        <v>19401898.670000006</v>
      </c>
      <c r="H14" s="37"/>
      <c r="I14" s="37">
        <f>F14-E14</f>
        <v>-1101478.6899999976</v>
      </c>
      <c r="J14" s="37">
        <v>230712</v>
      </c>
      <c r="K14" s="37">
        <v>3500</v>
      </c>
      <c r="L14" s="37">
        <v>316343.04999999993</v>
      </c>
      <c r="M14" s="37">
        <v>4077</v>
      </c>
      <c r="N14" s="37">
        <v>0</v>
      </c>
      <c r="O14" s="37">
        <v>0</v>
      </c>
      <c r="P14" s="37">
        <v>559382</v>
      </c>
      <c r="Q14" s="37">
        <v>38104</v>
      </c>
      <c r="R14" s="37">
        <v>403390.87</v>
      </c>
      <c r="S14" s="37">
        <v>402618.81</v>
      </c>
      <c r="T14" s="37">
        <v>0</v>
      </c>
      <c r="U14" s="37">
        <v>617081.61</v>
      </c>
      <c r="V14" s="37">
        <v>23352</v>
      </c>
      <c r="W14" s="37">
        <v>0</v>
      </c>
      <c r="X14" s="37">
        <v>0</v>
      </c>
      <c r="Y14" s="37">
        <v>0</v>
      </c>
      <c r="Z14" s="37">
        <v>0</v>
      </c>
      <c r="AA14" s="37">
        <v>228697.69999999998</v>
      </c>
      <c r="AB14" s="37">
        <v>779</v>
      </c>
      <c r="AC14" s="37">
        <v>0</v>
      </c>
      <c r="AD14" s="37">
        <v>0</v>
      </c>
      <c r="AE14" s="37">
        <v>0</v>
      </c>
      <c r="AF14" s="37">
        <v>0</v>
      </c>
      <c r="AG14" s="37">
        <v>395808.1700000001</v>
      </c>
      <c r="AH14" s="37">
        <v>2008</v>
      </c>
      <c r="AI14" s="37">
        <v>356921.42</v>
      </c>
      <c r="AJ14" s="37">
        <v>1676</v>
      </c>
      <c r="AK14" s="37">
        <v>930426.28</v>
      </c>
      <c r="AL14" s="37">
        <v>3949</v>
      </c>
      <c r="AM14" s="37">
        <v>3593950.8399999994</v>
      </c>
      <c r="AN14" s="37">
        <v>1726.92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237.31</v>
      </c>
      <c r="AX14" s="37">
        <v>12</v>
      </c>
      <c r="AY14" s="37">
        <v>0</v>
      </c>
      <c r="AZ14" s="37">
        <v>1238220</v>
      </c>
      <c r="BA14" s="39">
        <f>G14+J14+L14+M14+N14+O14+P14+Q14+S14+T14+U14+V14+W14+X14+Y14+Z14+AA14+AB14+AC14+AD14+AE14+AF14+AG14+AH14+AI14+AJ14+AK14+AL14+AZ14+AO14+AM14+AN14+AP14+AQ14+AR14+AS14+AT14+AU14+AV14+AW14+AX14+AY14</f>
        <v>28347981.78000001</v>
      </c>
    </row>
    <row r="15" spans="1:53" s="40" customFormat="1" ht="19.5" customHeight="1">
      <c r="A15" s="10" t="s">
        <v>98</v>
      </c>
      <c r="B15" s="20">
        <v>130020302</v>
      </c>
      <c r="C15" s="20">
        <v>801663</v>
      </c>
      <c r="D15" s="37">
        <v>1051244</v>
      </c>
      <c r="E15" s="38">
        <v>791155</v>
      </c>
      <c r="F15" s="38">
        <v>692112.03</v>
      </c>
      <c r="G15" s="38">
        <v>690493.1800000002</v>
      </c>
      <c r="H15" s="37"/>
      <c r="I15" s="37">
        <f>F15-E15</f>
        <v>-99042.96999999997</v>
      </c>
      <c r="J15" s="37">
        <v>6489</v>
      </c>
      <c r="K15" s="37">
        <v>32</v>
      </c>
      <c r="L15" s="37">
        <v>102163.14</v>
      </c>
      <c r="M15" s="37">
        <v>5348</v>
      </c>
      <c r="N15" s="37">
        <v>0</v>
      </c>
      <c r="O15" s="37">
        <v>0</v>
      </c>
      <c r="P15" s="37">
        <v>1678</v>
      </c>
      <c r="Q15" s="37">
        <v>0</v>
      </c>
      <c r="R15" s="37"/>
      <c r="S15" s="37"/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917</v>
      </c>
      <c r="AD15" s="37">
        <v>12</v>
      </c>
      <c r="AE15" s="37">
        <v>0</v>
      </c>
      <c r="AF15" s="37">
        <v>0</v>
      </c>
      <c r="AG15" s="37">
        <v>1585.4299999999998</v>
      </c>
      <c r="AH15" s="37">
        <v>0</v>
      </c>
      <c r="AI15" s="37">
        <v>0</v>
      </c>
      <c r="AJ15" s="37">
        <v>0</v>
      </c>
      <c r="AK15" s="37">
        <v>141.47</v>
      </c>
      <c r="AL15" s="37">
        <v>0</v>
      </c>
      <c r="AM15" s="37">
        <v>0</v>
      </c>
      <c r="AN15" s="37">
        <v>14561.139999999998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83192</v>
      </c>
      <c r="BA15" s="39">
        <f>G15+J15+L15+M15+N15+O15+P15+Q15+S15+T15+U15+V15+W15+X15+Y15+Z15+AA15+AB15+AC15+AD15+AE15+AF15+AG15+AH15+AI15+AJ15+AK15+AL15+AZ15+AO15+AM15+AN15+AP15+AQ15+AR15+AS15+AT15+AU15+AV15+AW15+AX15+AY15</f>
        <v>906580.3600000002</v>
      </c>
    </row>
    <row r="16" spans="1:53" ht="12.75">
      <c r="A16" s="10" t="s">
        <v>60</v>
      </c>
      <c r="B16" s="20">
        <v>801600003</v>
      </c>
      <c r="C16" s="20">
        <v>731500</v>
      </c>
      <c r="D16" s="37">
        <v>1072223</v>
      </c>
      <c r="E16" s="38">
        <v>842265</v>
      </c>
      <c r="F16" s="38">
        <v>867795.4</v>
      </c>
      <c r="G16" s="38">
        <v>842264.23</v>
      </c>
      <c r="H16" s="37">
        <f>F16-E16</f>
        <v>25530.400000000023</v>
      </c>
      <c r="I16" s="37"/>
      <c r="J16" s="37">
        <v>23173</v>
      </c>
      <c r="K16" s="37">
        <v>768</v>
      </c>
      <c r="L16" s="37">
        <v>33523.52</v>
      </c>
      <c r="M16" s="37">
        <v>0</v>
      </c>
      <c r="N16" s="37">
        <v>0</v>
      </c>
      <c r="O16" s="37">
        <v>0</v>
      </c>
      <c r="P16" s="37">
        <v>90693</v>
      </c>
      <c r="Q16" s="37">
        <v>0</v>
      </c>
      <c r="R16" s="37"/>
      <c r="S16" s="37"/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8395.02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104.7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66213</v>
      </c>
      <c r="BA16" s="39">
        <f>G16+J16+L16+M16+N16+O16+P16+Q16+S16+T16+U16+V16+W16+X16+Y16+Z16+AA16+AB16+AC16+AD16+AE16+AF16+AG16+AH16+AI16+AJ16+AK16+AL16+AZ16+AO16+AM16+AN16+AP16+AQ16+AR16+AS16+AT16+AU16+AV16+AW16+AX16+AY16</f>
        <v>1064366.47</v>
      </c>
    </row>
    <row r="17" spans="1:53" ht="28.5" customHeight="1">
      <c r="A17" s="10" t="s">
        <v>99</v>
      </c>
      <c r="B17" s="20">
        <v>130013001</v>
      </c>
      <c r="C17" s="20">
        <v>642460</v>
      </c>
      <c r="D17" s="37">
        <v>1111921</v>
      </c>
      <c r="E17" s="38">
        <v>836676</v>
      </c>
      <c r="F17" s="38">
        <v>905599.83</v>
      </c>
      <c r="G17" s="38">
        <v>836675.7999999999</v>
      </c>
      <c r="H17" s="37">
        <f>F17-E17</f>
        <v>68923.82999999996</v>
      </c>
      <c r="I17" s="37"/>
      <c r="J17" s="37">
        <v>5349</v>
      </c>
      <c r="K17" s="37">
        <v>52</v>
      </c>
      <c r="L17" s="37">
        <v>53544.50000000001</v>
      </c>
      <c r="M17" s="37">
        <v>48</v>
      </c>
      <c r="N17" s="37">
        <v>0</v>
      </c>
      <c r="O17" s="37">
        <v>0</v>
      </c>
      <c r="P17" s="37">
        <v>5642</v>
      </c>
      <c r="Q17" s="37">
        <v>0</v>
      </c>
      <c r="R17" s="37"/>
      <c r="S17" s="37"/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626.64</v>
      </c>
      <c r="AQ17" s="37">
        <v>1725.02</v>
      </c>
      <c r="AR17" s="37">
        <v>0</v>
      </c>
      <c r="AS17" s="37">
        <v>14774.6</v>
      </c>
      <c r="AT17" s="37">
        <v>0</v>
      </c>
      <c r="AU17" s="37">
        <v>0</v>
      </c>
      <c r="AV17" s="37">
        <v>0</v>
      </c>
      <c r="AW17" s="37">
        <v>2017.4599999999998</v>
      </c>
      <c r="AX17" s="37">
        <v>0</v>
      </c>
      <c r="AY17" s="37">
        <v>0</v>
      </c>
      <c r="AZ17" s="37">
        <v>42670</v>
      </c>
      <c r="BA17" s="39">
        <f>G17+J17+L17+M17+N17+O17+P17+Q17+S17+T17+U17+V17+W17+X17+Y17+Z17+AA17+AB17+AC17+AD17+AE17+AF17+AG17+AH17+AI17+AJ17+AK17+AL17+AZ17+AO17+AM17+AN17+AP17+AQ17+AR17+AS17+AT17+AU17+AV17+AW17+AX17+AY17</f>
        <v>963073.0199999999</v>
      </c>
    </row>
    <row r="18" spans="1:53" ht="15.75" customHeight="1">
      <c r="A18" s="10" t="s">
        <v>64</v>
      </c>
      <c r="B18" s="20">
        <v>10021301</v>
      </c>
      <c r="C18" s="20">
        <v>70923</v>
      </c>
      <c r="D18" s="37">
        <v>88581</v>
      </c>
      <c r="E18" s="38">
        <v>66739</v>
      </c>
      <c r="F18" s="38">
        <v>57032.770000000004</v>
      </c>
      <c r="G18" s="38">
        <v>57032.770000000004</v>
      </c>
      <c r="H18" s="37"/>
      <c r="I18" s="37">
        <f>F18-E18</f>
        <v>-9706.229999999996</v>
      </c>
      <c r="J18" s="37">
        <v>11511</v>
      </c>
      <c r="K18" s="37">
        <v>0</v>
      </c>
      <c r="L18" s="37">
        <v>701275.12</v>
      </c>
      <c r="M18" s="37">
        <v>55684</v>
      </c>
      <c r="N18" s="37">
        <v>0</v>
      </c>
      <c r="O18" s="37">
        <v>0</v>
      </c>
      <c r="P18" s="37">
        <v>5642</v>
      </c>
      <c r="Q18" s="37">
        <v>0</v>
      </c>
      <c r="R18" s="37"/>
      <c r="S18" s="37"/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4216</v>
      </c>
      <c r="BA18" s="39">
        <f>G18+J18+L18+M18+N18+O18+P18+Q18+S18+T18+U18+V18+W18+X18+Y18+Z18+AA18+AB18+AC18+AD18+AE18+AF18+AG18+AH18+AI18+AJ18+AK18+AL18+AZ18+AO18+AM18+AN18+AP18+AQ18+AR18+AS18+AT18+AU18+AV18+AW18+AX18+AY18</f>
        <v>835360.89</v>
      </c>
    </row>
    <row r="19" spans="1:53" ht="31.5" customHeight="1">
      <c r="A19" s="10" t="s">
        <v>100</v>
      </c>
      <c r="B19" s="20">
        <v>10012202</v>
      </c>
      <c r="C19" s="20">
        <v>1281563</v>
      </c>
      <c r="D19" s="37">
        <v>1568227</v>
      </c>
      <c r="E19" s="38">
        <v>1212152</v>
      </c>
      <c r="F19" s="38">
        <v>1282573.23</v>
      </c>
      <c r="G19" s="38">
        <v>1212151.9700000002</v>
      </c>
      <c r="H19" s="37">
        <f>F19-E19</f>
        <v>70421.22999999998</v>
      </c>
      <c r="I19" s="37"/>
      <c r="J19" s="37">
        <v>203921</v>
      </c>
      <c r="K19" s="41">
        <v>2881</v>
      </c>
      <c r="L19" s="37">
        <v>8629.94</v>
      </c>
      <c r="M19" s="37">
        <v>0</v>
      </c>
      <c r="N19" s="37">
        <v>0</v>
      </c>
      <c r="O19" s="37">
        <v>0</v>
      </c>
      <c r="P19" s="37">
        <v>1415004</v>
      </c>
      <c r="Q19" s="37">
        <v>0</v>
      </c>
      <c r="R19" s="37"/>
      <c r="S19" s="37"/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51492</v>
      </c>
      <c r="BA19" s="39">
        <f>G19+J19+L19+M19+N19+O19+P19+Q19+S19+T19+U19+V19+W19+X19+Y19+Z19+AA19+AB19+AC19+AD19+AE19+AF19+AG19+AH19+AI19+AJ19+AK19+AL19+AZ19+AO19+AM19+AN19+AP19+AQ19+AR19+AS19+AT19+AU19+AV19+AW19+AX19+AY19</f>
        <v>2891198.91</v>
      </c>
    </row>
    <row r="20" spans="1:53" ht="18.75" customHeight="1">
      <c r="A20" s="10" t="s">
        <v>65</v>
      </c>
      <c r="B20" s="20">
        <v>10020302</v>
      </c>
      <c r="C20" s="20">
        <v>1021238</v>
      </c>
      <c r="D20" s="37">
        <v>1324406</v>
      </c>
      <c r="E20" s="38">
        <v>997576</v>
      </c>
      <c r="F20" s="38">
        <v>854954.4199999999</v>
      </c>
      <c r="G20" s="38">
        <v>852585.46</v>
      </c>
      <c r="H20" s="37"/>
      <c r="I20" s="37">
        <f>F20-E20</f>
        <v>-142621.58000000007</v>
      </c>
      <c r="J20" s="37">
        <v>6571</v>
      </c>
      <c r="K20" s="37">
        <v>16</v>
      </c>
      <c r="L20" s="37">
        <v>4310.45</v>
      </c>
      <c r="M20" s="37">
        <v>32</v>
      </c>
      <c r="N20" s="37">
        <v>0</v>
      </c>
      <c r="O20" s="37">
        <v>0</v>
      </c>
      <c r="P20" s="37">
        <v>17996</v>
      </c>
      <c r="Q20" s="37">
        <v>0</v>
      </c>
      <c r="R20" s="37"/>
      <c r="S20" s="37"/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3.3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122199</v>
      </c>
      <c r="BA20" s="39">
        <f>G20+J20+L20+M20+N20+O20+P20+Q20+S20+T20+U20+V20+W20+X20+Y20+Z20+AA20+AB20+AC20+AD20+AE20+AF20+AG20+AH20+AI20+AJ20+AK20+AL20+AZ20+AO20+AM20+AN20+AP20+AQ20+AR20+AS20+AT20+AU20+AV20+AW20+AX20+AY20</f>
        <v>1003697.21</v>
      </c>
    </row>
    <row r="21" spans="1:53" ht="27.75" customHeight="1">
      <c r="A21" s="26" t="s">
        <v>101</v>
      </c>
      <c r="B21" s="27">
        <v>10011401</v>
      </c>
      <c r="C21" s="27">
        <v>1196843</v>
      </c>
      <c r="D21" s="28">
        <v>1493948</v>
      </c>
      <c r="E21" s="38">
        <v>1126175</v>
      </c>
      <c r="F21" s="38">
        <v>990703.37</v>
      </c>
      <c r="G21" s="38">
        <v>990676.1500000001</v>
      </c>
      <c r="H21" s="37"/>
      <c r="I21" s="37">
        <f>F21-E21</f>
        <v>-135471.63</v>
      </c>
      <c r="J21" s="37">
        <v>11375</v>
      </c>
      <c r="K21" s="41">
        <v>0</v>
      </c>
      <c r="L21" s="37">
        <v>9251.89</v>
      </c>
      <c r="M21" s="37">
        <v>0</v>
      </c>
      <c r="N21" s="37">
        <v>0</v>
      </c>
      <c r="O21" s="37">
        <v>0</v>
      </c>
      <c r="P21" s="37">
        <v>5034</v>
      </c>
      <c r="Q21" s="37">
        <v>0</v>
      </c>
      <c r="R21" s="37"/>
      <c r="S21" s="37"/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163421</v>
      </c>
      <c r="BA21" s="39">
        <f>G21+J21+L21+M21+N21+O21+P21+Q21+S21+T21+U21+V21+W21+X21+Y21+Z21+AA21+AB21+AC21+AD21+AE21+AF21+AG21+AH21+AI21+AJ21+AK21+AL21+AZ21+AO21+AM21+AN21+AP21+AQ21+AR21+AS21+AT21+AU21+AV21+AW21+AX21+AY21</f>
        <v>1179758.04</v>
      </c>
    </row>
    <row r="22" spans="1:53" ht="18" customHeight="1">
      <c r="A22" s="26" t="s">
        <v>22</v>
      </c>
      <c r="B22" s="27">
        <v>804462601</v>
      </c>
      <c r="C22" s="27">
        <v>1075833</v>
      </c>
      <c r="D22" s="28">
        <v>895642</v>
      </c>
      <c r="E22" s="38">
        <v>671735</v>
      </c>
      <c r="F22" s="38">
        <v>790091.85</v>
      </c>
      <c r="G22" s="38">
        <v>671732.7</v>
      </c>
      <c r="H22" s="37">
        <f>F22-E22</f>
        <v>118356.84999999998</v>
      </c>
      <c r="I22" s="37"/>
      <c r="J22" s="37">
        <v>1349</v>
      </c>
      <c r="K22" s="41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/>
      <c r="S22" s="37"/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21969</v>
      </c>
      <c r="BA22" s="39">
        <f>G22+J22+L22+M22+N22+O22+P22+Q22+S22+T22+U22+V22+W22+X22+Y22+Z22+AA22+AB22+AC22+AD22+AE22+AF22+AG22+AH22+AI22+AJ22+AK22+AL22+AZ22+AO22+AM22+AN22+AP22+AQ22+AR22+AS22+AT22+AU22+AV22+AW22+AX22+AY22</f>
        <v>695050.7</v>
      </c>
    </row>
    <row r="23" spans="1:53" ht="18" customHeight="1">
      <c r="A23" s="26" t="s">
        <v>102</v>
      </c>
      <c r="B23" s="27">
        <v>804435102</v>
      </c>
      <c r="C23" s="27">
        <v>730810</v>
      </c>
      <c r="D23" s="28">
        <v>960268</v>
      </c>
      <c r="E23" s="38">
        <v>732036</v>
      </c>
      <c r="F23" s="38">
        <v>806672.0499999999</v>
      </c>
      <c r="G23" s="38">
        <v>732035.8700000001</v>
      </c>
      <c r="H23" s="37">
        <f>F23-E23</f>
        <v>74636.04999999993</v>
      </c>
      <c r="I23" s="37"/>
      <c r="J23" s="37">
        <v>9925</v>
      </c>
      <c r="K23" s="41">
        <v>517</v>
      </c>
      <c r="L23" s="37">
        <v>40632.149999999994</v>
      </c>
      <c r="M23" s="37">
        <v>2864</v>
      </c>
      <c r="N23" s="37">
        <v>0</v>
      </c>
      <c r="O23" s="37">
        <v>0</v>
      </c>
      <c r="P23" s="37">
        <v>0</v>
      </c>
      <c r="Q23" s="37">
        <v>0</v>
      </c>
      <c r="R23" s="37"/>
      <c r="S23" s="37"/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45.27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71733</v>
      </c>
      <c r="BA23" s="39">
        <f>G23+J23+L23+M23+N23+O23+P23+Q23+S23+T23+U23+V23+W23+X23+Y23+Z23+AA23+AB23+AC23+AD23+AE23+AF23+AG23+AH23+AI23+AJ23+AK23+AL23+AZ23+AO23+AM23+AN23+AP23+AQ23+AR23+AS23+AT23+AU23+AV23+AW23+AX23+AY23</f>
        <v>857235.2900000002</v>
      </c>
    </row>
    <row r="24" spans="1:53" ht="18.75" customHeight="1">
      <c r="A24" s="26" t="s">
        <v>103</v>
      </c>
      <c r="B24" s="27">
        <v>806012001</v>
      </c>
      <c r="C24" s="27">
        <v>938004</v>
      </c>
      <c r="D24" s="28">
        <v>1015245</v>
      </c>
      <c r="E24" s="38">
        <v>791290</v>
      </c>
      <c r="F24" s="38">
        <v>835108.51</v>
      </c>
      <c r="G24" s="38">
        <v>791289.4</v>
      </c>
      <c r="H24" s="37">
        <f>F24-E24</f>
        <v>43818.51000000001</v>
      </c>
      <c r="I24" s="37"/>
      <c r="J24" s="37">
        <v>50912</v>
      </c>
      <c r="K24" s="41">
        <v>1627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/>
      <c r="S24" s="37"/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413.09000000000003</v>
      </c>
      <c r="AR24" s="37">
        <v>0</v>
      </c>
      <c r="AS24" s="37">
        <v>3477.2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6691</v>
      </c>
      <c r="BA24" s="39">
        <f>G24+J24+L24+M24+N24+O24+P24+Q24+S24+T24+U24+V24+W24+X24+Y24+Z24+AA24+AB24+AC24+AD24+AE24+AF24+AG24+AH24+AI24+AJ24+AK24+AL24+AZ24+AO24+AM24+AN24+AP24+AQ24+AR24+AS24+AT24+AU24+AV24+AW24+AX24+AY24</f>
        <v>852782.69</v>
      </c>
    </row>
    <row r="25" spans="1:53" ht="30" customHeight="1">
      <c r="A25" s="26" t="s">
        <v>104</v>
      </c>
      <c r="B25" s="27">
        <v>801600004</v>
      </c>
      <c r="C25" s="27">
        <v>323288</v>
      </c>
      <c r="D25" s="28">
        <v>296093</v>
      </c>
      <c r="E25" s="38">
        <v>227685</v>
      </c>
      <c r="F25" s="38">
        <v>240939.24</v>
      </c>
      <c r="G25" s="38">
        <v>227684.94999999998</v>
      </c>
      <c r="H25" s="37">
        <f>F25-E25</f>
        <v>13254.23999999999</v>
      </c>
      <c r="I25" s="37"/>
      <c r="J25" s="37">
        <v>11872</v>
      </c>
      <c r="K25" s="41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/>
      <c r="S25" s="37"/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6436</v>
      </c>
      <c r="BA25" s="39">
        <f>G25+J25+L25+M25+N25+O25+P25+Q25+S25+T25+U25+V25+W25+X25+Y25+Z25+AA25+AB25+AC25+AD25+AE25+AF25+AG25+AH25+AI25+AJ25+AK25+AL25+AZ25+AO25+AM25+AN25+AP25+AQ25+AR25+AS25+AT25+AU25+AV25+AW25+AX25+AY25</f>
        <v>245992.94999999998</v>
      </c>
    </row>
    <row r="26" spans="1:53" s="24" customFormat="1" ht="25.5">
      <c r="A26" s="26" t="s">
        <v>23</v>
      </c>
      <c r="B26" s="27">
        <v>10040307</v>
      </c>
      <c r="C26" s="27">
        <v>3352754</v>
      </c>
      <c r="D26" s="28">
        <v>4290014</v>
      </c>
      <c r="E26" s="38">
        <v>3270169</v>
      </c>
      <c r="F26" s="38">
        <v>3369093.2399999998</v>
      </c>
      <c r="G26" s="38">
        <v>3270168.07</v>
      </c>
      <c r="H26" s="37">
        <f>F26-E26</f>
        <v>98924.23999999976</v>
      </c>
      <c r="I26" s="37"/>
      <c r="J26" s="38">
        <v>31981</v>
      </c>
      <c r="K26" s="41">
        <v>1010</v>
      </c>
      <c r="L26" s="38">
        <v>51519.7</v>
      </c>
      <c r="M26" s="38">
        <v>7167</v>
      </c>
      <c r="N26" s="38">
        <v>0</v>
      </c>
      <c r="O26" s="38">
        <v>0</v>
      </c>
      <c r="P26" s="38">
        <v>15291</v>
      </c>
      <c r="Q26" s="38">
        <v>0</v>
      </c>
      <c r="R26" s="38"/>
      <c r="S26" s="38"/>
      <c r="T26" s="38">
        <v>78197.24000000002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7743.860000000001</v>
      </c>
      <c r="AB26" s="38">
        <v>18</v>
      </c>
      <c r="AC26" s="38">
        <v>0</v>
      </c>
      <c r="AD26" s="38">
        <v>0</v>
      </c>
      <c r="AE26" s="38">
        <v>0</v>
      </c>
      <c r="AF26" s="38">
        <v>0</v>
      </c>
      <c r="AG26" s="38">
        <v>985.78</v>
      </c>
      <c r="AH26" s="38">
        <v>0</v>
      </c>
      <c r="AI26" s="38">
        <v>25.04</v>
      </c>
      <c r="AJ26" s="38">
        <v>4</v>
      </c>
      <c r="AK26" s="38">
        <v>17005.880000000005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869.3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362248</v>
      </c>
      <c r="BA26" s="39">
        <f>G26+J26+L26+M26+N26+O26+P26+Q26+S26+T26+U26+V26+W26+X26+Y26+Z26+AA26+AB26+AC26+AD26+AE26+AF26+AG26+AH26+AI26+AJ26+AK26+AL26+AZ26+AO26+AM26+AN26+AP26+AQ26+AR26+AS26+AT26+AU26+AV26+AW26+AX26+AY26</f>
        <v>3843223.8699999996</v>
      </c>
    </row>
    <row r="27" spans="1:53" ht="18.75" customHeight="1">
      <c r="A27" s="26" t="s">
        <v>105</v>
      </c>
      <c r="B27" s="27">
        <v>801000013</v>
      </c>
      <c r="C27" s="27">
        <v>292112</v>
      </c>
      <c r="D27" s="28">
        <v>371441</v>
      </c>
      <c r="E27" s="38">
        <v>284137</v>
      </c>
      <c r="F27" s="38">
        <v>256430.17</v>
      </c>
      <c r="G27" s="38">
        <v>253683.13999999998</v>
      </c>
      <c r="H27" s="37"/>
      <c r="I27" s="37">
        <f>F27-E27</f>
        <v>-27706.829999999987</v>
      </c>
      <c r="J27" s="37">
        <v>6277</v>
      </c>
      <c r="K27" s="41">
        <v>228</v>
      </c>
      <c r="L27" s="37">
        <v>39211.11</v>
      </c>
      <c r="M27" s="37">
        <v>4060</v>
      </c>
      <c r="N27" s="37">
        <v>0</v>
      </c>
      <c r="O27" s="37">
        <v>0</v>
      </c>
      <c r="P27" s="37">
        <v>0</v>
      </c>
      <c r="Q27" s="37">
        <v>0</v>
      </c>
      <c r="R27" s="37"/>
      <c r="S27" s="37"/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32224</v>
      </c>
      <c r="BA27" s="39">
        <f>G27+J27+L27+M27+N27+O27+P27+Q27+S27+T27+U27+V27+W27+X27+Y27+Z27+AA27+AB27+AC27+AD27+AE27+AF27+AG27+AH27+AI27+AJ27+AK27+AL27+AZ27+AO27+AM27+AN27+AP27+AQ27+AR27+AS27+AT27+AU27+AV27+AW27+AX27+AY27</f>
        <v>335455.25</v>
      </c>
    </row>
    <row r="28" spans="1:53" ht="25.5">
      <c r="A28" s="26" t="s">
        <v>106</v>
      </c>
      <c r="B28" s="27">
        <v>130064003</v>
      </c>
      <c r="C28" s="27">
        <v>278227</v>
      </c>
      <c r="D28" s="28">
        <v>453645</v>
      </c>
      <c r="E28" s="38">
        <v>349599</v>
      </c>
      <c r="F28" s="38">
        <v>509988.33999999997</v>
      </c>
      <c r="G28" s="38">
        <v>349598.48</v>
      </c>
      <c r="H28" s="37">
        <f>F28-E28</f>
        <v>160389.33999999997</v>
      </c>
      <c r="I28" s="37"/>
      <c r="J28" s="37">
        <v>4106</v>
      </c>
      <c r="K28" s="41">
        <v>683</v>
      </c>
      <c r="L28" s="37">
        <v>186.73999999999998</v>
      </c>
      <c r="M28" s="37">
        <v>32</v>
      </c>
      <c r="N28" s="37">
        <v>0</v>
      </c>
      <c r="O28" s="37">
        <v>0</v>
      </c>
      <c r="P28" s="37">
        <v>0</v>
      </c>
      <c r="Q28" s="37">
        <v>0</v>
      </c>
      <c r="R28" s="37"/>
      <c r="S28" s="37"/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28899</v>
      </c>
      <c r="BA28" s="39">
        <f>G28+J28+L28+M28+N28+O28+P28+Q28+S28+T28+U28+V28+W28+X28+Y28+Z28+AA28+AB28+AC28+AD28+AE28+AF28+AG28+AH28+AI28+AJ28+AK28+AL28+AZ28+AO28+AM28+AN28+AP28+AQ28+AR28+AS28+AT28+AU28+AV28+AW28+AX28+AY28</f>
        <v>382822.22</v>
      </c>
    </row>
    <row r="29" spans="1:53" ht="38.25">
      <c r="A29" s="26" t="s">
        <v>157</v>
      </c>
      <c r="B29" s="27">
        <v>801400002</v>
      </c>
      <c r="C29" s="27">
        <v>170473</v>
      </c>
      <c r="D29" s="28">
        <v>222890</v>
      </c>
      <c r="E29" s="38">
        <v>170471</v>
      </c>
      <c r="F29" s="38">
        <v>179084.61000000002</v>
      </c>
      <c r="G29" s="38">
        <v>170469.92</v>
      </c>
      <c r="H29" s="37">
        <f>F29-E29</f>
        <v>8613.610000000015</v>
      </c>
      <c r="I29" s="37"/>
      <c r="J29" s="37">
        <v>7395</v>
      </c>
      <c r="K29" s="41">
        <v>198</v>
      </c>
      <c r="L29" s="37">
        <v>13641.15</v>
      </c>
      <c r="M29" s="37">
        <v>332</v>
      </c>
      <c r="N29" s="37">
        <v>0</v>
      </c>
      <c r="O29" s="37">
        <v>0</v>
      </c>
      <c r="P29" s="37">
        <v>216396</v>
      </c>
      <c r="Q29" s="37">
        <v>0</v>
      </c>
      <c r="R29" s="37"/>
      <c r="S29" s="37"/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24487</v>
      </c>
      <c r="BA29" s="39">
        <f>G29+J29+L29+M29+N29+O29+P29+Q29+S29+T29+U29+V29+W29+X29+Y29+Z29+AA29+AB29+AC29+AD29+AE29+AF29+AG29+AH29+AI29+AJ29+AK29+AL29+AZ29+AO29+AM29+AN29+AP29+AQ29+AR29+AS29+AT29+AU29+AV29+AW29+AX29+AY29</f>
        <v>432721.07</v>
      </c>
    </row>
    <row r="30" spans="1:53" ht="18.75" customHeight="1">
      <c r="A30" s="26" t="s">
        <v>66</v>
      </c>
      <c r="B30" s="27">
        <v>10020301</v>
      </c>
      <c r="C30" s="27">
        <v>715</v>
      </c>
      <c r="D30" s="28">
        <v>9376100</v>
      </c>
      <c r="E30" s="38">
        <v>7120816</v>
      </c>
      <c r="F30" s="38">
        <v>7598777.700000001</v>
      </c>
      <c r="G30" s="38">
        <v>7120815.87</v>
      </c>
      <c r="H30" s="37">
        <f>F30-E30</f>
        <v>477961.7000000011</v>
      </c>
      <c r="I30" s="37"/>
      <c r="J30" s="37">
        <v>67198</v>
      </c>
      <c r="K30" s="41">
        <v>2171</v>
      </c>
      <c r="L30" s="37">
        <v>208134.81</v>
      </c>
      <c r="M30" s="37">
        <v>12296</v>
      </c>
      <c r="N30" s="37">
        <v>0</v>
      </c>
      <c r="O30" s="37">
        <v>0</v>
      </c>
      <c r="P30" s="37">
        <v>16074</v>
      </c>
      <c r="Q30" s="37">
        <v>0</v>
      </c>
      <c r="R30" s="37"/>
      <c r="S30" s="37"/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21090.110000000004</v>
      </c>
      <c r="AH30" s="37">
        <v>23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149.37</v>
      </c>
      <c r="AQ30" s="37">
        <v>2928.8599999999997</v>
      </c>
      <c r="AR30" s="37">
        <v>0</v>
      </c>
      <c r="AS30" s="37">
        <v>9490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614617</v>
      </c>
      <c r="BA30" s="39">
        <f>G30+J30+L30+M30+N30+O30+P30+Q30+S30+T30+U30+V30+W30+X30+Y30+Z30+AA30+AB30+AC30+AD30+AE30+AF30+AG30+AH30+AI30+AJ30+AK30+AL30+AZ30+AO30+AM30+AN30+AP30+AQ30+AR30+AS30+AT30+AU30+AV30+AW30+AX30+AY30</f>
        <v>8072817.0200000005</v>
      </c>
    </row>
    <row r="31" spans="1:53" ht="18" customHeight="1">
      <c r="A31" s="26" t="s">
        <v>107</v>
      </c>
      <c r="B31" s="27">
        <v>19466201</v>
      </c>
      <c r="C31" s="27">
        <v>7631296</v>
      </c>
      <c r="D31" s="28">
        <v>108659</v>
      </c>
      <c r="E31" s="38">
        <v>74189</v>
      </c>
      <c r="F31" s="38">
        <v>61611.100000000006</v>
      </c>
      <c r="G31" s="38">
        <v>61611.100000000006</v>
      </c>
      <c r="H31" s="37"/>
      <c r="I31" s="37">
        <f>F31-E31</f>
        <v>-12577.899999999994</v>
      </c>
      <c r="J31" s="37">
        <v>4977</v>
      </c>
      <c r="K31" s="41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/>
      <c r="S31" s="37"/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15011</v>
      </c>
      <c r="BA31" s="39">
        <f>G31+J31+L31+M31+N31+O31+P31+Q31+S31+T31+U31+V31+W31+X31+Y31+Z31+AA31+AB31+AC31+AD31+AE31+AF31+AG31+AH31+AI31+AJ31+AK31+AL31+AZ31+AO31+AM31+AN31+AP31+AQ31+AR31+AS31+AT31+AU31+AV31+AW31+AX31+AY31</f>
        <v>81599.1</v>
      </c>
    </row>
    <row r="32" spans="1:53" ht="21" customHeight="1">
      <c r="A32" s="26" t="s">
        <v>108</v>
      </c>
      <c r="B32" s="27">
        <v>130063401</v>
      </c>
      <c r="C32" s="27">
        <v>110505</v>
      </c>
      <c r="D32" s="28">
        <v>578539</v>
      </c>
      <c r="E32" s="38">
        <v>459350</v>
      </c>
      <c r="F32" s="38">
        <v>547455.62</v>
      </c>
      <c r="G32" s="38">
        <v>459349.54</v>
      </c>
      <c r="H32" s="37">
        <f>F32-E32</f>
        <v>88105.62</v>
      </c>
      <c r="I32" s="37"/>
      <c r="J32" s="37">
        <v>94923</v>
      </c>
      <c r="K32" s="41">
        <v>17304</v>
      </c>
      <c r="L32" s="37">
        <v>0</v>
      </c>
      <c r="M32" s="37">
        <v>0</v>
      </c>
      <c r="N32" s="37">
        <v>0</v>
      </c>
      <c r="O32" s="37">
        <v>0</v>
      </c>
      <c r="P32" s="37">
        <v>26136</v>
      </c>
      <c r="Q32" s="37">
        <v>0</v>
      </c>
      <c r="R32" s="37"/>
      <c r="S32" s="37"/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9">
        <f>G32+J32+L32+M32+N32+O32+P32+Q32+S32+T32+U32+V32+W32+X32+Y32+Z32+AA32+AB32+AC32+AD32+AE32+AF32+AG32+AH32+AI32+AJ32+AK32+AL32+AZ32+AO32+AM32+AN32+AP32+AQ32+AR32+AS32+AT32+AU32+AV32+AW32+AX32+AY32</f>
        <v>580408.54</v>
      </c>
    </row>
    <row r="33" spans="1:53" s="40" customFormat="1" ht="32.25" customHeight="1">
      <c r="A33" s="31" t="s">
        <v>19</v>
      </c>
      <c r="B33" s="31"/>
      <c r="C33" s="31"/>
      <c r="D33" s="32">
        <f aca="true" t="shared" si="1" ref="D33:W33">SUM(D35:D81)</f>
        <v>44979617</v>
      </c>
      <c r="E33" s="32">
        <f t="shared" si="1"/>
        <v>34314806</v>
      </c>
      <c r="F33" s="32">
        <f t="shared" si="1"/>
        <v>36167029.01000001</v>
      </c>
      <c r="G33" s="32">
        <f t="shared" si="1"/>
        <v>33848224.989999995</v>
      </c>
      <c r="H33" s="32">
        <f t="shared" si="1"/>
        <v>2273804.840000004</v>
      </c>
      <c r="I33" s="32">
        <f t="shared" si="1"/>
        <v>-421581.8300000001</v>
      </c>
      <c r="J33" s="32">
        <f t="shared" si="1"/>
        <v>516259.05</v>
      </c>
      <c r="K33" s="32">
        <f t="shared" si="1"/>
        <v>12307</v>
      </c>
      <c r="L33" s="32">
        <f t="shared" si="1"/>
        <v>9822212.4</v>
      </c>
      <c r="M33" s="32">
        <f t="shared" si="1"/>
        <v>257310</v>
      </c>
      <c r="N33" s="32">
        <f t="shared" si="1"/>
        <v>0</v>
      </c>
      <c r="O33" s="32">
        <f t="shared" si="1"/>
        <v>0</v>
      </c>
      <c r="P33" s="32">
        <f t="shared" si="1"/>
        <v>664273</v>
      </c>
      <c r="Q33" s="32">
        <f t="shared" si="1"/>
        <v>2484</v>
      </c>
      <c r="R33" s="32">
        <f t="shared" si="1"/>
        <v>0</v>
      </c>
      <c r="S33" s="32">
        <f t="shared" si="1"/>
        <v>0</v>
      </c>
      <c r="T33" s="32">
        <f t="shared" si="1"/>
        <v>347302.16000000015</v>
      </c>
      <c r="U33" s="32">
        <f t="shared" si="1"/>
        <v>2664852.7299999995</v>
      </c>
      <c r="V33" s="32">
        <f t="shared" si="1"/>
        <v>113428</v>
      </c>
      <c r="W33" s="32">
        <f t="shared" si="1"/>
        <v>0</v>
      </c>
      <c r="X33" s="32">
        <f aca="true" t="shared" si="2" ref="X33:AK33">SUM(X35:X81)</f>
        <v>0</v>
      </c>
      <c r="Y33" s="32">
        <f t="shared" si="2"/>
        <v>1411.26</v>
      </c>
      <c r="Z33" s="32">
        <f t="shared" si="2"/>
        <v>0</v>
      </c>
      <c r="AA33" s="32">
        <f t="shared" si="2"/>
        <v>159099.29999999996</v>
      </c>
      <c r="AB33" s="32">
        <f t="shared" si="2"/>
        <v>372</v>
      </c>
      <c r="AC33" s="32">
        <f t="shared" si="2"/>
        <v>0</v>
      </c>
      <c r="AD33" s="32">
        <f t="shared" si="2"/>
        <v>0</v>
      </c>
      <c r="AE33" s="32">
        <f t="shared" si="2"/>
        <v>0</v>
      </c>
      <c r="AF33" s="32">
        <f t="shared" si="2"/>
        <v>0</v>
      </c>
      <c r="AG33" s="32">
        <f t="shared" si="2"/>
        <v>608949.82</v>
      </c>
      <c r="AH33" s="32">
        <f t="shared" si="2"/>
        <v>272</v>
      </c>
      <c r="AI33" s="32">
        <f t="shared" si="2"/>
        <v>113.23</v>
      </c>
      <c r="AJ33" s="32">
        <f t="shared" si="2"/>
        <v>0</v>
      </c>
      <c r="AK33" s="32">
        <f t="shared" si="2"/>
        <v>448338.0500000002</v>
      </c>
      <c r="AL33" s="32">
        <f aca="true" t="shared" si="3" ref="AL33:BA33">SUM(AL35:AL81)</f>
        <v>0</v>
      </c>
      <c r="AM33" s="32">
        <f t="shared" si="3"/>
        <v>56328984.38999999</v>
      </c>
      <c r="AN33" s="32">
        <f t="shared" si="3"/>
        <v>8321.039999999999</v>
      </c>
      <c r="AO33" s="32">
        <f t="shared" si="3"/>
        <v>10640.73</v>
      </c>
      <c r="AP33" s="32">
        <f t="shared" si="3"/>
        <v>167.24</v>
      </c>
      <c r="AQ33" s="32">
        <f t="shared" si="3"/>
        <v>4493.24</v>
      </c>
      <c r="AR33" s="32">
        <f t="shared" si="3"/>
        <v>12</v>
      </c>
      <c r="AS33" s="32">
        <f t="shared" si="3"/>
        <v>61984.94</v>
      </c>
      <c r="AT33" s="32">
        <f t="shared" si="3"/>
        <v>2681</v>
      </c>
      <c r="AU33" s="32">
        <f t="shared" si="3"/>
        <v>2804.8</v>
      </c>
      <c r="AV33" s="32">
        <f t="shared" si="3"/>
        <v>224</v>
      </c>
      <c r="AW33" s="32">
        <f t="shared" si="3"/>
        <v>0</v>
      </c>
      <c r="AX33" s="32">
        <f t="shared" si="3"/>
        <v>0</v>
      </c>
      <c r="AY33" s="32">
        <f t="shared" si="3"/>
        <v>11688.490000000002</v>
      </c>
      <c r="AZ33" s="32">
        <f t="shared" si="3"/>
        <v>3512654.3</v>
      </c>
      <c r="BA33" s="32">
        <f t="shared" si="3"/>
        <v>109399558.15999997</v>
      </c>
    </row>
    <row r="34" spans="1:53" ht="12.75">
      <c r="A34" s="11" t="s">
        <v>20</v>
      </c>
      <c r="B34" s="11"/>
      <c r="C34" s="11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</row>
    <row r="35" spans="1:53" ht="28.5" customHeight="1">
      <c r="A35" s="44" t="s">
        <v>189</v>
      </c>
      <c r="B35" s="27">
        <v>10054211</v>
      </c>
      <c r="C35" s="27" t="s">
        <v>76</v>
      </c>
      <c r="D35" s="25">
        <v>1816454</v>
      </c>
      <c r="E35" s="25">
        <v>1403549</v>
      </c>
      <c r="F35" s="25">
        <v>1392374.38</v>
      </c>
      <c r="G35" s="25">
        <v>1385377.77</v>
      </c>
      <c r="H35" s="2"/>
      <c r="I35" s="2">
        <f>F35-E35</f>
        <v>-11174.620000000112</v>
      </c>
      <c r="J35" s="37">
        <v>55208</v>
      </c>
      <c r="K35" s="37">
        <v>860</v>
      </c>
      <c r="L35" s="2">
        <v>11436.88</v>
      </c>
      <c r="M35" s="2">
        <v>2304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37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4020</v>
      </c>
      <c r="BA35" s="39">
        <f>G35+J35+L35+M35+N35+O35+P35+Q35+S35+T35+U35+V35+W35+X35+Y35+Z35+AA35+AB35+AC35+AD35+AE35+AF35+AG35+AH35+AI35+AJ35+AK35+AL35+AZ35+AO35+AM35+AN35+AP35+AQ35+AR35+AS35+AT35+AU35+AV35+AW35+AX35+AY35</f>
        <v>1458346.65</v>
      </c>
    </row>
    <row r="36" spans="1:53" ht="32.25" customHeight="1">
      <c r="A36" s="72" t="s">
        <v>190</v>
      </c>
      <c r="B36" s="20">
        <v>10054114</v>
      </c>
      <c r="C36" s="20" t="s">
        <v>76</v>
      </c>
      <c r="D36" s="13">
        <v>491251</v>
      </c>
      <c r="E36" s="25">
        <v>376476</v>
      </c>
      <c r="F36" s="13">
        <v>412578.38</v>
      </c>
      <c r="G36" s="25">
        <v>376475.55000000005</v>
      </c>
      <c r="H36" s="2">
        <f>F36-E36</f>
        <v>36102.380000000005</v>
      </c>
      <c r="I36" s="2"/>
      <c r="J36" s="28">
        <v>2974</v>
      </c>
      <c r="K36" s="47">
        <v>157</v>
      </c>
      <c r="L36" s="13">
        <v>557531.24</v>
      </c>
      <c r="M36" s="13">
        <v>4492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148.18</v>
      </c>
      <c r="AH36" s="13">
        <v>0</v>
      </c>
      <c r="AI36" s="13">
        <v>26.5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263.73</v>
      </c>
      <c r="AZ36" s="13">
        <v>53252</v>
      </c>
      <c r="BA36" s="39">
        <f>G36+J36+L36+M36+N36+O36+P36+Q36+S36+T36+U36+V36+W36+X36+Y36+Z36+AA36+AB36+AC36+AD36+AE36+AF36+AG36+AH36+AI36+AJ36+AK36+AL36+AZ36+AO36+AM36+AN36+AP36+AQ36+AR36+AS36+AT36+AU36+AV36+AW36+AX36+AY36</f>
        <v>995163.2000000001</v>
      </c>
    </row>
    <row r="37" spans="1:53" ht="21.75" customHeight="1">
      <c r="A37" s="72" t="s">
        <v>191</v>
      </c>
      <c r="B37" s="20">
        <v>10064111</v>
      </c>
      <c r="C37" s="20"/>
      <c r="D37" s="13">
        <v>4086519</v>
      </c>
      <c r="E37" s="25">
        <v>3105540</v>
      </c>
      <c r="F37" s="13">
        <v>3209050.5499999993</v>
      </c>
      <c r="G37" s="25">
        <v>3105539.150000001</v>
      </c>
      <c r="H37" s="2">
        <f>F37-E37</f>
        <v>103510.54999999935</v>
      </c>
      <c r="I37" s="2"/>
      <c r="J37" s="28">
        <v>39949</v>
      </c>
      <c r="K37" s="47">
        <v>693</v>
      </c>
      <c r="L37" s="13">
        <v>764107.0600000002</v>
      </c>
      <c r="M37" s="13">
        <v>39492</v>
      </c>
      <c r="N37" s="13">
        <v>0</v>
      </c>
      <c r="O37" s="13">
        <v>0</v>
      </c>
      <c r="P37" s="13">
        <v>54846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25420.260000000002</v>
      </c>
      <c r="AB37" s="13">
        <v>111</v>
      </c>
      <c r="AC37" s="13">
        <v>0</v>
      </c>
      <c r="AD37" s="13">
        <v>0</v>
      </c>
      <c r="AE37" s="13">
        <v>0</v>
      </c>
      <c r="AF37" s="13">
        <v>0</v>
      </c>
      <c r="AG37" s="13">
        <v>12314.260000000002</v>
      </c>
      <c r="AH37" s="13">
        <v>70</v>
      </c>
      <c r="AI37" s="13">
        <v>0</v>
      </c>
      <c r="AJ37" s="13">
        <v>0</v>
      </c>
      <c r="AK37" s="13">
        <v>1967.5900000000004</v>
      </c>
      <c r="AL37" s="13">
        <v>0</v>
      </c>
      <c r="AM37" s="13">
        <v>8748877.620000001</v>
      </c>
      <c r="AN37" s="13">
        <v>0</v>
      </c>
      <c r="AO37" s="13">
        <v>3786.65</v>
      </c>
      <c r="AP37" s="13">
        <v>0</v>
      </c>
      <c r="AQ37" s="13">
        <v>0</v>
      </c>
      <c r="AR37" s="13">
        <v>0</v>
      </c>
      <c r="AS37" s="13">
        <v>4602.91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532829</v>
      </c>
      <c r="BA37" s="39">
        <f>G37+J37+L37+M37+N37+O37+P37+Q37+S37+T37+U37+V37+W37+X37+Y37+Z37+AA37+AB37+AC37+AD37+AE37+AF37+AG37+AH37+AI37+AJ37+AK37+AL37+AZ37+AO37+AM37+AN37+AP37+AQ37+AR37+AS37+AT37+AU37+AV37+AW37+AX37+AY37</f>
        <v>13333912.500000002</v>
      </c>
    </row>
    <row r="38" spans="1:53" ht="28.5" customHeight="1">
      <c r="A38" s="72" t="s">
        <v>192</v>
      </c>
      <c r="B38" s="20">
        <v>10054109</v>
      </c>
      <c r="C38" s="20" t="s">
        <v>76</v>
      </c>
      <c r="D38" s="13">
        <v>417136</v>
      </c>
      <c r="E38" s="25">
        <v>322710</v>
      </c>
      <c r="F38" s="13">
        <v>317714.66000000003</v>
      </c>
      <c r="G38" s="25">
        <v>317619.10000000003</v>
      </c>
      <c r="H38" s="2"/>
      <c r="I38" s="2">
        <f>F38-E38</f>
        <v>-4995.339999999967</v>
      </c>
      <c r="J38" s="28">
        <v>1493</v>
      </c>
      <c r="K38" s="28">
        <v>0</v>
      </c>
      <c r="L38" s="13">
        <v>7813.68</v>
      </c>
      <c r="M38" s="13">
        <v>1132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250.07999999999998</v>
      </c>
      <c r="AH38" s="13">
        <v>0</v>
      </c>
      <c r="AI38" s="13">
        <v>0</v>
      </c>
      <c r="AJ38" s="13">
        <v>0</v>
      </c>
      <c r="AK38" s="13">
        <v>51.300000000000004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43004</v>
      </c>
      <c r="BA38" s="39">
        <f>G38+J38+L38+M38+N38+O38+P38+Q38+S38+T38+U38+V38+W38+X38+Y38+Z38+AA38+AB38+AC38+AD38+AE38+AF38+AG38+AH38+AI38+AJ38+AK38+AL38+AZ38+AO38+AM38+AN38+AP38+AQ38+AR38+AS38+AT38+AU38+AV38+AW38+AX38+AY38</f>
        <v>371363.16000000003</v>
      </c>
    </row>
    <row r="39" spans="1:53" ht="12.75">
      <c r="A39" s="73" t="s">
        <v>24</v>
      </c>
      <c r="B39" s="20">
        <v>10064120</v>
      </c>
      <c r="C39" s="20" t="s">
        <v>75</v>
      </c>
      <c r="D39" s="13">
        <v>15805539</v>
      </c>
      <c r="E39" s="25">
        <v>12114707</v>
      </c>
      <c r="F39" s="13">
        <v>12975657.420000006</v>
      </c>
      <c r="G39" s="25">
        <v>12112967.87</v>
      </c>
      <c r="H39" s="2">
        <f>F39-E39</f>
        <v>860950.4200000055</v>
      </c>
      <c r="I39" s="2"/>
      <c r="J39" s="28">
        <v>162411.05</v>
      </c>
      <c r="K39" s="28">
        <v>4921</v>
      </c>
      <c r="L39" s="13">
        <v>3934473.3400000003</v>
      </c>
      <c r="M39" s="13">
        <v>90384</v>
      </c>
      <c r="N39" s="13">
        <v>0</v>
      </c>
      <c r="O39" s="13">
        <v>0</v>
      </c>
      <c r="P39" s="13">
        <v>283581</v>
      </c>
      <c r="Q39" s="13">
        <v>2484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49740.359999999964</v>
      </c>
      <c r="AB39" s="13">
        <v>162</v>
      </c>
      <c r="AC39" s="13">
        <v>0</v>
      </c>
      <c r="AD39" s="13">
        <v>0</v>
      </c>
      <c r="AE39" s="13">
        <v>0</v>
      </c>
      <c r="AF39" s="13">
        <v>0</v>
      </c>
      <c r="AG39" s="13">
        <v>62114.98</v>
      </c>
      <c r="AH39" s="13">
        <v>84</v>
      </c>
      <c r="AI39" s="13">
        <v>86.73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4813.110000000001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5918.88</v>
      </c>
      <c r="AZ39" s="13">
        <v>1255065.2999999998</v>
      </c>
      <c r="BA39" s="39">
        <f>G39+J39+L39+M39+N39+O39+P39+Q39+S39+T39+U39+V39+W39+X39+Y39+Z39+AA39+AB39+AC39+AD39+AE39+AF39+AG39+AH39+AI39+AJ39+AK39+AL39+AZ39+AO39+AM39+AN39+AP39+AQ39+AR39+AS39+AT39+AU39+AV39+AW39+AX39+AY39</f>
        <v>17964286.619999997</v>
      </c>
    </row>
    <row r="40" spans="1:53" ht="25.5">
      <c r="A40" s="72" t="s">
        <v>67</v>
      </c>
      <c r="B40" s="20">
        <v>800800015</v>
      </c>
      <c r="C40" s="20" t="s">
        <v>75</v>
      </c>
      <c r="D40" s="13">
        <v>78274</v>
      </c>
      <c r="E40" s="25">
        <v>57083</v>
      </c>
      <c r="F40" s="13">
        <v>59303.63</v>
      </c>
      <c r="G40" s="25">
        <v>55398.92999999999</v>
      </c>
      <c r="H40" s="2">
        <f>F40-E40</f>
        <v>2220.6299999999974</v>
      </c>
      <c r="I40" s="2"/>
      <c r="J40" s="28">
        <v>836</v>
      </c>
      <c r="K40" s="28">
        <v>88</v>
      </c>
      <c r="L40" s="13">
        <v>6272.140000000001</v>
      </c>
      <c r="M40" s="13">
        <v>912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4240</v>
      </c>
      <c r="BA40" s="39">
        <f>G40+J40+L40+M40+N40+O40+P40+Q40+S40+T40+U40+V40+W40+X40+Y40+Z40+AA40+AB40+AC40+AD40+AE40+AF40+AG40+AH40+AI40+AJ40+AK40+AL40+AZ40+AO40+AM40+AN40+AP40+AQ40+AR40+AS40+AT40+AU40+AV40+AW40+AX40+AY40</f>
        <v>67659.06999999999</v>
      </c>
    </row>
    <row r="41" spans="1:53" ht="12.75">
      <c r="A41" s="72" t="s">
        <v>193</v>
      </c>
      <c r="B41" s="20">
        <v>10064103</v>
      </c>
      <c r="C41" s="20" t="s">
        <v>75</v>
      </c>
      <c r="D41" s="13">
        <v>549956</v>
      </c>
      <c r="E41" s="25">
        <v>420416</v>
      </c>
      <c r="F41" s="13">
        <v>436577.16000000003</v>
      </c>
      <c r="G41" s="25">
        <v>420415.2</v>
      </c>
      <c r="H41" s="2">
        <f>F41-E41</f>
        <v>16161.160000000033</v>
      </c>
      <c r="I41" s="2"/>
      <c r="J41" s="28">
        <v>3721</v>
      </c>
      <c r="K41" s="28">
        <v>70</v>
      </c>
      <c r="L41" s="13">
        <v>50738.72</v>
      </c>
      <c r="M41" s="13">
        <v>4994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4996.360000000001</v>
      </c>
      <c r="AB41" s="13">
        <v>18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58672</v>
      </c>
      <c r="BA41" s="39">
        <f>G41+J41+L41+M41+N41+O41+P41+Q41+S41+T41+U41+V41+W41+X41+Y41+Z41+AA41+AB41+AC41+AD41+AE41+AF41+AG41+AH41+AI41+AJ41+AK41+AL41+AZ41+AO41+AM41+AN41+AP41+AQ41+AR41+AS41+AT41+AU41+AV41+AW41+AX41+AY41</f>
        <v>543555.28</v>
      </c>
    </row>
    <row r="42" spans="1:53" ht="18" customHeight="1">
      <c r="A42" s="72" t="s">
        <v>194</v>
      </c>
      <c r="B42" s="20">
        <v>801200001</v>
      </c>
      <c r="C42" s="20" t="s">
        <v>76</v>
      </c>
      <c r="D42" s="13">
        <v>1135462</v>
      </c>
      <c r="E42" s="25">
        <v>871718</v>
      </c>
      <c r="F42" s="13">
        <v>997089.3499999999</v>
      </c>
      <c r="G42" s="25">
        <v>871717.6100000001</v>
      </c>
      <c r="H42" s="2">
        <f>F42-E42</f>
        <v>125371.34999999986</v>
      </c>
      <c r="I42" s="2"/>
      <c r="J42" s="28">
        <v>18783</v>
      </c>
      <c r="K42" s="28">
        <v>494</v>
      </c>
      <c r="L42" s="13">
        <v>183510.61</v>
      </c>
      <c r="M42" s="13">
        <v>5846</v>
      </c>
      <c r="N42" s="13">
        <v>0</v>
      </c>
      <c r="O42" s="13">
        <v>0</v>
      </c>
      <c r="P42" s="13">
        <v>149158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2040.9699999999998</v>
      </c>
      <c r="AP42" s="13">
        <v>0</v>
      </c>
      <c r="AQ42" s="13">
        <v>480.89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405.92</v>
      </c>
      <c r="AZ42" s="13">
        <v>98492</v>
      </c>
      <c r="BA42" s="39">
        <f>G42+J42+L42+M42+N42+O42+P42+Q42+S42+T42+U42+V42+W42+X42+Y42+Z42+AA42+AB42+AC42+AD42+AE42+AF42+AG42+AH42+AI42+AJ42+AK42+AL42+AZ42+AO42+AM42+AN42+AP42+AQ42+AR42+AS42+AT42+AU42+AV42+AW42+AX42+AY42</f>
        <v>1330435</v>
      </c>
    </row>
    <row r="43" spans="1:53" ht="18" customHeight="1">
      <c r="A43" s="72" t="s">
        <v>195</v>
      </c>
      <c r="B43" s="20">
        <v>10065214</v>
      </c>
      <c r="C43" s="20" t="s">
        <v>75</v>
      </c>
      <c r="D43" s="13">
        <v>8981</v>
      </c>
      <c r="E43" s="25">
        <v>6672</v>
      </c>
      <c r="F43" s="13">
        <v>6040.5</v>
      </c>
      <c r="G43" s="25">
        <v>6040.5</v>
      </c>
      <c r="H43" s="2"/>
      <c r="I43" s="2">
        <f>F43-E43</f>
        <v>-631.5</v>
      </c>
      <c r="J43" s="28">
        <v>36</v>
      </c>
      <c r="K43" s="28">
        <v>0</v>
      </c>
      <c r="L43" s="13">
        <v>1787.84</v>
      </c>
      <c r="M43" s="13">
        <v>176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1576</v>
      </c>
      <c r="BA43" s="39">
        <f>G43+J43+L43+M43+N43+O43+P43+Q43+S43+T43+U43+V43+W43+X43+Y43+Z43+AA43+AB43+AC43+AD43+AE43+AF43+AG43+AH43+AI43+AJ43+AK43+AL43+AZ43+AO43+AM43+AN43+AP43+AQ43+AR43+AS43+AT43+AU43+AV43+AW43+AX43+AY43</f>
        <v>9616.34</v>
      </c>
    </row>
    <row r="44" spans="1:53" ht="18" customHeight="1">
      <c r="A44" s="72" t="s">
        <v>196</v>
      </c>
      <c r="B44" s="20">
        <v>10064114</v>
      </c>
      <c r="C44" s="20" t="s">
        <v>75</v>
      </c>
      <c r="D44" s="13">
        <v>3272386</v>
      </c>
      <c r="E44" s="25">
        <v>2509882</v>
      </c>
      <c r="F44" s="13">
        <v>2852956.1299999994</v>
      </c>
      <c r="G44" s="25">
        <v>2509881.8800000004</v>
      </c>
      <c r="H44" s="2">
        <f>F44-E44</f>
        <v>343074.1299999994</v>
      </c>
      <c r="I44" s="2"/>
      <c r="J44" s="28">
        <v>18674</v>
      </c>
      <c r="K44" s="28">
        <v>1122</v>
      </c>
      <c r="L44" s="13">
        <v>1745595.41</v>
      </c>
      <c r="M44" s="13">
        <v>30991</v>
      </c>
      <c r="N44" s="13">
        <v>0</v>
      </c>
      <c r="O44" s="13">
        <v>0</v>
      </c>
      <c r="P44" s="13">
        <v>7641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43325.09999999999</v>
      </c>
      <c r="AB44" s="13">
        <v>78</v>
      </c>
      <c r="AC44" s="13">
        <v>0</v>
      </c>
      <c r="AD44" s="13">
        <v>0</v>
      </c>
      <c r="AE44" s="13">
        <v>0</v>
      </c>
      <c r="AF44" s="13">
        <v>0</v>
      </c>
      <c r="AG44" s="13">
        <v>6305.12</v>
      </c>
      <c r="AH44" s="13">
        <v>0</v>
      </c>
      <c r="AI44" s="13">
        <v>0</v>
      </c>
      <c r="AJ44" s="13">
        <v>0</v>
      </c>
      <c r="AK44" s="13">
        <v>640.6800000000001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5099.96</v>
      </c>
      <c r="AZ44" s="13">
        <v>326498</v>
      </c>
      <c r="BA44" s="39">
        <f>G44+J44+L44+M44+N44+O44+P44+Q44+S44+T44+U44+V44+W44+X44+Y44+Z44+AA44+AB44+AC44+AD44+AE44+AF44+AG44+AH44+AI44+AJ44+AK44+AL44+AZ44+AO44+AM44+AN44+AP44+AQ44+AR44+AS44+AT44+AU44+AV44+AW44+AX44+AY44</f>
        <v>4694730.149999999</v>
      </c>
    </row>
    <row r="45" spans="1:53" ht="30.75" customHeight="1">
      <c r="A45" s="72" t="s">
        <v>197</v>
      </c>
      <c r="B45" s="20">
        <v>130024102</v>
      </c>
      <c r="C45" s="20" t="s">
        <v>76</v>
      </c>
      <c r="D45" s="13">
        <v>732022</v>
      </c>
      <c r="E45" s="25">
        <v>563215</v>
      </c>
      <c r="F45" s="13">
        <v>551318.22</v>
      </c>
      <c r="G45" s="25">
        <v>549722.4799999999</v>
      </c>
      <c r="H45" s="2"/>
      <c r="I45" s="2">
        <f aca="true" t="shared" si="4" ref="I45:I51">F45-E45</f>
        <v>-11896.780000000028</v>
      </c>
      <c r="J45" s="28">
        <v>19915</v>
      </c>
      <c r="K45" s="28">
        <v>140</v>
      </c>
      <c r="L45" s="13">
        <v>53249.34</v>
      </c>
      <c r="M45" s="13">
        <v>7344</v>
      </c>
      <c r="N45" s="13">
        <v>0</v>
      </c>
      <c r="O45" s="13">
        <v>0</v>
      </c>
      <c r="P45" s="13">
        <v>103428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886.8199999999999</v>
      </c>
      <c r="AH45" s="13">
        <v>0</v>
      </c>
      <c r="AI45" s="13">
        <v>0</v>
      </c>
      <c r="AJ45" s="13">
        <v>0</v>
      </c>
      <c r="AK45" s="13">
        <v>496.21000000000004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79357</v>
      </c>
      <c r="BA45" s="39">
        <f>G45+J45+L45+M45+N45+O45+P45+Q45+S45+T45+U45+V45+W45+X45+Y45+Z45+AA45+AB45+AC45+AD45+AE45+AF45+AG45+AH45+AI45+AJ45+AK45+AL45+AZ45+AO45+AM45+AN45+AP45+AQ45+AR45+AS45+AT45+AU45+AV45+AW45+AX45+AY45</f>
        <v>814398.8499999997</v>
      </c>
    </row>
    <row r="46" spans="1:53" ht="18" customHeight="1">
      <c r="A46" s="45" t="s">
        <v>198</v>
      </c>
      <c r="B46" s="20">
        <v>10000343</v>
      </c>
      <c r="C46" s="20" t="s">
        <v>76</v>
      </c>
      <c r="D46" s="13">
        <v>0</v>
      </c>
      <c r="E46" s="25">
        <v>0</v>
      </c>
      <c r="F46" s="13">
        <v>0</v>
      </c>
      <c r="G46" s="25">
        <v>0</v>
      </c>
      <c r="H46" s="2">
        <f>F46-E46</f>
        <v>0</v>
      </c>
      <c r="I46" s="2">
        <f t="shared" si="4"/>
        <v>0</v>
      </c>
      <c r="J46" s="28">
        <v>0</v>
      </c>
      <c r="K46" s="28">
        <v>0</v>
      </c>
      <c r="L46" s="13">
        <v>10085.410000000002</v>
      </c>
      <c r="M46" s="13">
        <v>1060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39">
        <f>G46+J46+L46+M46+N46+O46+P46+Q46+S46+T46+U46+V46+W46+X46+Y46+Z46+AA46+AB46+AC46+AD46+AE46+AF46+AG46+AH46+AI46+AJ46+AK46+AL46+AZ46+AO46+AM46+AN46+AP46+AQ46+AR46+AS46+AT46+AU46+AV46+AW46+AX46+AY46</f>
        <v>11145.410000000002</v>
      </c>
    </row>
    <row r="47" spans="1:53" ht="30" customHeight="1">
      <c r="A47" s="45" t="s">
        <v>110</v>
      </c>
      <c r="B47" s="20">
        <v>809635210</v>
      </c>
      <c r="C47" s="20" t="s">
        <v>75</v>
      </c>
      <c r="D47" s="13">
        <v>0</v>
      </c>
      <c r="E47" s="25">
        <v>0</v>
      </c>
      <c r="F47" s="13">
        <v>0</v>
      </c>
      <c r="G47" s="25">
        <v>0</v>
      </c>
      <c r="H47" s="2">
        <f>F47-E47</f>
        <v>0</v>
      </c>
      <c r="I47" s="2">
        <f t="shared" si="4"/>
        <v>0</v>
      </c>
      <c r="J47" s="28">
        <v>0</v>
      </c>
      <c r="K47" s="28">
        <v>0</v>
      </c>
      <c r="L47" s="13">
        <v>1120.04</v>
      </c>
      <c r="M47" s="13">
        <v>124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39">
        <f>G47+J47+L47+M47+N47+O47+P47+Q47+S47+T47+U47+V47+W47+X47+Y47+Z47+AA47+AB47+AC47+AD47+AE47+AF47+AG47+AH47+AI47+AJ47+AK47+AL47+AZ47+AO47+AM47+AN47+AP47+AQ47+AR47+AS47+AT47+AU47+AV47+AW47+AX47+AY47</f>
        <v>1244.04</v>
      </c>
    </row>
    <row r="48" spans="1:53" ht="12.75">
      <c r="A48" s="45" t="s">
        <v>199</v>
      </c>
      <c r="B48" s="20">
        <v>807665201</v>
      </c>
      <c r="C48" s="20" t="s">
        <v>76</v>
      </c>
      <c r="D48" s="13">
        <v>0</v>
      </c>
      <c r="E48" s="25">
        <v>0</v>
      </c>
      <c r="F48" s="13">
        <v>0</v>
      </c>
      <c r="G48" s="25">
        <v>0</v>
      </c>
      <c r="H48" s="2">
        <f>F48-E48</f>
        <v>0</v>
      </c>
      <c r="I48" s="2">
        <f t="shared" si="4"/>
        <v>0</v>
      </c>
      <c r="J48" s="28">
        <v>0</v>
      </c>
      <c r="K48" s="28">
        <v>0</v>
      </c>
      <c r="L48" s="13">
        <v>2694.39</v>
      </c>
      <c r="M48" s="13">
        <v>292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39">
        <f>G48+J48+L48+M48+N48+O48+P48+Q48+S48+T48+U48+V48+W48+X48+Y48+Z48+AA48+AB48+AC48+AD48+AE48+AF48+AG48+AH48+AI48+AJ48+AK48+AL48+AZ48+AO48+AM48+AN48+AP48+AQ48+AR48+AS48+AT48+AU48+AV48+AW48+AX48+AY48</f>
        <v>2986.39</v>
      </c>
    </row>
    <row r="49" spans="1:53" ht="20.25" customHeight="1">
      <c r="A49" s="45" t="s">
        <v>111</v>
      </c>
      <c r="B49" s="20">
        <v>800800027</v>
      </c>
      <c r="C49" s="20" t="s">
        <v>76</v>
      </c>
      <c r="D49" s="13">
        <v>0</v>
      </c>
      <c r="E49" s="25">
        <v>0</v>
      </c>
      <c r="F49" s="13">
        <v>0</v>
      </c>
      <c r="G49" s="25">
        <v>0</v>
      </c>
      <c r="H49" s="2">
        <f>F49-E49</f>
        <v>0</v>
      </c>
      <c r="I49" s="2">
        <f t="shared" si="4"/>
        <v>0</v>
      </c>
      <c r="J49" s="28">
        <v>0</v>
      </c>
      <c r="K49" s="28">
        <v>0</v>
      </c>
      <c r="L49" s="13">
        <v>12285.259999999998</v>
      </c>
      <c r="M49" s="13">
        <v>1188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39">
        <f>G49+J49+L49+M49+N49+O49+P49+Q49+S49+T49+U49+V49+W49+X49+Y49+Z49+AA49+AB49+AC49+AD49+AE49+AF49+AG49+AH49+AI49+AJ49+AK49+AL49+AZ49+AO49+AM49+AN49+AP49+AQ49+AR49+AS49+AT49+AU49+AV49+AW49+AX49+AY49</f>
        <v>13473.259999999998</v>
      </c>
    </row>
    <row r="50" spans="1:53" ht="12.75">
      <c r="A50" s="45" t="s">
        <v>61</v>
      </c>
      <c r="B50" s="20">
        <v>10001535</v>
      </c>
      <c r="C50" s="20" t="s">
        <v>76</v>
      </c>
      <c r="D50" s="13">
        <v>5926415</v>
      </c>
      <c r="E50" s="25">
        <v>4553919</v>
      </c>
      <c r="F50" s="13">
        <v>4393090.71</v>
      </c>
      <c r="G50" s="25">
        <v>4360639.630000002</v>
      </c>
      <c r="H50" s="2"/>
      <c r="I50" s="2">
        <f t="shared" si="4"/>
        <v>-160828.29000000004</v>
      </c>
      <c r="J50" s="28">
        <v>115041</v>
      </c>
      <c r="K50" s="28">
        <v>1059</v>
      </c>
      <c r="L50" s="13">
        <v>165510.53000000003</v>
      </c>
      <c r="M50" s="13">
        <v>15611</v>
      </c>
      <c r="N50" s="13">
        <v>0</v>
      </c>
      <c r="O50" s="13">
        <v>0</v>
      </c>
      <c r="P50" s="13">
        <v>11466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224.29000000000002</v>
      </c>
      <c r="AH50" s="13">
        <v>6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167.24</v>
      </c>
      <c r="AQ50" s="13">
        <v>4012.35</v>
      </c>
      <c r="AR50" s="13">
        <v>12</v>
      </c>
      <c r="AS50" s="13">
        <v>23650.08</v>
      </c>
      <c r="AT50" s="13">
        <v>0</v>
      </c>
      <c r="AU50" s="13">
        <v>869.3</v>
      </c>
      <c r="AV50" s="13">
        <v>70</v>
      </c>
      <c r="AW50" s="13">
        <v>0</v>
      </c>
      <c r="AX50" s="13">
        <v>0</v>
      </c>
      <c r="AY50" s="13">
        <v>0</v>
      </c>
      <c r="AZ50" s="13">
        <v>337308</v>
      </c>
      <c r="BA50" s="39">
        <f>G50+J50+L50+M50+N50+O50+P50+Q50+S50+T50+U50+V50+W50+X50+Y50+Z50+AA50+AB50+AC50+AD50+AE50+AF50+AG50+AH50+AI50+AJ50+AK50+AL50+AZ50+AO50+AM50+AN50+AP50+AQ50+AR50+AS50+AT50+AU50+AV50+AW50+AX50+AY50</f>
        <v>5034587.420000002</v>
      </c>
    </row>
    <row r="51" spans="1:53" ht="25.5">
      <c r="A51" s="45" t="s">
        <v>200</v>
      </c>
      <c r="B51" s="20">
        <v>10019111</v>
      </c>
      <c r="C51" s="20" t="s">
        <v>76</v>
      </c>
      <c r="D51" s="13">
        <v>55334</v>
      </c>
      <c r="E51" s="25">
        <v>42255</v>
      </c>
      <c r="F51" s="13">
        <v>39020.32</v>
      </c>
      <c r="G51" s="25">
        <v>39020.32</v>
      </c>
      <c r="H51" s="2"/>
      <c r="I51" s="2">
        <f t="shared" si="4"/>
        <v>-3234.6800000000003</v>
      </c>
      <c r="J51" s="28">
        <v>56</v>
      </c>
      <c r="K51" s="28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39">
        <f>G51+J51+L51+M51+N51+O51+P51+Q51+S51+T51+U51+V51+W51+X51+Y51+Z51+AA51+AB51+AC51+AD51+AE51+AF51+AG51+AH51+AI51+AJ51+AK51+AL51+AZ51+AO51+AM51+AN51+AP51+AQ51+AR51+AS51+AT51+AU51+AV51+AW51+AX51+AY51</f>
        <v>39076.32</v>
      </c>
    </row>
    <row r="52" spans="1:53" ht="19.5" customHeight="1">
      <c r="A52" s="45" t="s">
        <v>68</v>
      </c>
      <c r="B52" s="20">
        <v>10000495</v>
      </c>
      <c r="C52" s="20" t="s">
        <v>76</v>
      </c>
      <c r="D52" s="13">
        <v>201363</v>
      </c>
      <c r="E52" s="25">
        <v>156375</v>
      </c>
      <c r="F52" s="13">
        <v>157449.55000000002</v>
      </c>
      <c r="G52" s="25">
        <v>156348.37</v>
      </c>
      <c r="H52" s="2">
        <f>F52-E52</f>
        <v>1074.5500000000175</v>
      </c>
      <c r="I52" s="2"/>
      <c r="J52" s="28">
        <v>219</v>
      </c>
      <c r="K52" s="28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12144</v>
      </c>
      <c r="BA52" s="39">
        <f>G52+J52+L52+M52+N52+O52+P52+Q52+S52+T52+U52+V52+W52+X52+Y52+Z52+AA52+AB52+AC52+AD52+AE52+AF52+AG52+AH52+AI52+AJ52+AK52+AL52+AZ52+AO52+AM52+AN52+AP52+AQ52+AR52+AS52+AT52+AU52+AV52+AW52+AX52+AY52</f>
        <v>168711.37</v>
      </c>
    </row>
    <row r="53" spans="1:53" ht="25.5">
      <c r="A53" s="45" t="s">
        <v>109</v>
      </c>
      <c r="B53" s="20">
        <v>19164063</v>
      </c>
      <c r="C53" s="20" t="s">
        <v>76</v>
      </c>
      <c r="D53" s="13">
        <v>1580</v>
      </c>
      <c r="E53" s="25">
        <v>1188</v>
      </c>
      <c r="F53" s="13">
        <v>1579.48</v>
      </c>
      <c r="G53" s="25">
        <v>1128.2</v>
      </c>
      <c r="H53" s="2">
        <f>F53-E53</f>
        <v>391.48</v>
      </c>
      <c r="I53" s="2"/>
      <c r="J53" s="28">
        <v>0</v>
      </c>
      <c r="K53" s="28">
        <v>0</v>
      </c>
      <c r="L53" s="13">
        <v>2829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144101.26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39">
        <f>G53+J53+L53+M53+N53+O53+P53+Q53+S53+T53+U53+V53+W53+X53+Y53+Z53+AA53+AB53+AC53+AD53+AE53+AF53+AG53+AH53+AI53+AJ53+AK53+AL53+AZ53+AO53+AM53+AN53+AP53+AQ53+AR53+AS53+AT53+AU53+AV53+AW53+AX53+AY53</f>
        <v>148058.46000000002</v>
      </c>
    </row>
    <row r="54" spans="1:53" ht="51">
      <c r="A54" s="45" t="s">
        <v>25</v>
      </c>
      <c r="B54" s="20">
        <v>19364008</v>
      </c>
      <c r="C54" s="20" t="s">
        <v>76</v>
      </c>
      <c r="D54" s="13">
        <v>473787</v>
      </c>
      <c r="E54" s="25">
        <v>360305</v>
      </c>
      <c r="F54" s="13">
        <v>347873.03</v>
      </c>
      <c r="G54" s="25">
        <v>347873.03</v>
      </c>
      <c r="H54" s="2"/>
      <c r="I54" s="2">
        <f>F54-E54</f>
        <v>-12431.969999999972</v>
      </c>
      <c r="J54" s="28">
        <v>13336</v>
      </c>
      <c r="K54" s="28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19656</v>
      </c>
      <c r="BA54" s="39">
        <f>G54+J54+L54+M54+N54+O54+P54+Q54+S54+T54+U54+V54+W54+X54+Y54+Z54+AA54+AB54+AC54+AD54+AE54+AF54+AG54+AH54+AI54+AJ54+AK54+AL54+AZ54+AO54+AM54+AN54+AP54+AQ54+AR54+AS54+AT54+AU54+AV54+AW54+AX54+AY54</f>
        <v>380865.03</v>
      </c>
    </row>
    <row r="55" spans="1:53" ht="12.75">
      <c r="A55" s="45" t="s">
        <v>201</v>
      </c>
      <c r="B55" s="20">
        <v>10000480</v>
      </c>
      <c r="C55" s="20" t="s">
        <v>76</v>
      </c>
      <c r="D55" s="13">
        <v>98035</v>
      </c>
      <c r="E55" s="25">
        <v>75367</v>
      </c>
      <c r="F55" s="13">
        <v>74820.62</v>
      </c>
      <c r="G55" s="25">
        <v>74820.62</v>
      </c>
      <c r="H55" s="2"/>
      <c r="I55" s="2">
        <f>F55-E55</f>
        <v>-546.3800000000047</v>
      </c>
      <c r="J55" s="28">
        <v>16</v>
      </c>
      <c r="K55" s="28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196</v>
      </c>
      <c r="BA55" s="39">
        <f>G55+J55+L55+M55+N55+O55+P55+Q55+S55+T55+U55+V55+W55+X55+Y55+Z55+AA55+AB55+AC55+AD55+AE55+AF55+AG55+AH55+AI55+AJ55+AK55+AL55+AZ55+AO55+AM55+AN55+AP55+AQ55+AR55+AS55+AT55+AU55+AV55+AW55+AX55+AY55</f>
        <v>75032.62</v>
      </c>
    </row>
    <row r="56" spans="1:53" ht="18.75" customHeight="1">
      <c r="A56" s="45" t="s">
        <v>202</v>
      </c>
      <c r="B56" s="20">
        <v>10064801</v>
      </c>
      <c r="C56" s="20" t="s">
        <v>76</v>
      </c>
      <c r="D56" s="13">
        <v>2606612</v>
      </c>
      <c r="E56" s="25">
        <v>1963019</v>
      </c>
      <c r="F56" s="13">
        <v>2139837.35</v>
      </c>
      <c r="G56" s="25">
        <v>1963018.49</v>
      </c>
      <c r="H56" s="2">
        <f aca="true" t="shared" si="5" ref="H56:H61">F56-E56</f>
        <v>176818.3500000001</v>
      </c>
      <c r="I56" s="2"/>
      <c r="J56" s="28">
        <v>15251</v>
      </c>
      <c r="K56" s="28">
        <v>908</v>
      </c>
      <c r="L56" s="13">
        <v>145570.72</v>
      </c>
      <c r="M56" s="13">
        <v>7116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347302.16000000015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35617.22</v>
      </c>
      <c r="AB56" s="13">
        <v>3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351154.6600000002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288867</v>
      </c>
      <c r="BA56" s="39">
        <f>G56+J56+L56+M56+N56+O56+P56+Q56+S56+T56+U56+V56+W56+X56+Y56+Z56+AA56+AB56+AC56+AD56+AE56+AF56+AG56+AH56+AI56+AJ56+AK56+AL56+AZ56+AO56+AM56+AN56+AP56+AQ56+AR56+AS56+AT56+AU56+AV56+AW56+AX56+AY56</f>
        <v>3153900.2500000005</v>
      </c>
    </row>
    <row r="57" spans="1:53" ht="33.75" customHeight="1">
      <c r="A57" s="45" t="s">
        <v>203</v>
      </c>
      <c r="B57" s="20">
        <v>10068302</v>
      </c>
      <c r="C57" s="20" t="s">
        <v>76</v>
      </c>
      <c r="D57" s="13">
        <v>0</v>
      </c>
      <c r="E57" s="25">
        <v>0</v>
      </c>
      <c r="F57" s="13">
        <v>0</v>
      </c>
      <c r="G57" s="25">
        <v>0</v>
      </c>
      <c r="H57" s="2">
        <f t="shared" si="5"/>
        <v>0</v>
      </c>
      <c r="I57" s="2">
        <f>F57-E57</f>
        <v>0</v>
      </c>
      <c r="J57" s="28">
        <v>0</v>
      </c>
      <c r="K57" s="28">
        <v>0</v>
      </c>
      <c r="L57" s="13">
        <v>630783.13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85293.67</v>
      </c>
      <c r="AH57" s="13">
        <v>0</v>
      </c>
      <c r="AI57" s="13">
        <v>0</v>
      </c>
      <c r="AJ57" s="13">
        <v>0</v>
      </c>
      <c r="AK57" s="13">
        <v>36255.41000000001</v>
      </c>
      <c r="AL57" s="13">
        <v>0</v>
      </c>
      <c r="AM57" s="13">
        <v>23875657.179999996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39">
        <f>G57+J57+L57+M57+N57+O57+P57+Q57+S57+T57+U57+V57+W57+X57+Y57+Z57+AA57+AB57+AC57+AD57+AE57+AF57+AG57+AH57+AI57+AJ57+AK57+AL57+AZ57+AO57+AM57+AN57+AP57+AQ57+AR57+AS57+AT57+AU57+AV57+AW57+AX57+AY57</f>
        <v>24627989.389999997</v>
      </c>
    </row>
    <row r="58" spans="1:53" ht="17.25" customHeight="1">
      <c r="A58" s="45" t="s">
        <v>69</v>
      </c>
      <c r="B58" s="20">
        <v>10000433</v>
      </c>
      <c r="C58" s="20" t="s">
        <v>76</v>
      </c>
      <c r="D58" s="13">
        <v>524203</v>
      </c>
      <c r="E58" s="25">
        <v>394301</v>
      </c>
      <c r="F58" s="25">
        <v>402171.92</v>
      </c>
      <c r="G58" s="25">
        <v>394300.23</v>
      </c>
      <c r="H58" s="2">
        <f t="shared" si="5"/>
        <v>7870.919999999984</v>
      </c>
      <c r="I58" s="2"/>
      <c r="J58" s="28">
        <v>4729</v>
      </c>
      <c r="K58" s="28">
        <v>147</v>
      </c>
      <c r="L58" s="13">
        <v>14405.380000000001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84133</v>
      </c>
      <c r="BA58" s="39">
        <f>G58+J58+L58+M58+N58+O58+P58+Q58+S58+T58+U58+V58+W58+X58+Y58+Z58+AA58+AB58+AC58+AD58+AE58+AF58+AG58+AH58+AI58+AJ58+AK58+AL58+AZ58+AO58+AM58+AN58+AP58+AQ58+AR58+AS58+AT58+AU58+AV58+AW58+AX58+AY58</f>
        <v>497567.61</v>
      </c>
    </row>
    <row r="59" spans="1:53" ht="12.75">
      <c r="A59" s="45" t="s">
        <v>204</v>
      </c>
      <c r="B59" s="20">
        <v>130066201</v>
      </c>
      <c r="C59" s="20" t="s">
        <v>76</v>
      </c>
      <c r="D59" s="13">
        <v>129049</v>
      </c>
      <c r="E59" s="25">
        <v>98304</v>
      </c>
      <c r="F59" s="25">
        <v>108956.7</v>
      </c>
      <c r="G59" s="25">
        <v>98302.22</v>
      </c>
      <c r="H59" s="2">
        <f t="shared" si="5"/>
        <v>10652.699999999997</v>
      </c>
      <c r="I59" s="2"/>
      <c r="J59" s="28">
        <v>1159</v>
      </c>
      <c r="K59" s="28">
        <v>24</v>
      </c>
      <c r="L59" s="13">
        <v>71149.13999999998</v>
      </c>
      <c r="M59" s="13">
        <v>9316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12510</v>
      </c>
      <c r="BA59" s="39">
        <f>G59+J59+L59+M59+N59+O59+P59+Q59+S59+T59+U59+V59+W59+X59+Y59+Z59+AA59+AB59+AC59+AD59+AE59+AF59+AG59+AH59+AI59+AJ59+AK59+AL59+AZ59+AO59+AM59+AN59+AP59+AQ59+AR59+AS59+AT59+AU59+AV59+AW59+AX59+AY59</f>
        <v>192436.36</v>
      </c>
    </row>
    <row r="60" spans="1:53" ht="12.75">
      <c r="A60" s="45" t="s">
        <v>205</v>
      </c>
      <c r="B60" s="20">
        <v>10068303</v>
      </c>
      <c r="C60" s="20" t="s">
        <v>76</v>
      </c>
      <c r="D60" s="13">
        <v>0</v>
      </c>
      <c r="E60" s="25">
        <v>0</v>
      </c>
      <c r="F60" s="25">
        <v>0</v>
      </c>
      <c r="G60" s="25">
        <v>0</v>
      </c>
      <c r="H60" s="2">
        <f t="shared" si="5"/>
        <v>0</v>
      </c>
      <c r="I60" s="2">
        <f>F60-E60</f>
        <v>0</v>
      </c>
      <c r="J60" s="28">
        <v>0</v>
      </c>
      <c r="K60" s="28">
        <v>0</v>
      </c>
      <c r="L60" s="13">
        <v>861279.8600000001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122173.25</v>
      </c>
      <c r="AH60" s="13">
        <v>0</v>
      </c>
      <c r="AI60" s="13">
        <v>0</v>
      </c>
      <c r="AJ60" s="13">
        <v>0</v>
      </c>
      <c r="AK60" s="13">
        <v>46345.41999999999</v>
      </c>
      <c r="AL60" s="13">
        <v>0</v>
      </c>
      <c r="AM60" s="13">
        <v>22340717.4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39">
        <f>G60+J60+L60+M60+N60+O60+P60+Q60+S60+T60+U60+V60+W60+X60+Y60+Z60+AA60+AB60+AC60+AD60+AE60+AF60+AG60+AH60+AI60+AJ60+AK60+AL60+AZ60+AO60+AM60+AN60+AP60+AQ60+AR60+AS60+AT60+AU60+AV60+AW60+AX60+AY60</f>
        <v>23370515.93</v>
      </c>
    </row>
    <row r="61" spans="1:53" ht="30.75" customHeight="1">
      <c r="A61" s="45" t="s">
        <v>112</v>
      </c>
      <c r="B61" s="20">
        <v>19466203</v>
      </c>
      <c r="C61" s="20" t="s">
        <v>76</v>
      </c>
      <c r="D61" s="13">
        <v>1698722</v>
      </c>
      <c r="E61" s="25">
        <v>1278299</v>
      </c>
      <c r="F61" s="25">
        <v>1437923.58</v>
      </c>
      <c r="G61" s="25">
        <v>1278297.2200000002</v>
      </c>
      <c r="H61" s="2">
        <f t="shared" si="5"/>
        <v>159624.58000000007</v>
      </c>
      <c r="I61" s="2"/>
      <c r="J61" s="28">
        <v>1407</v>
      </c>
      <c r="K61" s="28">
        <v>203</v>
      </c>
      <c r="L61" s="13">
        <v>113857.56</v>
      </c>
      <c r="M61" s="13">
        <v>68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149413.51</v>
      </c>
      <c r="AH61" s="13">
        <v>108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46684</v>
      </c>
      <c r="BA61" s="39">
        <f>G61+J61+L61+M61+N61+O61+P61+Q61+S61+T61+U61+V61+W61+X61+Y61+Z61+AA61+AB61+AC61+AD61+AE61+AF61+AG61+AH61+AI61+AJ61+AK61+AL61+AZ61+AO61+AM61+AN61+AP61+AQ61+AR61+AS61+AT61+AU61+AV61+AW61+AX61+AY61</f>
        <v>1589835.2900000003</v>
      </c>
    </row>
    <row r="62" spans="1:53" ht="18.75" customHeight="1">
      <c r="A62" s="45" t="s">
        <v>206</v>
      </c>
      <c r="B62" s="20">
        <v>10000058</v>
      </c>
      <c r="C62" s="20" t="s">
        <v>76</v>
      </c>
      <c r="D62" s="13">
        <v>9089</v>
      </c>
      <c r="E62" s="25">
        <v>7009</v>
      </c>
      <c r="F62" s="25">
        <v>6580.89</v>
      </c>
      <c r="G62" s="25">
        <v>6580.889999999999</v>
      </c>
      <c r="H62" s="2"/>
      <c r="I62" s="2">
        <f>F62-E62</f>
        <v>-428.1099999999997</v>
      </c>
      <c r="J62" s="28">
        <v>148</v>
      </c>
      <c r="K62" s="28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947007.8</v>
      </c>
      <c r="V62" s="13">
        <v>36470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976</v>
      </c>
      <c r="BA62" s="39">
        <f>G62+J62+L62+M62+N62+O62+P62+Q62+S62+T62+U62+V62+W62+X62+Y62+Z62+AA62+AB62+AC62+AD62+AE62+AF62+AG62+AH62+AI62+AJ62+AK62+AL62+AZ62+AO62+AM62+AN62+AP62+AQ62+AR62+AS62+AT62+AU62+AV62+AW62+AX62+AY62</f>
        <v>991182.6900000001</v>
      </c>
    </row>
    <row r="63" spans="1:53" ht="18" customHeight="1">
      <c r="A63" s="44" t="s">
        <v>207</v>
      </c>
      <c r="B63" s="27">
        <v>801600009</v>
      </c>
      <c r="C63" s="27" t="s">
        <v>76</v>
      </c>
      <c r="D63" s="25">
        <v>152443</v>
      </c>
      <c r="E63" s="25">
        <v>116850</v>
      </c>
      <c r="F63" s="25">
        <v>144024.54000000004</v>
      </c>
      <c r="G63" s="25">
        <v>116849.36000000002</v>
      </c>
      <c r="H63" s="2">
        <f aca="true" t="shared" si="6" ref="H63:H69">F63-E63</f>
        <v>27174.540000000037</v>
      </c>
      <c r="I63" s="2"/>
      <c r="J63" s="28">
        <v>744</v>
      </c>
      <c r="K63" s="28">
        <v>0</v>
      </c>
      <c r="L63" s="25">
        <v>95548.44</v>
      </c>
      <c r="M63" s="25">
        <v>9892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8">
        <v>0</v>
      </c>
      <c r="U63" s="25">
        <v>0</v>
      </c>
      <c r="V63" s="25">
        <v>0</v>
      </c>
      <c r="W63" s="25">
        <v>0</v>
      </c>
      <c r="X63" s="25">
        <v>0</v>
      </c>
      <c r="Y63" s="13">
        <v>0</v>
      </c>
      <c r="Z63" s="13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8">
        <v>20.41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19307</v>
      </c>
      <c r="BA63" s="39">
        <f>G63+J63+L63+M63+N63+O63+P63+Q63+S63+T63+U63+V63+W63+X63+Y63+Z63+AA63+AB63+AC63+AD63+AE63+AF63+AG63+AH63+AI63+AJ63+AK63+AL63+AZ63+AO63+AM63+AN63+AP63+AQ63+AR63+AS63+AT63+AU63+AV63+AW63+AX63+AY63</f>
        <v>242361.21000000002</v>
      </c>
    </row>
    <row r="64" spans="1:53" ht="30" customHeight="1">
      <c r="A64" s="44" t="s">
        <v>208</v>
      </c>
      <c r="B64" s="27">
        <v>19367401</v>
      </c>
      <c r="C64" s="27" t="s">
        <v>76</v>
      </c>
      <c r="D64" s="25">
        <v>15525</v>
      </c>
      <c r="E64" s="25">
        <v>12125</v>
      </c>
      <c r="F64" s="25">
        <v>13951</v>
      </c>
      <c r="G64" s="25">
        <v>12124.520000000002</v>
      </c>
      <c r="H64" s="2">
        <f t="shared" si="6"/>
        <v>1826</v>
      </c>
      <c r="I64" s="2"/>
      <c r="J64" s="28">
        <v>160</v>
      </c>
      <c r="K64" s="28">
        <v>0</v>
      </c>
      <c r="L64" s="25">
        <v>41239.259999999995</v>
      </c>
      <c r="M64" s="25">
        <v>4592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8">
        <v>0</v>
      </c>
      <c r="U64" s="25">
        <v>0</v>
      </c>
      <c r="V64" s="25">
        <v>0</v>
      </c>
      <c r="W64" s="25">
        <v>0</v>
      </c>
      <c r="X64" s="25">
        <v>0</v>
      </c>
      <c r="Y64" s="13">
        <v>0</v>
      </c>
      <c r="Z64" s="13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1712</v>
      </c>
      <c r="BA64" s="39">
        <f>G64+J64+L64+M64+N64+O64+P64+Q64+S64+T64+U64+V64+W64+X64+Y64+Z64+AA64+AB64+AC64+AD64+AE64+AF64+AG64+AH64+AI64+AJ64+AK64+AL64+AZ64+AO64+AM64+AN64+AP64+AQ64+AR64+AS64+AT64+AU64+AV64+AW64+AX64+AY64</f>
        <v>59827.78</v>
      </c>
    </row>
    <row r="65" spans="1:53" ht="36.75" customHeight="1">
      <c r="A65" s="44" t="s">
        <v>209</v>
      </c>
      <c r="B65" s="27">
        <v>10000873</v>
      </c>
      <c r="C65" s="27" t="s">
        <v>76</v>
      </c>
      <c r="D65" s="25">
        <v>138920</v>
      </c>
      <c r="E65" s="25">
        <v>107689</v>
      </c>
      <c r="F65" s="25">
        <v>108507.3</v>
      </c>
      <c r="G65" s="25">
        <v>107688.97999999998</v>
      </c>
      <c r="H65" s="2">
        <f t="shared" si="6"/>
        <v>818.3000000000029</v>
      </c>
      <c r="I65" s="2"/>
      <c r="J65" s="28">
        <v>1512</v>
      </c>
      <c r="K65" s="28">
        <v>4</v>
      </c>
      <c r="L65" s="25">
        <v>179604.18000000002</v>
      </c>
      <c r="M65" s="25">
        <v>19596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8">
        <v>0</v>
      </c>
      <c r="U65" s="25">
        <v>0</v>
      </c>
      <c r="V65" s="25">
        <v>0</v>
      </c>
      <c r="W65" s="25">
        <v>0</v>
      </c>
      <c r="X65" s="25">
        <v>0</v>
      </c>
      <c r="Y65" s="13">
        <v>0</v>
      </c>
      <c r="Z65" s="13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8">
        <v>126.39999999999999</v>
      </c>
      <c r="AH65" s="28">
        <v>4</v>
      </c>
      <c r="AI65" s="28">
        <v>0</v>
      </c>
      <c r="AJ65" s="28">
        <v>0</v>
      </c>
      <c r="AK65" s="28">
        <v>0</v>
      </c>
      <c r="AL65" s="28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20840</v>
      </c>
      <c r="BA65" s="39">
        <f>G65+J65+L65+M65+N65+O65+P65+Q65+S65+T65+U65+V65+W65+X65+Y65+Z65+AA65+AB65+AC65+AD65+AE65+AF65+AG65+AH65+AI65+AJ65+AK65+AL65+AZ65+AO65+AM65+AN65+AP65+AQ65+AR65+AS65+AT65+AU65+AV65+AW65+AX65+AY65</f>
        <v>329371.56000000006</v>
      </c>
    </row>
    <row r="66" spans="1:53" ht="17.25" customHeight="1">
      <c r="A66" s="44" t="s">
        <v>210</v>
      </c>
      <c r="B66" s="27">
        <v>10000190</v>
      </c>
      <c r="C66" s="27" t="s">
        <v>76</v>
      </c>
      <c r="D66" s="25">
        <v>0</v>
      </c>
      <c r="E66" s="25">
        <v>0</v>
      </c>
      <c r="F66" s="25">
        <v>0</v>
      </c>
      <c r="G66" s="25">
        <v>0</v>
      </c>
      <c r="H66" s="2">
        <f t="shared" si="6"/>
        <v>0</v>
      </c>
      <c r="I66" s="2">
        <f>F66-E66</f>
        <v>0</v>
      </c>
      <c r="J66" s="28">
        <v>0</v>
      </c>
      <c r="K66" s="28">
        <v>0</v>
      </c>
      <c r="L66" s="25">
        <v>18668.01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8">
        <v>0</v>
      </c>
      <c r="U66" s="25">
        <v>0</v>
      </c>
      <c r="V66" s="25">
        <v>0</v>
      </c>
      <c r="W66" s="25">
        <v>0</v>
      </c>
      <c r="X66" s="25">
        <v>0</v>
      </c>
      <c r="Y66" s="13">
        <v>0</v>
      </c>
      <c r="Z66" s="13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8">
        <v>373.64000000000004</v>
      </c>
      <c r="AH66" s="28">
        <v>0</v>
      </c>
      <c r="AI66" s="28">
        <v>0</v>
      </c>
      <c r="AJ66" s="28">
        <v>0</v>
      </c>
      <c r="AK66" s="28">
        <v>17.66</v>
      </c>
      <c r="AL66" s="28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39">
        <f>G66+J66+L66+M66+N66+O66+P66+Q66+S66+T66+U66+V66+W66+X66+Y66+Z66+AA66+AB66+AC66+AD66+AE66+AF66+AG66+AH66+AI66+AJ66+AK66+AL66+AZ66+AO66+AM66+AN66+AP66+AQ66+AR66+AS66+AT66+AU66+AV66+AW66+AX66+AY66</f>
        <v>19059.309999999998</v>
      </c>
    </row>
    <row r="67" spans="1:53" ht="27.75" customHeight="1">
      <c r="A67" s="44" t="s">
        <v>211</v>
      </c>
      <c r="B67" s="27">
        <v>10064025</v>
      </c>
      <c r="C67" s="27" t="s">
        <v>76</v>
      </c>
      <c r="D67" s="25">
        <v>156803</v>
      </c>
      <c r="E67" s="25">
        <v>119905</v>
      </c>
      <c r="F67" s="25">
        <v>137599.24</v>
      </c>
      <c r="G67" s="25">
        <v>119904.61</v>
      </c>
      <c r="H67" s="2">
        <f t="shared" si="6"/>
        <v>17694.23999999999</v>
      </c>
      <c r="I67" s="2"/>
      <c r="J67" s="28">
        <v>11363</v>
      </c>
      <c r="K67" s="28">
        <v>436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8">
        <v>0</v>
      </c>
      <c r="U67" s="25">
        <v>0</v>
      </c>
      <c r="V67" s="25">
        <v>0</v>
      </c>
      <c r="W67" s="25">
        <v>0</v>
      </c>
      <c r="X67" s="25">
        <v>0</v>
      </c>
      <c r="Y67" s="13">
        <v>0</v>
      </c>
      <c r="Z67" s="13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3943</v>
      </c>
      <c r="BA67" s="39">
        <f>G67+J67+L67+M67+N67+O67+P67+Q67+S67+T67+U67+V67+W67+X67+Y67+Z67+AA67+AB67+AC67+AD67+AE67+AF67+AG67+AH67+AI67+AJ67+AK67+AL67+AZ67+AO67+AM67+AN67+AP67+AQ67+AR67+AS67+AT67+AU67+AV67+AW67+AX67+AY67</f>
        <v>135210.61</v>
      </c>
    </row>
    <row r="68" spans="1:53" ht="36" customHeight="1">
      <c r="A68" s="44" t="s">
        <v>212</v>
      </c>
      <c r="B68" s="27">
        <v>10064024</v>
      </c>
      <c r="C68" s="27" t="s">
        <v>76</v>
      </c>
      <c r="D68" s="25">
        <v>1451629</v>
      </c>
      <c r="E68" s="25">
        <v>1113120</v>
      </c>
      <c r="F68" s="25">
        <v>1283639.0799999998</v>
      </c>
      <c r="G68" s="25">
        <v>1113119.17</v>
      </c>
      <c r="H68" s="2">
        <f t="shared" si="6"/>
        <v>170519.07999999984</v>
      </c>
      <c r="I68" s="2"/>
      <c r="J68" s="28">
        <v>5427</v>
      </c>
      <c r="K68" s="28">
        <v>337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8">
        <v>0</v>
      </c>
      <c r="U68" s="25">
        <v>0</v>
      </c>
      <c r="V68" s="25">
        <v>0</v>
      </c>
      <c r="W68" s="25">
        <v>0</v>
      </c>
      <c r="X68" s="25">
        <v>0</v>
      </c>
      <c r="Y68" s="13">
        <v>0</v>
      </c>
      <c r="Z68" s="13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51783</v>
      </c>
      <c r="BA68" s="39">
        <f>G68+J68+L68+M68+N68+O68+P68+Q68+S68+T68+U68+V68+W68+X68+Y68+Z68+AA68+AB68+AC68+AD68+AE68+AF68+AG68+AH68+AI68+AJ68+AK68+AL68+AZ68+AO68+AM68+AN68+AP68+AQ68+AR68+AS68+AT68+AU68+AV68+AW68+AX68+AY68</f>
        <v>1170329.17</v>
      </c>
    </row>
    <row r="69" spans="1:53" ht="27.75" customHeight="1">
      <c r="A69" s="44" t="s">
        <v>213</v>
      </c>
      <c r="B69" s="27">
        <v>10069102</v>
      </c>
      <c r="C69" s="27" t="s">
        <v>76</v>
      </c>
      <c r="D69" s="25">
        <v>105874</v>
      </c>
      <c r="E69" s="25">
        <v>81842</v>
      </c>
      <c r="F69" s="25">
        <v>86391.91</v>
      </c>
      <c r="G69" s="25">
        <v>81840.25</v>
      </c>
      <c r="H69" s="2">
        <f t="shared" si="6"/>
        <v>4549.9100000000035</v>
      </c>
      <c r="I69" s="2"/>
      <c r="J69" s="28">
        <v>304</v>
      </c>
      <c r="K69" s="28">
        <v>8</v>
      </c>
      <c r="L69" s="25">
        <v>0</v>
      </c>
      <c r="M69" s="25">
        <v>0</v>
      </c>
      <c r="N69" s="25">
        <v>0</v>
      </c>
      <c r="O69" s="25">
        <v>0</v>
      </c>
      <c r="P69" s="25">
        <v>36099</v>
      </c>
      <c r="Q69" s="25">
        <v>0</v>
      </c>
      <c r="R69" s="25">
        <v>0</v>
      </c>
      <c r="S69" s="25">
        <v>0</v>
      </c>
      <c r="T69" s="28">
        <v>0</v>
      </c>
      <c r="U69" s="25">
        <v>0</v>
      </c>
      <c r="V69" s="25">
        <v>0</v>
      </c>
      <c r="W69" s="25">
        <v>0</v>
      </c>
      <c r="X69" s="25">
        <v>0</v>
      </c>
      <c r="Y69" s="13">
        <v>0</v>
      </c>
      <c r="Z69" s="13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11772</v>
      </c>
      <c r="BA69" s="39">
        <f>G69+J69+L69+M69+N69+O69+P69+Q69+S69+T69+U69+V69+W69+X69+Y69+Z69+AA69+AB69+AC69+AD69+AE69+AF69+AG69+AH69+AI69+AJ69+AK69+AL69+AZ69+AO69+AM69+AN69+AP69+AQ69+AR69+AS69+AT69+AU69+AV69+AW69+AX69+AY69</f>
        <v>130015.25</v>
      </c>
    </row>
    <row r="70" spans="1:53" ht="26.25" customHeight="1">
      <c r="A70" s="44" t="s">
        <v>214</v>
      </c>
      <c r="B70" s="27">
        <v>10060302</v>
      </c>
      <c r="C70" s="27" t="s">
        <v>76</v>
      </c>
      <c r="D70" s="25">
        <v>5699</v>
      </c>
      <c r="E70" s="25">
        <v>3820</v>
      </c>
      <c r="F70" s="25">
        <v>3657.81</v>
      </c>
      <c r="G70" s="25">
        <v>3452.15</v>
      </c>
      <c r="H70" s="2"/>
      <c r="I70" s="2">
        <f>F70-E70</f>
        <v>-162.19000000000005</v>
      </c>
      <c r="J70" s="28">
        <v>44</v>
      </c>
      <c r="K70" s="28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8">
        <v>0</v>
      </c>
      <c r="U70" s="25">
        <v>1717844.9299999997</v>
      </c>
      <c r="V70" s="25">
        <v>76958</v>
      </c>
      <c r="W70" s="25">
        <v>0</v>
      </c>
      <c r="X70" s="25">
        <v>0</v>
      </c>
      <c r="Y70" s="13">
        <v>0</v>
      </c>
      <c r="Z70" s="13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952</v>
      </c>
      <c r="BA70" s="39">
        <f>G70+J70+L70+M70+N70+O70+P70+Q70+S70+T70+U70+V70+W70+X70+Y70+Z70+AA70+AB70+AC70+AD70+AE70+AF70+AG70+AH70+AI70+AJ70+AK70+AL70+AZ70+AO70+AM70+AN70+AP70+AQ70+AR70+AS70+AT70+AU70+AV70+AW70+AX70+AY70</f>
        <v>1799251.0799999996</v>
      </c>
    </row>
    <row r="71" spans="1:53" ht="25.5">
      <c r="A71" s="44" t="s">
        <v>26</v>
      </c>
      <c r="B71" s="27">
        <v>10046201</v>
      </c>
      <c r="C71" s="27" t="s">
        <v>76</v>
      </c>
      <c r="D71" s="25">
        <v>194916</v>
      </c>
      <c r="E71" s="25">
        <v>149133</v>
      </c>
      <c r="F71" s="25">
        <v>126895.63</v>
      </c>
      <c r="G71" s="25">
        <v>126895.63</v>
      </c>
      <c r="H71" s="2"/>
      <c r="I71" s="2">
        <f>F71-E71</f>
        <v>-22237.369999999995</v>
      </c>
      <c r="J71" s="28">
        <v>1608</v>
      </c>
      <c r="K71" s="28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8">
        <v>0</v>
      </c>
      <c r="U71" s="25">
        <v>0</v>
      </c>
      <c r="V71" s="25">
        <v>0</v>
      </c>
      <c r="W71" s="25">
        <v>0</v>
      </c>
      <c r="X71" s="25">
        <v>0</v>
      </c>
      <c r="Y71" s="13">
        <v>0</v>
      </c>
      <c r="Z71" s="13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596</v>
      </c>
      <c r="BA71" s="39">
        <f>G71+J71+L71+M71+N71+O71+P71+Q71+S71+T71+U71+V71+W71+X71+Y71+Z71+AA71+AB71+AC71+AD71+AE71+AF71+AG71+AH71+AI71+AJ71+AK71+AL71+AZ71+AO71+AM71+AN71+AP71+AQ71+AR71+AS71+AT71+AU71+AV71+AW71+AX71+AY71</f>
        <v>129099.63</v>
      </c>
    </row>
    <row r="72" spans="1:53" ht="12.75">
      <c r="A72" s="44" t="s">
        <v>113</v>
      </c>
      <c r="B72" s="27">
        <v>10068301</v>
      </c>
      <c r="C72" s="27"/>
      <c r="D72" s="25">
        <v>0</v>
      </c>
      <c r="E72" s="25">
        <v>0</v>
      </c>
      <c r="F72" s="25">
        <v>0</v>
      </c>
      <c r="G72" s="25">
        <v>0</v>
      </c>
      <c r="H72" s="2">
        <f>F72-E72</f>
        <v>0</v>
      </c>
      <c r="I72" s="2">
        <f>F72-E72</f>
        <v>0</v>
      </c>
      <c r="J72" s="28">
        <v>0</v>
      </c>
      <c r="K72" s="28">
        <v>0</v>
      </c>
      <c r="L72" s="25">
        <v>134731.30999999997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8">
        <v>0</v>
      </c>
      <c r="U72" s="25">
        <v>0</v>
      </c>
      <c r="V72" s="25">
        <v>0</v>
      </c>
      <c r="W72" s="25">
        <v>0</v>
      </c>
      <c r="X72" s="25">
        <v>0</v>
      </c>
      <c r="Y72" s="13">
        <v>0</v>
      </c>
      <c r="Z72" s="13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8">
        <v>24381.189999999995</v>
      </c>
      <c r="AH72" s="28">
        <v>0</v>
      </c>
      <c r="AI72" s="28">
        <v>0</v>
      </c>
      <c r="AJ72" s="28">
        <v>0</v>
      </c>
      <c r="AK72" s="28">
        <v>11409.119999999999</v>
      </c>
      <c r="AL72" s="28">
        <v>0</v>
      </c>
      <c r="AM72" s="25">
        <v>1363732.1900000002</v>
      </c>
      <c r="AN72" s="25">
        <v>8321.039999999999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39">
        <f>G72+J72+L72+M72+N72+O72+P72+Q72+S72+T72+U72+V72+W72+X72+Y72+Z72+AA72+AB72+AC72+AD72+AE72+AF72+AG72+AH72+AI72+AJ72+AK72+AL72+AZ72+AO72+AM72+AN72+AP72+AQ72+AR72+AS72+AT72+AU72+AV72+AW72+AX72+AY72</f>
        <v>1542574.85</v>
      </c>
    </row>
    <row r="73" spans="1:53" ht="25.5">
      <c r="A73" s="44" t="s">
        <v>27</v>
      </c>
      <c r="B73" s="27">
        <v>19362601</v>
      </c>
      <c r="C73" s="27" t="s">
        <v>76</v>
      </c>
      <c r="D73" s="25">
        <v>415335</v>
      </c>
      <c r="E73" s="25">
        <v>317760</v>
      </c>
      <c r="F73" s="25">
        <v>376934.59</v>
      </c>
      <c r="G73" s="25">
        <v>317759.39999999997</v>
      </c>
      <c r="H73" s="2">
        <f>F73-E73</f>
        <v>59174.590000000026</v>
      </c>
      <c r="I73" s="2"/>
      <c r="J73" s="28">
        <v>4298</v>
      </c>
      <c r="K73" s="28">
        <v>553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8">
        <v>0</v>
      </c>
      <c r="U73" s="25">
        <v>0</v>
      </c>
      <c r="V73" s="25">
        <v>0</v>
      </c>
      <c r="W73" s="25">
        <v>0</v>
      </c>
      <c r="X73" s="25">
        <v>0</v>
      </c>
      <c r="Y73" s="13">
        <v>0</v>
      </c>
      <c r="Z73" s="13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33731.95</v>
      </c>
      <c r="AT73" s="25">
        <v>2681</v>
      </c>
      <c r="AU73" s="25">
        <v>1935.5</v>
      </c>
      <c r="AV73" s="25">
        <v>154</v>
      </c>
      <c r="AW73" s="25">
        <v>0</v>
      </c>
      <c r="AX73" s="25">
        <v>0</v>
      </c>
      <c r="AY73" s="25">
        <v>0</v>
      </c>
      <c r="AZ73" s="25">
        <v>25144</v>
      </c>
      <c r="BA73" s="39">
        <f>G73+J73+L73+M73+N73+O73+P73+Q73+S73+T73+U73+V73+W73+X73+Y73+Z73+AA73+AB73+AC73+AD73+AE73+AF73+AG73+AH73+AI73+AJ73+AK73+AL73+AZ73+AO73+AM73+AN73+AP73+AQ73+AR73+AS73+AT73+AU73+AV73+AW73+AX73+AY73</f>
        <v>385703.85</v>
      </c>
    </row>
    <row r="74" spans="1:53" ht="17.25" customHeight="1">
      <c r="A74" s="44" t="s">
        <v>215</v>
      </c>
      <c r="B74" s="27">
        <v>10000322</v>
      </c>
      <c r="C74" s="27" t="s">
        <v>76</v>
      </c>
      <c r="D74" s="25">
        <v>30053</v>
      </c>
      <c r="E74" s="25">
        <v>22536</v>
      </c>
      <c r="F74" s="25">
        <v>19095.29</v>
      </c>
      <c r="G74" s="25">
        <v>19095.29</v>
      </c>
      <c r="H74" s="2"/>
      <c r="I74" s="2">
        <f aca="true" t="shared" si="7" ref="I74:I79">F74-E74</f>
        <v>-3440.709999999999</v>
      </c>
      <c r="J74" s="28">
        <v>52</v>
      </c>
      <c r="K74" s="28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8">
        <v>0</v>
      </c>
      <c r="U74" s="25">
        <v>0</v>
      </c>
      <c r="V74" s="25">
        <v>0</v>
      </c>
      <c r="W74" s="25">
        <v>0</v>
      </c>
      <c r="X74" s="25">
        <v>0</v>
      </c>
      <c r="Y74" s="13">
        <v>0</v>
      </c>
      <c r="Z74" s="13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1548</v>
      </c>
      <c r="BA74" s="39">
        <f>G74+J74+L74+M74+N74+O74+P74+Q74+S74+T74+U74+V74+W74+X74+Y74+Z74+AA74+AB74+AC74+AD74+AE74+AF74+AG74+AH74+AI74+AJ74+AK74+AL74+AZ74+AO74+AM74+AN74+AP74+AQ74+AR74+AS74+AT74+AU74+AV74+AW74+AX74+AY74</f>
        <v>20695.29</v>
      </c>
    </row>
    <row r="75" spans="1:53" ht="20.25" customHeight="1">
      <c r="A75" s="44" t="s">
        <v>28</v>
      </c>
      <c r="B75" s="27">
        <v>10000289</v>
      </c>
      <c r="C75" s="27" t="s">
        <v>76</v>
      </c>
      <c r="D75" s="25">
        <v>289017</v>
      </c>
      <c r="E75" s="25">
        <v>220494</v>
      </c>
      <c r="F75" s="25">
        <v>204652.45</v>
      </c>
      <c r="G75" s="25">
        <v>204652.45</v>
      </c>
      <c r="H75" s="2"/>
      <c r="I75" s="2">
        <f t="shared" si="7"/>
        <v>-15841.549999999988</v>
      </c>
      <c r="J75" s="28">
        <v>7916</v>
      </c>
      <c r="K75" s="28">
        <v>0</v>
      </c>
      <c r="L75" s="25">
        <v>2598.1299999999997</v>
      </c>
      <c r="M75" s="25">
        <v>292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8">
        <v>0</v>
      </c>
      <c r="U75" s="25">
        <v>0</v>
      </c>
      <c r="V75" s="25">
        <v>0</v>
      </c>
      <c r="W75" s="25">
        <v>0</v>
      </c>
      <c r="X75" s="25">
        <v>0</v>
      </c>
      <c r="Y75" s="13">
        <v>0</v>
      </c>
      <c r="Z75" s="13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28408</v>
      </c>
      <c r="BA75" s="39">
        <f>G75+J75+L75+M75+N75+O75+P75+Q75+S75+T75+U75+V75+W75+X75+Y75+Z75+AA75+AB75+AC75+AD75+AE75+AF75+AG75+AH75+AI75+AJ75+AK75+AL75+AZ75+AO75+AM75+AN75+AP75+AQ75+AR75+AS75+AT75+AU75+AV75+AW75+AX75+AY75</f>
        <v>243866.58000000002</v>
      </c>
    </row>
    <row r="76" spans="1:53" ht="20.25" customHeight="1">
      <c r="A76" s="44" t="s">
        <v>216</v>
      </c>
      <c r="B76" s="27">
        <v>19464002</v>
      </c>
      <c r="C76" s="27"/>
      <c r="D76" s="25">
        <v>225456</v>
      </c>
      <c r="E76" s="25">
        <v>169996</v>
      </c>
      <c r="F76" s="25">
        <v>155185.31999999998</v>
      </c>
      <c r="G76" s="25">
        <v>155053.87999999998</v>
      </c>
      <c r="H76" s="2"/>
      <c r="I76" s="2">
        <f t="shared" si="7"/>
        <v>-14810.680000000022</v>
      </c>
      <c r="J76" s="28">
        <v>401</v>
      </c>
      <c r="K76" s="28">
        <v>0</v>
      </c>
      <c r="L76" s="25">
        <v>0</v>
      </c>
      <c r="M76" s="25">
        <v>0</v>
      </c>
      <c r="N76" s="25"/>
      <c r="O76" s="25"/>
      <c r="P76" s="25">
        <v>0</v>
      </c>
      <c r="Q76" s="25">
        <v>0</v>
      </c>
      <c r="R76" s="25"/>
      <c r="S76" s="25"/>
      <c r="T76" s="28">
        <v>0</v>
      </c>
      <c r="U76" s="25">
        <v>0</v>
      </c>
      <c r="V76" s="25">
        <v>0</v>
      </c>
      <c r="W76" s="25"/>
      <c r="X76" s="25"/>
      <c r="Y76" s="13">
        <v>0</v>
      </c>
      <c r="Z76" s="13">
        <v>0</v>
      </c>
      <c r="AA76" s="25">
        <v>0</v>
      </c>
      <c r="AB76" s="25">
        <v>0</v>
      </c>
      <c r="AC76" s="25"/>
      <c r="AD76" s="25"/>
      <c r="AE76" s="25"/>
      <c r="AF76" s="25"/>
      <c r="AG76" s="28">
        <v>804.14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14504</v>
      </c>
      <c r="BA76" s="39">
        <f>G76+J76+L76+M76+N76+O76+P76+Q76+S76+T76+U76+V76+W76+X76+Y76+Z76+AA76+AB76+AC76+AD76+AE76+AF76+AG76+AH76+AI76+AJ76+AK76+AL76+AZ76+AO76+AM76+AN76+AP76+AQ76+AR76+AS76+AT76+AU76+AV76+AW76+AX76+AY76</f>
        <v>170763.02</v>
      </c>
    </row>
    <row r="77" spans="1:53" ht="20.25" customHeight="1">
      <c r="A77" s="44" t="s">
        <v>29</v>
      </c>
      <c r="B77" s="27">
        <v>10000493</v>
      </c>
      <c r="C77" s="27"/>
      <c r="D77" s="25">
        <v>276706</v>
      </c>
      <c r="E77" s="25">
        <v>210590</v>
      </c>
      <c r="F77" s="25">
        <v>171662.72</v>
      </c>
      <c r="G77" s="25">
        <v>171662.72</v>
      </c>
      <c r="H77" s="2"/>
      <c r="I77" s="2">
        <f t="shared" si="7"/>
        <v>-38927.28</v>
      </c>
      <c r="J77" s="28">
        <v>1156</v>
      </c>
      <c r="K77" s="28">
        <v>0</v>
      </c>
      <c r="L77" s="25">
        <v>590.7499999999999</v>
      </c>
      <c r="M77" s="25">
        <v>8</v>
      </c>
      <c r="N77" s="25"/>
      <c r="O77" s="25"/>
      <c r="P77" s="25">
        <v>0</v>
      </c>
      <c r="Q77" s="25">
        <v>0</v>
      </c>
      <c r="R77" s="25"/>
      <c r="S77" s="25"/>
      <c r="T77" s="28">
        <v>0</v>
      </c>
      <c r="U77" s="25">
        <v>0</v>
      </c>
      <c r="V77" s="25">
        <v>0</v>
      </c>
      <c r="W77" s="25"/>
      <c r="X77" s="25"/>
      <c r="Y77" s="13">
        <v>0</v>
      </c>
      <c r="Z77" s="13">
        <v>0</v>
      </c>
      <c r="AA77" s="25">
        <v>0</v>
      </c>
      <c r="AB77" s="25">
        <v>0</v>
      </c>
      <c r="AC77" s="25"/>
      <c r="AD77" s="25"/>
      <c r="AE77" s="25"/>
      <c r="AF77" s="25"/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17040</v>
      </c>
      <c r="BA77" s="39">
        <f>G77+J77+L77+M77+N77+O77+P77+Q77+S77+T77+U77+V77+W77+X77+Y77+Z77+AA77+AB77+AC77+AD77+AE77+AF77+AG77+AH77+AI77+AJ77+AK77+AL77+AZ77+AO77+AM77+AN77+AP77+AQ77+AR77+AS77+AT77+AU77+AV77+AW77+AX77+AY77</f>
        <v>190457.47</v>
      </c>
    </row>
    <row r="78" spans="1:53" ht="20.25" customHeight="1">
      <c r="A78" s="44" t="s">
        <v>217</v>
      </c>
      <c r="B78" s="27">
        <v>19164506</v>
      </c>
      <c r="C78" s="27"/>
      <c r="D78" s="25">
        <v>123843</v>
      </c>
      <c r="E78" s="25">
        <v>94519</v>
      </c>
      <c r="F78" s="25">
        <v>94308.35</v>
      </c>
      <c r="G78" s="25">
        <v>94308.35</v>
      </c>
      <c r="H78" s="2"/>
      <c r="I78" s="2">
        <f t="shared" si="7"/>
        <v>-210.64999999999418</v>
      </c>
      <c r="J78" s="28">
        <v>780</v>
      </c>
      <c r="K78" s="28">
        <v>0</v>
      </c>
      <c r="L78" s="25">
        <v>202.64999999999998</v>
      </c>
      <c r="M78" s="25">
        <v>0</v>
      </c>
      <c r="N78" s="25"/>
      <c r="O78" s="25"/>
      <c r="P78" s="25">
        <v>0</v>
      </c>
      <c r="Q78" s="25">
        <v>0</v>
      </c>
      <c r="R78" s="25"/>
      <c r="S78" s="25"/>
      <c r="T78" s="28">
        <v>0</v>
      </c>
      <c r="U78" s="25">
        <v>0</v>
      </c>
      <c r="V78" s="25">
        <v>0</v>
      </c>
      <c r="W78" s="25"/>
      <c r="X78" s="25"/>
      <c r="Y78" s="13">
        <v>0</v>
      </c>
      <c r="Z78" s="13">
        <v>0</v>
      </c>
      <c r="AA78" s="25">
        <v>0</v>
      </c>
      <c r="AB78" s="25">
        <v>0</v>
      </c>
      <c r="AC78" s="25"/>
      <c r="AD78" s="25"/>
      <c r="AE78" s="25"/>
      <c r="AF78" s="25"/>
      <c r="AG78" s="28">
        <v>18.62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13612</v>
      </c>
      <c r="BA78" s="39">
        <f>G78+J78+L78+M78+N78+O78+P78+Q78+S78+T78+U78+V78+W78+X78+Y78+Z78+AA78+AB78+AC78+AD78+AE78+AF78+AG78+AH78+AI78+AJ78+AK78+AL78+AZ78+AO78+AM78+AN78+AP78+AQ78+AR78+AS78+AT78+AU78+AV78+AW78+AX78+AY78</f>
        <v>108921.62</v>
      </c>
    </row>
    <row r="79" spans="1:53" ht="20.25" customHeight="1">
      <c r="A79" s="44" t="s">
        <v>30</v>
      </c>
      <c r="B79" s="27">
        <v>10000535</v>
      </c>
      <c r="C79" s="27"/>
      <c r="D79" s="25">
        <v>55993</v>
      </c>
      <c r="E79" s="25">
        <v>41994</v>
      </c>
      <c r="F79" s="25">
        <v>41704.42</v>
      </c>
      <c r="G79" s="25">
        <v>41704.42</v>
      </c>
      <c r="H79" s="2"/>
      <c r="I79" s="2">
        <f t="shared" si="7"/>
        <v>-289.58000000000175</v>
      </c>
      <c r="J79" s="28">
        <v>3796</v>
      </c>
      <c r="K79" s="28">
        <v>0</v>
      </c>
      <c r="L79" s="25">
        <v>0</v>
      </c>
      <c r="M79" s="25">
        <v>0</v>
      </c>
      <c r="N79" s="25"/>
      <c r="O79" s="25"/>
      <c r="P79" s="25">
        <v>0</v>
      </c>
      <c r="Q79" s="25">
        <v>0</v>
      </c>
      <c r="R79" s="25"/>
      <c r="S79" s="25"/>
      <c r="T79" s="28">
        <v>0</v>
      </c>
      <c r="U79" s="25">
        <v>0</v>
      </c>
      <c r="V79" s="25">
        <v>0</v>
      </c>
      <c r="W79" s="25"/>
      <c r="X79" s="25"/>
      <c r="Y79" s="13">
        <v>0</v>
      </c>
      <c r="Z79" s="13">
        <v>0</v>
      </c>
      <c r="AA79" s="25">
        <v>0</v>
      </c>
      <c r="AB79" s="25">
        <v>0</v>
      </c>
      <c r="AC79" s="25"/>
      <c r="AD79" s="25"/>
      <c r="AE79" s="25"/>
      <c r="AF79" s="25"/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8</v>
      </c>
      <c r="BA79" s="39">
        <f>G79+J79+L79+M79+N79+O79+P79+Q79+S79+T79+U79+V79+W79+X79+Y79+Z79+AA79+AB79+AC79+AD79+AE79+AF79+AG79+AH79+AI79+AJ79+AK79+AL79+AZ79+AO79+AM79+AN79+AP79+AQ79+AR79+AS79+AT79+AU79+AV79+AW79+AX79+AY79</f>
        <v>45508.42</v>
      </c>
    </row>
    <row r="80" spans="1:53" ht="20.25" customHeight="1">
      <c r="A80" s="44" t="s">
        <v>218</v>
      </c>
      <c r="B80" s="27">
        <v>19466204</v>
      </c>
      <c r="C80" s="27"/>
      <c r="D80" s="25">
        <v>748912</v>
      </c>
      <c r="E80" s="25">
        <v>563409</v>
      </c>
      <c r="F80" s="25">
        <v>711633.98</v>
      </c>
      <c r="G80" s="25">
        <v>563407.7</v>
      </c>
      <c r="H80" s="2">
        <f>F80-E80</f>
        <v>148224.97999999998</v>
      </c>
      <c r="I80" s="2"/>
      <c r="J80" s="28">
        <v>716</v>
      </c>
      <c r="K80" s="28">
        <v>83</v>
      </c>
      <c r="L80" s="25">
        <v>0</v>
      </c>
      <c r="M80" s="25">
        <v>0</v>
      </c>
      <c r="N80" s="25"/>
      <c r="O80" s="25"/>
      <c r="P80" s="25">
        <v>0</v>
      </c>
      <c r="Q80" s="25">
        <v>0</v>
      </c>
      <c r="R80" s="25"/>
      <c r="S80" s="25"/>
      <c r="T80" s="28">
        <v>0</v>
      </c>
      <c r="U80" s="25">
        <v>0</v>
      </c>
      <c r="V80" s="25">
        <v>0</v>
      </c>
      <c r="W80" s="25"/>
      <c r="X80" s="25"/>
      <c r="Y80" s="13">
        <v>1411.26</v>
      </c>
      <c r="Z80" s="13">
        <v>0</v>
      </c>
      <c r="AA80" s="25">
        <v>0</v>
      </c>
      <c r="AB80" s="25">
        <v>0</v>
      </c>
      <c r="AC80" s="25"/>
      <c r="AD80" s="25"/>
      <c r="AE80" s="25"/>
      <c r="AF80" s="25"/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25426</v>
      </c>
      <c r="BA80" s="39">
        <f>G80+J80+L80+M80+N80+O80+P80+Q80+S80+T80+U80+V80+W80+X80+Y80+Z80+AA80+AB80+AC80+AD80+AE80+AF80+AG80+AH80+AI80+AJ80+AK80+AL80+AZ80+AO80+AM80+AN80+AP80+AQ80+AR80+AS80+AT80+AU80+AV80+AW80+AX80+AY80</f>
        <v>590960.96</v>
      </c>
    </row>
    <row r="81" spans="1:53" ht="20.25" customHeight="1">
      <c r="A81" s="44" t="s">
        <v>219</v>
      </c>
      <c r="B81" s="27">
        <v>10000995</v>
      </c>
      <c r="C81" s="27"/>
      <c r="D81" s="25">
        <v>474324</v>
      </c>
      <c r="E81" s="25">
        <v>286715</v>
      </c>
      <c r="F81" s="25">
        <v>167220.85</v>
      </c>
      <c r="G81" s="25">
        <v>167220.85000000003</v>
      </c>
      <c r="H81" s="2"/>
      <c r="I81" s="2">
        <f>F81-E81</f>
        <v>-119494.15</v>
      </c>
      <c r="J81" s="28">
        <v>620</v>
      </c>
      <c r="K81" s="28">
        <v>0</v>
      </c>
      <c r="L81" s="25">
        <v>942.99</v>
      </c>
      <c r="M81" s="25">
        <v>88</v>
      </c>
      <c r="N81" s="25"/>
      <c r="O81" s="25"/>
      <c r="P81" s="25">
        <v>18054</v>
      </c>
      <c r="Q81" s="25">
        <v>0</v>
      </c>
      <c r="R81" s="25"/>
      <c r="S81" s="25"/>
      <c r="T81" s="28">
        <v>0</v>
      </c>
      <c r="U81" s="25">
        <v>0</v>
      </c>
      <c r="V81" s="25">
        <v>0</v>
      </c>
      <c r="W81" s="25"/>
      <c r="X81" s="25"/>
      <c r="Y81" s="13">
        <v>0</v>
      </c>
      <c r="Z81" s="13">
        <v>0</v>
      </c>
      <c r="AA81" s="25">
        <v>0</v>
      </c>
      <c r="AB81" s="25">
        <v>0</v>
      </c>
      <c r="AC81" s="25"/>
      <c r="AD81" s="25"/>
      <c r="AE81" s="25"/>
      <c r="AF81" s="25"/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0</v>
      </c>
      <c r="AX81" s="25">
        <v>0</v>
      </c>
      <c r="AY81" s="25">
        <v>0</v>
      </c>
      <c r="AZ81" s="25">
        <v>16580</v>
      </c>
      <c r="BA81" s="39">
        <f>G81+J81+L81+M81+N81+O81+P81+Q81+S81+T81+U81+V81+W81+X81+Y81+Z81+AA81+AB81+AC81+AD81+AE81+AF81+AG81+AH81+AI81+AJ81+AK81+AL81+AZ81+AO81+AM81+AN81+AP81+AQ81+AR81+AS81+AT81+AU81+AV81+AW81+AX81+AY81</f>
        <v>203505.84000000003</v>
      </c>
    </row>
    <row r="82" spans="1:53" ht="25.5" customHeight="1">
      <c r="A82" s="31" t="s">
        <v>21</v>
      </c>
      <c r="B82" s="31"/>
      <c r="C82" s="31"/>
      <c r="D82" s="33">
        <f>SUM(D84:D213)</f>
        <v>3511558</v>
      </c>
      <c r="E82" s="33">
        <f aca="true" t="shared" si="8" ref="E82:AV82">SUM(E84:E213)</f>
        <v>2649652</v>
      </c>
      <c r="F82" s="33">
        <f>SUM(F84:F213)</f>
        <v>2624111.4800000004</v>
      </c>
      <c r="G82" s="33">
        <f t="shared" si="8"/>
        <v>2521449.85</v>
      </c>
      <c r="H82" s="33">
        <f t="shared" si="8"/>
        <v>95990.50999999995</v>
      </c>
      <c r="I82" s="33">
        <f t="shared" si="8"/>
        <v>-121531.03</v>
      </c>
      <c r="J82" s="33">
        <f t="shared" si="8"/>
        <v>140017</v>
      </c>
      <c r="K82" s="33">
        <f t="shared" si="8"/>
        <v>2454</v>
      </c>
      <c r="L82" s="33">
        <f t="shared" si="8"/>
        <v>1472086.9500000002</v>
      </c>
      <c r="M82" s="33">
        <f t="shared" si="8"/>
        <v>113992</v>
      </c>
      <c r="N82" s="33">
        <f t="shared" si="8"/>
        <v>0</v>
      </c>
      <c r="O82" s="33">
        <f t="shared" si="8"/>
        <v>0</v>
      </c>
      <c r="P82" s="33">
        <f t="shared" si="8"/>
        <v>610209</v>
      </c>
      <c r="Q82" s="33">
        <f t="shared" si="8"/>
        <v>0</v>
      </c>
      <c r="R82" s="33">
        <f t="shared" si="8"/>
        <v>0</v>
      </c>
      <c r="S82" s="33">
        <f t="shared" si="8"/>
        <v>0</v>
      </c>
      <c r="T82" s="33">
        <f t="shared" si="8"/>
        <v>0</v>
      </c>
      <c r="U82" s="33">
        <f t="shared" si="8"/>
        <v>0</v>
      </c>
      <c r="V82" s="33">
        <f t="shared" si="8"/>
        <v>0</v>
      </c>
      <c r="W82" s="33">
        <f t="shared" si="8"/>
        <v>0</v>
      </c>
      <c r="X82" s="33">
        <f t="shared" si="8"/>
        <v>0</v>
      </c>
      <c r="Y82" s="33">
        <f t="shared" si="8"/>
        <v>0</v>
      </c>
      <c r="Z82" s="33">
        <f t="shared" si="8"/>
        <v>0</v>
      </c>
      <c r="AA82" s="33">
        <f t="shared" si="8"/>
        <v>0</v>
      </c>
      <c r="AB82" s="33">
        <f t="shared" si="8"/>
        <v>0</v>
      </c>
      <c r="AC82" s="33">
        <f t="shared" si="8"/>
        <v>0</v>
      </c>
      <c r="AD82" s="33">
        <f t="shared" si="8"/>
        <v>0</v>
      </c>
      <c r="AE82" s="33">
        <f t="shared" si="8"/>
        <v>0</v>
      </c>
      <c r="AF82" s="33">
        <f t="shared" si="8"/>
        <v>0</v>
      </c>
      <c r="AG82" s="33">
        <f t="shared" si="8"/>
        <v>67.04</v>
      </c>
      <c r="AH82" s="33">
        <f t="shared" si="8"/>
        <v>0</v>
      </c>
      <c r="AI82" s="33">
        <f t="shared" si="8"/>
        <v>0</v>
      </c>
      <c r="AJ82" s="33">
        <f t="shared" si="8"/>
        <v>0</v>
      </c>
      <c r="AK82" s="33">
        <f t="shared" si="8"/>
        <v>0</v>
      </c>
      <c r="AL82" s="33">
        <f t="shared" si="8"/>
        <v>0</v>
      </c>
      <c r="AM82" s="33">
        <f t="shared" si="8"/>
        <v>7877292.8900000015</v>
      </c>
      <c r="AN82" s="33">
        <f t="shared" si="8"/>
        <v>0</v>
      </c>
      <c r="AO82" s="33">
        <f t="shared" si="8"/>
        <v>55064.71000000001</v>
      </c>
      <c r="AP82" s="33">
        <f t="shared" si="8"/>
        <v>0</v>
      </c>
      <c r="AQ82" s="33">
        <f t="shared" si="8"/>
        <v>0</v>
      </c>
      <c r="AR82" s="33">
        <f t="shared" si="8"/>
        <v>0</v>
      </c>
      <c r="AS82" s="33">
        <f t="shared" si="8"/>
        <v>0</v>
      </c>
      <c r="AT82" s="33">
        <f t="shared" si="8"/>
        <v>0</v>
      </c>
      <c r="AU82" s="33">
        <f t="shared" si="8"/>
        <v>0</v>
      </c>
      <c r="AV82" s="33">
        <f t="shared" si="8"/>
        <v>0</v>
      </c>
      <c r="AW82" s="33">
        <f>SUM(AW84:AW213)</f>
        <v>0</v>
      </c>
      <c r="AX82" s="33">
        <f>SUM(AX84:AX213)</f>
        <v>0</v>
      </c>
      <c r="AY82" s="33">
        <f>SUM(AY84:AY213)</f>
        <v>0</v>
      </c>
      <c r="AZ82" s="33">
        <f>SUM(AZ84:AZ213)</f>
        <v>241546</v>
      </c>
      <c r="BA82" s="33">
        <f>SUM(BA84:BA213)</f>
        <v>13031725.440000003</v>
      </c>
    </row>
    <row r="83" spans="1:53" ht="12.75">
      <c r="A83" s="11" t="s">
        <v>20</v>
      </c>
      <c r="B83" s="11"/>
      <c r="C83" s="11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5"/>
    </row>
    <row r="84" spans="1:53" ht="25.5">
      <c r="A84" s="44" t="s">
        <v>220</v>
      </c>
      <c r="B84" s="27">
        <v>19177418</v>
      </c>
      <c r="C84" s="27" t="s">
        <v>76</v>
      </c>
      <c r="D84" s="28">
        <v>14479</v>
      </c>
      <c r="E84" s="28">
        <v>11320</v>
      </c>
      <c r="F84" s="28">
        <v>16023.81</v>
      </c>
      <c r="G84" s="28">
        <v>11319.52</v>
      </c>
      <c r="H84" s="2">
        <f>F84-E84</f>
        <v>4703.8099999999995</v>
      </c>
      <c r="I84" s="2"/>
      <c r="J84" s="21">
        <v>520</v>
      </c>
      <c r="K84" s="21">
        <v>64</v>
      </c>
      <c r="L84" s="16">
        <v>25390.22</v>
      </c>
      <c r="M84" s="16">
        <v>3292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21">
        <v>5092</v>
      </c>
      <c r="BA84" s="39">
        <f>G84+J84+L84+M84+N84+O84+P84+Q84+S84+T84+U84+V84+W84+X84+Y84+Z84+AA84+AB84+AC84+AD84+AE84+AF84+AG84+AH84+AI84+AJ84+AK84+AL84+AZ84+AO84+AM84+AN84+AP84+AQ84+AR84+AS84+AT84+AU84+AV84+AW84+AX84+AY84</f>
        <v>45613.740000000005</v>
      </c>
    </row>
    <row r="85" spans="1:53" ht="25.5">
      <c r="A85" s="44" t="s">
        <v>70</v>
      </c>
      <c r="B85" s="27">
        <v>801200021</v>
      </c>
      <c r="C85" s="27" t="s">
        <v>76</v>
      </c>
      <c r="D85" s="28">
        <v>17351</v>
      </c>
      <c r="E85" s="28">
        <v>13014</v>
      </c>
      <c r="F85" s="28">
        <v>13862.4</v>
      </c>
      <c r="G85" s="28">
        <v>12996</v>
      </c>
      <c r="H85" s="2">
        <f>F85-E85</f>
        <v>848.3999999999996</v>
      </c>
      <c r="I85" s="2"/>
      <c r="J85" s="21">
        <v>76</v>
      </c>
      <c r="K85" s="21">
        <v>4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21">
        <v>2736</v>
      </c>
      <c r="BA85" s="39">
        <f>G85+J85+L85+M85+N85+O85+P85+Q85+S85+T85+U85+V85+W85+X85+Y85+Z85+AA85+AB85+AC85+AD85+AE85+AF85+AG85+AH85+AI85+AJ85+AK85+AL85+AZ85+AO85+AM85+AN85+AP85+AQ85+AR85+AS85+AT85+AU85+AV85+AW85+AX85+AY85</f>
        <v>15808</v>
      </c>
    </row>
    <row r="86" spans="1:53" ht="25.5">
      <c r="A86" s="44" t="s">
        <v>94</v>
      </c>
      <c r="B86" s="27">
        <v>10000152</v>
      </c>
      <c r="C86" s="27" t="s">
        <v>76</v>
      </c>
      <c r="D86" s="28">
        <v>11313</v>
      </c>
      <c r="E86" s="28">
        <v>7512</v>
      </c>
      <c r="F86" s="28">
        <v>5682.79</v>
      </c>
      <c r="G86" s="28">
        <v>5682.79</v>
      </c>
      <c r="H86" s="2"/>
      <c r="I86" s="2">
        <f>F86-E86</f>
        <v>-1829.21</v>
      </c>
      <c r="J86" s="21">
        <v>2012</v>
      </c>
      <c r="K86" s="21">
        <v>0</v>
      </c>
      <c r="L86" s="16">
        <v>0</v>
      </c>
      <c r="M86" s="16">
        <v>0</v>
      </c>
      <c r="N86" s="16">
        <v>0</v>
      </c>
      <c r="O86" s="16">
        <v>0</v>
      </c>
      <c r="P86" s="16">
        <v>36099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21">
        <v>20</v>
      </c>
      <c r="BA86" s="39">
        <f>G86+J86+L86+M86+N86+O86+P86+Q86+S86+T86+U86+V86+W86+X86+Y86+Z86+AA86+AB86+AC86+AD86+AE86+AF86+AG86+AH86+AI86+AJ86+AK86+AL86+AZ86+AO86+AM86+AN86+AP86+AQ86+AR86+AS86+AT86+AU86+AV86+AW86+AX86+AY86</f>
        <v>43813.79</v>
      </c>
    </row>
    <row r="87" spans="1:53" ht="25.5">
      <c r="A87" s="44" t="s">
        <v>31</v>
      </c>
      <c r="B87" s="27">
        <v>130077418</v>
      </c>
      <c r="C87" s="27" t="s">
        <v>76</v>
      </c>
      <c r="D87" s="28">
        <v>49081</v>
      </c>
      <c r="E87" s="28">
        <v>35393</v>
      </c>
      <c r="F87" s="28">
        <v>38335.36</v>
      </c>
      <c r="G87" s="28">
        <v>35389.32</v>
      </c>
      <c r="H87" s="2">
        <f>F87-E87</f>
        <v>2942.3600000000006</v>
      </c>
      <c r="I87" s="2"/>
      <c r="J87" s="21">
        <v>1246</v>
      </c>
      <c r="K87" s="21">
        <v>32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21">
        <v>3584</v>
      </c>
      <c r="BA87" s="39">
        <f>G87+J87+L87+M87+N87+O87+P87+Q87+S87+T87+U87+V87+W87+X87+Y87+Z87+AA87+AB87+AC87+AD87+AE87+AF87+AG87+AH87+AI87+AJ87+AK87+AL87+AZ87+AO87+AM87+AN87+AP87+AQ87+AR87+AS87+AT87+AU87+AV87+AW87+AX87+AY87</f>
        <v>40219.32</v>
      </c>
    </row>
    <row r="88" spans="1:53" ht="25.5">
      <c r="A88" s="44" t="s">
        <v>221</v>
      </c>
      <c r="B88" s="27">
        <v>1000014</v>
      </c>
      <c r="C88" s="27" t="s">
        <v>76</v>
      </c>
      <c r="D88" s="28">
        <v>95612</v>
      </c>
      <c r="E88" s="28">
        <v>74308</v>
      </c>
      <c r="F88" s="28">
        <v>78781.39</v>
      </c>
      <c r="G88" s="28">
        <v>74307.69</v>
      </c>
      <c r="H88" s="2">
        <f>F88-E88</f>
        <v>4473.389999999999</v>
      </c>
      <c r="I88" s="2"/>
      <c r="J88" s="21">
        <v>3587</v>
      </c>
      <c r="K88" s="43">
        <v>4</v>
      </c>
      <c r="L88" s="16">
        <v>29929.839999999997</v>
      </c>
      <c r="M88" s="16">
        <v>3024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21">
        <v>0</v>
      </c>
      <c r="BA88" s="39">
        <f>G88+J88+L88+M88+N88+O88+P88+Q88+S88+T88+U88+V88+W88+X88+Y88+Z88+AA88+AB88+AC88+AD88+AE88+AF88+AG88+AH88+AI88+AJ88+AK88+AL88+AZ88+AO88+AM88+AN88+AP88+AQ88+AR88+AS88+AT88+AU88+AV88+AW88+AX88+AY88</f>
        <v>110848.53</v>
      </c>
    </row>
    <row r="89" spans="1:53" ht="25.5">
      <c r="A89" s="44" t="s">
        <v>32</v>
      </c>
      <c r="B89" s="27">
        <v>19177424</v>
      </c>
      <c r="C89" s="27" t="s">
        <v>76</v>
      </c>
      <c r="D89" s="28">
        <v>39886</v>
      </c>
      <c r="E89" s="28">
        <v>30689</v>
      </c>
      <c r="F89" s="28">
        <v>25882.85</v>
      </c>
      <c r="G89" s="28">
        <v>25882.850000000002</v>
      </c>
      <c r="H89" s="2"/>
      <c r="I89" s="2">
        <f>F89-E89</f>
        <v>-4806.1500000000015</v>
      </c>
      <c r="J89" s="21">
        <v>152</v>
      </c>
      <c r="K89" s="43">
        <v>0</v>
      </c>
      <c r="L89" s="16">
        <v>20401.92</v>
      </c>
      <c r="M89" s="16">
        <v>2416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21">
        <v>4776</v>
      </c>
      <c r="BA89" s="39">
        <f>G89+J89+L89+M89+N89+O89+P89+Q89+S89+T89+U89+V89+W89+X89+Y89+Z89+AA89+AB89+AC89+AD89+AE89+AF89+AG89+AH89+AI89+AJ89+AK89+AL89+AZ89+AO89+AM89+AN89+AP89+AQ89+AR89+AS89+AT89+AU89+AV89+AW89+AX89+AY89</f>
        <v>53628.770000000004</v>
      </c>
    </row>
    <row r="90" spans="1:53" ht="23.25" customHeight="1">
      <c r="A90" s="44" t="s">
        <v>222</v>
      </c>
      <c r="B90" s="27">
        <v>130077419</v>
      </c>
      <c r="C90" s="27" t="s">
        <v>76</v>
      </c>
      <c r="D90" s="28">
        <v>26525</v>
      </c>
      <c r="E90" s="28">
        <v>24971</v>
      </c>
      <c r="F90" s="28">
        <v>25119.129999999997</v>
      </c>
      <c r="G90" s="28">
        <v>24970.79</v>
      </c>
      <c r="H90" s="2">
        <f aca="true" t="shared" si="9" ref="H90:H95">F90-E90</f>
        <v>148.12999999999738</v>
      </c>
      <c r="I90" s="2"/>
      <c r="J90" s="21">
        <v>21832</v>
      </c>
      <c r="K90" s="43">
        <v>0</v>
      </c>
      <c r="L90" s="16">
        <v>0</v>
      </c>
      <c r="M90" s="16">
        <v>0</v>
      </c>
      <c r="N90" s="16">
        <v>0</v>
      </c>
      <c r="O90" s="16">
        <v>0</v>
      </c>
      <c r="P90" s="16">
        <v>123597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21">
        <v>856</v>
      </c>
      <c r="BA90" s="39">
        <f>G90+J90+L90+M90+N90+O90+P90+Q90+S90+T90+U90+V90+W90+X90+Y90+Z90+AA90+AB90+AC90+AD90+AE90+AF90+AG90+AH90+AI90+AJ90+AK90+AL90+AZ90+AO90+AM90+AN90+AP90+AQ90+AR90+AS90+AT90+AU90+AV90+AW90+AX90+AY90</f>
        <v>171255.79</v>
      </c>
    </row>
    <row r="91" spans="1:53" ht="18.75" customHeight="1">
      <c r="A91" s="44" t="s">
        <v>33</v>
      </c>
      <c r="B91" s="27">
        <v>19177450</v>
      </c>
      <c r="C91" s="27" t="s">
        <v>76</v>
      </c>
      <c r="D91" s="28">
        <v>74911</v>
      </c>
      <c r="E91" s="28">
        <v>57273</v>
      </c>
      <c r="F91" s="28">
        <v>66100.18</v>
      </c>
      <c r="G91" s="28">
        <v>57271.97</v>
      </c>
      <c r="H91" s="2">
        <f t="shared" si="9"/>
        <v>8827.179999999993</v>
      </c>
      <c r="I91" s="2"/>
      <c r="J91" s="21">
        <v>1848</v>
      </c>
      <c r="K91" s="43">
        <v>32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21">
        <v>5180</v>
      </c>
      <c r="BA91" s="39">
        <f>G91+J91+L91+M91+N91+O91+P91+Q91+S91+T91+U91+V91+W91+X91+Y91+Z91+AA91+AB91+AC91+AD91+AE91+AF91+AG91+AH91+AI91+AJ91+AK91+AL91+AZ91+AO91+AM91+AN91+AP91+AQ91+AR91+AS91+AT91+AU91+AV91+AW91+AX91+AY91</f>
        <v>64299.97</v>
      </c>
    </row>
    <row r="92" spans="1:53" ht="12.75">
      <c r="A92" s="44" t="s">
        <v>34</v>
      </c>
      <c r="B92" s="27">
        <v>10000214</v>
      </c>
      <c r="C92" s="27" t="s">
        <v>76</v>
      </c>
      <c r="D92" s="28">
        <v>58022</v>
      </c>
      <c r="E92" s="28">
        <v>44604</v>
      </c>
      <c r="F92" s="28">
        <v>47494.75</v>
      </c>
      <c r="G92" s="28">
        <v>44603.09</v>
      </c>
      <c r="H92" s="2">
        <f t="shared" si="9"/>
        <v>2890.75</v>
      </c>
      <c r="I92" s="2"/>
      <c r="J92" s="21">
        <v>504</v>
      </c>
      <c r="K92" s="43">
        <v>36</v>
      </c>
      <c r="L92" s="16">
        <v>0</v>
      </c>
      <c r="M92" s="16">
        <v>0</v>
      </c>
      <c r="N92" s="16">
        <v>0</v>
      </c>
      <c r="O92" s="16">
        <v>0</v>
      </c>
      <c r="P92" s="16">
        <v>7641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21">
        <v>6324</v>
      </c>
      <c r="BA92" s="39">
        <f>G92+J92+L92+M92+N92+O92+P92+Q92+S92+T92+U92+V92+W92+X92+Y92+Z92+AA92+AB92+AC92+AD92+AE92+AF92+AG92+AH92+AI92+AJ92+AK92+AL92+AZ92+AO92+AM92+AN92+AP92+AQ92+AR92+AS92+AT92+AU92+AV92+AW92+AX92+AY92</f>
        <v>59072.09</v>
      </c>
    </row>
    <row r="93" spans="1:53" ht="12.75">
      <c r="A93" s="44" t="s">
        <v>35</v>
      </c>
      <c r="B93" s="27">
        <v>19177462</v>
      </c>
      <c r="C93" s="27" t="s">
        <v>76</v>
      </c>
      <c r="D93" s="28">
        <v>80951</v>
      </c>
      <c r="E93" s="28">
        <v>61597</v>
      </c>
      <c r="F93" s="28">
        <v>66253.66</v>
      </c>
      <c r="G93" s="28">
        <v>61596.72</v>
      </c>
      <c r="H93" s="2">
        <f t="shared" si="9"/>
        <v>4656.6600000000035</v>
      </c>
      <c r="I93" s="2"/>
      <c r="J93" s="21">
        <v>3154</v>
      </c>
      <c r="K93" s="43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21">
        <v>4611</v>
      </c>
      <c r="BA93" s="39">
        <f>G93+J93+L93+M93+N93+O93+P93+Q93+S93+T93+U93+V93+W93+X93+Y93+Z93+AA93+AB93+AC93+AD93+AE93+AF93+AG93+AH93+AI93+AJ93+AK93+AL93+AZ93+AO93+AM93+AN93+AP93+AQ93+AR93+AS93+AT93+AU93+AV93+AW93+AX93+AY93</f>
        <v>69361.72</v>
      </c>
    </row>
    <row r="94" spans="1:53" ht="25.5">
      <c r="A94" s="44" t="s">
        <v>95</v>
      </c>
      <c r="B94" s="27">
        <v>19177456</v>
      </c>
      <c r="C94" s="27" t="s">
        <v>76</v>
      </c>
      <c r="D94" s="28">
        <v>4432</v>
      </c>
      <c r="E94" s="28">
        <v>4432</v>
      </c>
      <c r="F94" s="28">
        <v>4431.62</v>
      </c>
      <c r="G94" s="28">
        <v>4431.62</v>
      </c>
      <c r="H94" s="2"/>
      <c r="I94" s="2">
        <f>F94-E94</f>
        <v>-0.38000000000010914</v>
      </c>
      <c r="J94" s="21">
        <v>4300</v>
      </c>
      <c r="K94" s="43">
        <v>0</v>
      </c>
      <c r="L94" s="16">
        <v>0</v>
      </c>
      <c r="M94" s="16">
        <v>0</v>
      </c>
      <c r="N94" s="16">
        <v>0</v>
      </c>
      <c r="O94" s="16">
        <v>0</v>
      </c>
      <c r="P94" s="16">
        <v>48063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21">
        <v>0</v>
      </c>
      <c r="BA94" s="39">
        <f>G94+J94+L94+M94+N94+O94+P94+Q94+S94+T94+U94+V94+W94+X94+Y94+Z94+AA94+AB94+AC94+AD94+AE94+AF94+AG94+AH94+AI94+AJ94+AK94+AL94+AZ94+AO94+AM94+AN94+AP94+AQ94+AR94+AS94+AT94+AU94+AV94+AW94+AX94+AY94</f>
        <v>56794.619999999995</v>
      </c>
    </row>
    <row r="95" spans="1:53" ht="25.5">
      <c r="A95" s="44" t="s">
        <v>223</v>
      </c>
      <c r="B95" s="27">
        <v>19277402</v>
      </c>
      <c r="C95" s="27" t="s">
        <v>76</v>
      </c>
      <c r="D95" s="28">
        <v>138220</v>
      </c>
      <c r="E95" s="28">
        <v>98991</v>
      </c>
      <c r="F95" s="28">
        <v>101809.79</v>
      </c>
      <c r="G95" s="28">
        <v>98990.94</v>
      </c>
      <c r="H95" s="2">
        <f t="shared" si="9"/>
        <v>2818.7899999999936</v>
      </c>
      <c r="I95" s="2"/>
      <c r="J95" s="21">
        <v>4440</v>
      </c>
      <c r="K95" s="43">
        <v>8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21">
        <v>7928</v>
      </c>
      <c r="BA95" s="39">
        <f>G95+J95+L95+M95+N95+O95+P95+Q95+S95+T95+U95+V95+W95+X95+Y95+Z95+AA95+AB95+AC95+AD95+AE95+AF95+AG95+AH95+AI95+AJ95+AK95+AL95+AZ95+AO95+AM95+AN95+AP95+AQ95+AR95+AS95+AT95+AU95+AV95+AW95+AX95+AY95</f>
        <v>111358.94</v>
      </c>
    </row>
    <row r="96" spans="1:53" ht="25.5">
      <c r="A96" s="44" t="s">
        <v>84</v>
      </c>
      <c r="B96" s="27">
        <v>801600029</v>
      </c>
      <c r="C96" s="27"/>
      <c r="D96" s="28">
        <v>58377</v>
      </c>
      <c r="E96" s="28">
        <v>44845</v>
      </c>
      <c r="F96" s="28">
        <v>44555.08</v>
      </c>
      <c r="G96" s="28">
        <v>44555.079999999994</v>
      </c>
      <c r="H96" s="2"/>
      <c r="I96" s="2">
        <f>F96-E96</f>
        <v>-289.91999999999825</v>
      </c>
      <c r="J96" s="21">
        <v>724</v>
      </c>
      <c r="K96" s="43">
        <v>0</v>
      </c>
      <c r="L96" s="16">
        <v>789.5</v>
      </c>
      <c r="M96" s="16">
        <v>160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21">
        <v>3556</v>
      </c>
      <c r="BA96" s="39">
        <f>G96+J96+L96+M96+N96+O96+P96+Q96+S96+T96+U96+V96+W96+X96+Y96+Z96+AA96+AB96+AC96+AD96+AE96+AF96+AG96+AH96+AI96+AJ96+AK96+AL96+AZ96+AO96+AM96+AN96+AP96+AQ96+AR96+AS96+AT96+AU96+AV96+AW96+AX96+AY96</f>
        <v>49784.579999999994</v>
      </c>
    </row>
    <row r="97" spans="1:53" ht="33" customHeight="1">
      <c r="A97" s="44" t="s">
        <v>36</v>
      </c>
      <c r="B97" s="27">
        <v>19177463</v>
      </c>
      <c r="C97" s="27" t="s">
        <v>76</v>
      </c>
      <c r="D97" s="28">
        <v>66087</v>
      </c>
      <c r="E97" s="28">
        <v>49940</v>
      </c>
      <c r="F97" s="28">
        <v>42756.22</v>
      </c>
      <c r="G97" s="28">
        <v>41399.11</v>
      </c>
      <c r="H97" s="2"/>
      <c r="I97" s="2">
        <f>F97-E97</f>
        <v>-7183.779999999999</v>
      </c>
      <c r="J97" s="21">
        <v>604</v>
      </c>
      <c r="K97" s="43">
        <v>48</v>
      </c>
      <c r="L97" s="16">
        <v>3509.91</v>
      </c>
      <c r="M97" s="16">
        <v>708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21">
        <v>2351</v>
      </c>
      <c r="BA97" s="39">
        <f>G97+J97+L97+M97+N97+O97+P97+Q97+S97+T97+U97+V97+W97+X97+Y97+Z97+AA97+AB97+AC97+AD97+AE97+AF97+AG97+AH97+AI97+AJ97+AK97+AL97+AZ97+AO97+AM97+AN97+AP97+AQ97+AR97+AS97+AT97+AU97+AV97+AW97+AX97+AY97</f>
        <v>48572.020000000004</v>
      </c>
    </row>
    <row r="98" spans="1:53" ht="31.5" customHeight="1">
      <c r="A98" s="44" t="s">
        <v>37</v>
      </c>
      <c r="B98" s="27">
        <v>10077487</v>
      </c>
      <c r="C98" s="27" t="s">
        <v>76</v>
      </c>
      <c r="D98" s="28">
        <v>46034</v>
      </c>
      <c r="E98" s="28">
        <v>34524</v>
      </c>
      <c r="F98" s="28">
        <v>36388.8</v>
      </c>
      <c r="G98" s="28">
        <v>34519.2</v>
      </c>
      <c r="H98" s="2">
        <f>F98-E98</f>
        <v>1864.800000000003</v>
      </c>
      <c r="I98" s="2"/>
      <c r="J98" s="21">
        <v>388</v>
      </c>
      <c r="K98" s="21">
        <v>40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21">
        <v>5956</v>
      </c>
      <c r="BA98" s="39">
        <f>G98+J98+L98+M98+N98+O98+P98+Q98+S98+T98+U98+V98+W98+X98+Y98+Z98+AA98+AB98+AC98+AD98+AE98+AF98+AG98+AH98+AI98+AJ98+AK98+AL98+AZ98+AO98+AM98+AN98+AP98+AQ98+AR98+AS98+AT98+AU98+AV98+AW98+AX98+AY98</f>
        <v>40863.2</v>
      </c>
    </row>
    <row r="99" spans="1:53" ht="25.5">
      <c r="A99" s="44" t="s">
        <v>38</v>
      </c>
      <c r="B99" s="27">
        <v>19177449</v>
      </c>
      <c r="C99" s="27" t="s">
        <v>76</v>
      </c>
      <c r="D99" s="28">
        <v>33938</v>
      </c>
      <c r="E99" s="28">
        <v>25661</v>
      </c>
      <c r="F99" s="28">
        <v>27602.46</v>
      </c>
      <c r="G99" s="28">
        <v>25659.7</v>
      </c>
      <c r="H99" s="2">
        <f>F99-E99</f>
        <v>1941.4599999999991</v>
      </c>
      <c r="I99" s="2"/>
      <c r="J99" s="21">
        <v>8</v>
      </c>
      <c r="K99" s="21">
        <v>0</v>
      </c>
      <c r="L99" s="16">
        <v>0</v>
      </c>
      <c r="M99" s="16">
        <v>0</v>
      </c>
      <c r="N99" s="16">
        <v>0</v>
      </c>
      <c r="O99" s="16">
        <v>0</v>
      </c>
      <c r="P99" s="16">
        <v>26622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21">
        <v>11856</v>
      </c>
      <c r="BA99" s="39">
        <f>G99+J99+L99+M99+N99+O99+P99+Q99+S99+T99+U99+V99+W99+X99+Y99+Z99+AA99+AB99+AC99+AD99+AE99+AF99+AG99+AH99+AI99+AJ99+AK99+AL99+AZ99+AO99+AM99+AN99+AP99+AQ99+AR99+AS99+AT99+AU99+AV99+AW99+AX99+AY99</f>
        <v>64145.7</v>
      </c>
    </row>
    <row r="100" spans="1:53" ht="25.5">
      <c r="A100" s="44" t="s">
        <v>39</v>
      </c>
      <c r="B100" s="27">
        <v>19377430</v>
      </c>
      <c r="C100" s="27" t="s">
        <v>76</v>
      </c>
      <c r="D100" s="28">
        <v>17681</v>
      </c>
      <c r="E100" s="28">
        <v>13643</v>
      </c>
      <c r="F100" s="28">
        <v>15945.29</v>
      </c>
      <c r="G100" s="28">
        <v>13641.76</v>
      </c>
      <c r="H100" s="2">
        <f>F100-E100</f>
        <v>2302.290000000001</v>
      </c>
      <c r="I100" s="2"/>
      <c r="J100" s="21">
        <v>1196</v>
      </c>
      <c r="K100" s="21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21">
        <v>656</v>
      </c>
      <c r="BA100" s="39">
        <f>G100+J100+L100+M100+N100+O100+P100+Q100+S100+T100+U100+V100+W100+X100+Y100+Z100+AA100+AB100+AC100+AD100+AE100+AF100+AG100+AH100+AI100+AJ100+AK100+AL100+AZ100+AO100+AM100+AN100+AP100+AQ100+AR100+AS100+AT100+AU100+AV100+AW100+AX100+AY100</f>
        <v>15493.76</v>
      </c>
    </row>
    <row r="101" spans="1:53" ht="25.5">
      <c r="A101" s="44" t="s">
        <v>224</v>
      </c>
      <c r="B101" s="27">
        <v>801000001</v>
      </c>
      <c r="C101" s="27" t="s">
        <v>76</v>
      </c>
      <c r="D101" s="28">
        <v>20831</v>
      </c>
      <c r="E101" s="28">
        <v>16059</v>
      </c>
      <c r="F101" s="28">
        <v>16553.52</v>
      </c>
      <c r="G101" s="28">
        <v>16058.57</v>
      </c>
      <c r="H101" s="2">
        <f>F101-E101</f>
        <v>494.52000000000044</v>
      </c>
      <c r="I101" s="2"/>
      <c r="J101" s="21">
        <v>68</v>
      </c>
      <c r="K101" s="21">
        <v>0</v>
      </c>
      <c r="L101" s="16">
        <v>23225.780000000002</v>
      </c>
      <c r="M101" s="16">
        <v>3020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21">
        <v>3300</v>
      </c>
      <c r="BA101" s="39">
        <f>G101+J101+L101+M101+N101+O101+P101+Q101+S101+T101+U101+V101+W101+X101+Y101+Z101+AA101+AB101+AC101+AD101+AE101+AF101+AG101+AH101+AI101+AJ101+AK101+AL101+AZ101+AO101+AM101+AN101+AP101+AQ101+AR101+AS101+AT101+AU101+AV101+AW101+AX101+AY101</f>
        <v>45672.350000000006</v>
      </c>
    </row>
    <row r="102" spans="1:53" ht="25.5">
      <c r="A102" s="44" t="s">
        <v>225</v>
      </c>
      <c r="B102" s="27">
        <v>1000017</v>
      </c>
      <c r="C102" s="27" t="s">
        <v>76</v>
      </c>
      <c r="D102" s="28">
        <v>113980</v>
      </c>
      <c r="E102" s="28">
        <v>86455</v>
      </c>
      <c r="F102" s="28">
        <v>91220.67</v>
      </c>
      <c r="G102" s="28">
        <v>86453.82</v>
      </c>
      <c r="H102" s="2">
        <f>F102-E102</f>
        <v>4765.669999999998</v>
      </c>
      <c r="I102" s="2"/>
      <c r="J102" s="21">
        <v>6300</v>
      </c>
      <c r="K102" s="21">
        <v>356</v>
      </c>
      <c r="L102" s="16">
        <v>5985.96</v>
      </c>
      <c r="M102" s="16">
        <v>564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21">
        <v>0</v>
      </c>
      <c r="BA102" s="39">
        <f>G102+J102+L102+M102+N102+O102+P102+Q102+S102+T102+U102+V102+W102+X102+Y102+Z102+AA102+AB102+AC102+AD102+AE102+AF102+AG102+AH102+AI102+AJ102+AK102+AL102+AZ102+AO102+AM102+AN102+AP102+AQ102+AR102+AS102+AT102+AU102+AV102+AW102+AX102+AY102</f>
        <v>99303.78000000001</v>
      </c>
    </row>
    <row r="103" spans="1:53" ht="25.5">
      <c r="A103" s="44" t="s">
        <v>40</v>
      </c>
      <c r="B103" s="27">
        <v>10000492</v>
      </c>
      <c r="C103" s="27" t="s">
        <v>76</v>
      </c>
      <c r="D103" s="28">
        <v>25997</v>
      </c>
      <c r="E103" s="28">
        <v>17225</v>
      </c>
      <c r="F103" s="28">
        <v>8482.58</v>
      </c>
      <c r="G103" s="28">
        <v>8482.58</v>
      </c>
      <c r="H103" s="2"/>
      <c r="I103" s="2">
        <f>F103-E103</f>
        <v>-8742.42</v>
      </c>
      <c r="J103" s="21">
        <v>0</v>
      </c>
      <c r="K103" s="21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21">
        <v>0</v>
      </c>
      <c r="BA103" s="39">
        <f>G103+J103+L103+M103+N103+O103+P103+Q103+S103+T103+U103+V103+W103+X103+Y103+Z103+AA103+AB103+AC103+AD103+AE103+AF103+AG103+AH103+AI103+AJ103+AK103+AL103+AZ103+AO103+AM103+AN103+AP103+AQ103+AR103+AS103+AT103+AU103+AV103+AW103+AX103+AY103</f>
        <v>8482.58</v>
      </c>
    </row>
    <row r="104" spans="1:53" ht="25.5">
      <c r="A104" s="44" t="s">
        <v>41</v>
      </c>
      <c r="B104" s="27">
        <v>19477428</v>
      </c>
      <c r="C104" s="27" t="s">
        <v>76</v>
      </c>
      <c r="D104" s="28">
        <v>69575</v>
      </c>
      <c r="E104" s="28">
        <v>50133</v>
      </c>
      <c r="F104" s="28">
        <v>51130.25</v>
      </c>
      <c r="G104" s="28">
        <v>50132.82</v>
      </c>
      <c r="H104" s="2">
        <f>F104-E104</f>
        <v>997.25</v>
      </c>
      <c r="I104" s="2"/>
      <c r="J104" s="21">
        <v>208</v>
      </c>
      <c r="K104" s="21">
        <v>4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21">
        <v>4156</v>
      </c>
      <c r="BA104" s="39">
        <f>G104+J104+L104+M104+N104+O104+P104+Q104+S104+T104+U104+V104+W104+X104+Y104+Z104+AA104+AB104+AC104+AD104+AE104+AF104+AG104+AH104+AI104+AJ104+AK104+AL104+AZ104+AO104+AM104+AN104+AP104+AQ104+AR104+AS104+AT104+AU104+AV104+AW104+AX104+AY104</f>
        <v>54496.82</v>
      </c>
    </row>
    <row r="105" spans="1:53" ht="25.5">
      <c r="A105" s="44" t="s">
        <v>42</v>
      </c>
      <c r="B105" s="27">
        <v>19477466</v>
      </c>
      <c r="C105" s="27" t="s">
        <v>76</v>
      </c>
      <c r="D105" s="28">
        <v>116521</v>
      </c>
      <c r="E105" s="28">
        <v>84905</v>
      </c>
      <c r="F105" s="28">
        <v>77380.89</v>
      </c>
      <c r="G105" s="28">
        <v>77380.89</v>
      </c>
      <c r="H105" s="2"/>
      <c r="I105" s="2">
        <f>F105-E105</f>
        <v>-7524.110000000001</v>
      </c>
      <c r="J105" s="21">
        <v>9604</v>
      </c>
      <c r="K105" s="21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21">
        <v>28</v>
      </c>
      <c r="BA105" s="39">
        <f>G105+J105+L105+M105+N105+O105+P105+Q105+S105+T105+U105+V105+W105+X105+Y105+Z105+AA105+AB105+AC105+AD105+AE105+AF105+AG105+AH105+AI105+AJ105+AK105+AL105+AZ105+AO105+AM105+AN105+AP105+AQ105+AR105+AS105+AT105+AU105+AV105+AW105+AX105+AY105</f>
        <v>87012.89</v>
      </c>
    </row>
    <row r="106" spans="1:53" ht="25.5">
      <c r="A106" s="44" t="s">
        <v>43</v>
      </c>
      <c r="B106" s="27">
        <v>10000491</v>
      </c>
      <c r="C106" s="27" t="s">
        <v>76</v>
      </c>
      <c r="D106" s="28">
        <v>76515</v>
      </c>
      <c r="E106" s="28">
        <v>58684</v>
      </c>
      <c r="F106" s="28">
        <v>56479.9</v>
      </c>
      <c r="G106" s="28">
        <v>56479.899999999994</v>
      </c>
      <c r="H106" s="2"/>
      <c r="I106" s="2">
        <f>F106-E106</f>
        <v>-2204.0999999999985</v>
      </c>
      <c r="J106" s="21">
        <v>276</v>
      </c>
      <c r="K106" s="21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21">
        <v>8176</v>
      </c>
      <c r="BA106" s="39">
        <f>G106+J106+L106+M106+N106+O106+P106+Q106+S106+T106+U106+V106+W106+X106+Y106+Z106+AA106+AB106+AC106+AD106+AE106+AF106+AG106+AH106+AI106+AJ106+AK106+AL106+AZ106+AO106+AM106+AN106+AP106+AQ106+AR106+AS106+AT106+AU106+AV106+AW106+AX106+AY106</f>
        <v>64931.899999999994</v>
      </c>
    </row>
    <row r="107" spans="1:53" ht="25.5">
      <c r="A107" s="44" t="s">
        <v>92</v>
      </c>
      <c r="B107" s="27">
        <v>19177419</v>
      </c>
      <c r="C107" s="27" t="s">
        <v>76</v>
      </c>
      <c r="D107" s="28">
        <v>70662</v>
      </c>
      <c r="E107" s="28">
        <v>54531</v>
      </c>
      <c r="F107" s="28">
        <v>61135.25</v>
      </c>
      <c r="G107" s="28">
        <v>54530.89</v>
      </c>
      <c r="H107" s="2">
        <f>F107-E107</f>
        <v>6604.25</v>
      </c>
      <c r="I107" s="2"/>
      <c r="J107" s="21">
        <v>10228</v>
      </c>
      <c r="K107" s="21">
        <v>1120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21">
        <v>44</v>
      </c>
      <c r="BA107" s="39">
        <f>G107+J107+L107+M107+N107+O107+P107+Q107+S107+T107+U107+V107+W107+X107+Y107+Z107+AA107+AB107+AC107+AD107+AE107+AF107+AG107+AH107+AI107+AJ107+AK107+AL107+AZ107+AO107+AM107+AN107+AP107+AQ107+AR107+AS107+AT107+AU107+AV107+AW107+AX107+AY107</f>
        <v>64802.89</v>
      </c>
    </row>
    <row r="108" spans="1:53" ht="25.5">
      <c r="A108" s="44" t="s">
        <v>44</v>
      </c>
      <c r="B108" s="27">
        <v>19477408</v>
      </c>
      <c r="C108" s="27" t="s">
        <v>76</v>
      </c>
      <c r="D108" s="28">
        <v>115943</v>
      </c>
      <c r="E108" s="28">
        <v>83222</v>
      </c>
      <c r="F108" s="28">
        <v>87612.68</v>
      </c>
      <c r="G108" s="28">
        <v>83218.98999999999</v>
      </c>
      <c r="H108" s="2">
        <f>F108-E108</f>
        <v>4390.679999999993</v>
      </c>
      <c r="I108" s="2"/>
      <c r="J108" s="21">
        <v>6425</v>
      </c>
      <c r="K108" s="21">
        <v>12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21">
        <v>7970</v>
      </c>
      <c r="BA108" s="39">
        <f>G108+J108+L108+M108+N108+O108+P108+Q108+S108+T108+U108+V108+W108+X108+Y108+Z108+AA108+AB108+AC108+AD108+AE108+AF108+AG108+AH108+AI108+AJ108+AK108+AL108+AZ108+AO108+AM108+AN108+AP108+AQ108+AR108+AS108+AT108+AU108+AV108+AW108+AX108+AY108</f>
        <v>97613.98999999999</v>
      </c>
    </row>
    <row r="109" spans="1:53" ht="12.75">
      <c r="A109" s="44" t="s">
        <v>226</v>
      </c>
      <c r="B109" s="27">
        <v>10000945</v>
      </c>
      <c r="C109" s="27" t="s">
        <v>76</v>
      </c>
      <c r="D109" s="28">
        <v>180314</v>
      </c>
      <c r="E109" s="28">
        <v>143915</v>
      </c>
      <c r="F109" s="28">
        <v>149459.77</v>
      </c>
      <c r="G109" s="28">
        <v>143914.96</v>
      </c>
      <c r="H109" s="2">
        <f>F109-E109</f>
        <v>5544.7699999999895</v>
      </c>
      <c r="I109" s="2"/>
      <c r="J109" s="21">
        <v>1372</v>
      </c>
      <c r="K109" s="21">
        <v>32</v>
      </c>
      <c r="L109" s="16">
        <v>5738.2699999999995</v>
      </c>
      <c r="M109" s="16">
        <v>1156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21">
        <v>9328</v>
      </c>
      <c r="BA109" s="39">
        <f>G109+J109+L109+M109+N109+O109+P109+Q109+S109+T109+U109+V109+W109+X109+Y109+Z109+AA109+AB109+AC109+AD109+AE109+AF109+AG109+AH109+AI109+AJ109+AK109+AL109+AZ109+AO109+AM109+AN109+AP109+AQ109+AR109+AS109+AT109+AU109+AV109+AW109+AX109+AY109</f>
        <v>161509.22999999998</v>
      </c>
    </row>
    <row r="110" spans="1:53" ht="25.5">
      <c r="A110" s="44" t="s">
        <v>45</v>
      </c>
      <c r="B110" s="27">
        <v>19177439</v>
      </c>
      <c r="C110" s="27" t="s">
        <v>76</v>
      </c>
      <c r="D110" s="28">
        <v>73505</v>
      </c>
      <c r="E110" s="28">
        <v>56647</v>
      </c>
      <c r="F110" s="28">
        <v>59027.02</v>
      </c>
      <c r="G110" s="28">
        <v>56646.47</v>
      </c>
      <c r="H110" s="2">
        <f>F110-E110</f>
        <v>2380.019999999997</v>
      </c>
      <c r="I110" s="2"/>
      <c r="J110" s="21">
        <v>192</v>
      </c>
      <c r="K110" s="21">
        <v>4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21">
        <v>3824</v>
      </c>
      <c r="BA110" s="39">
        <f>G110+J110+L110+M110+N110+O110+P110+Q110+S110+T110+U110+V110+W110+X110+Y110+Z110+AA110+AB110+AC110+AD110+AE110+AF110+AG110+AH110+AI110+AJ110+AK110+AL110+AZ110+AO110+AM110+AN110+AP110+AQ110+AR110+AS110+AT110+AU110+AV110+AW110+AX110+AY110</f>
        <v>60662.47</v>
      </c>
    </row>
    <row r="111" spans="1:53" ht="18.75" customHeight="1">
      <c r="A111" s="44" t="s">
        <v>85</v>
      </c>
      <c r="B111" s="27">
        <v>130077420</v>
      </c>
      <c r="C111" s="27" t="s">
        <v>76</v>
      </c>
      <c r="D111" s="28">
        <v>105495</v>
      </c>
      <c r="E111" s="28">
        <v>80170</v>
      </c>
      <c r="F111" s="28">
        <v>75351.96</v>
      </c>
      <c r="G111" s="28">
        <v>75351.95999999999</v>
      </c>
      <c r="H111" s="2"/>
      <c r="I111" s="2">
        <f>F111-E111</f>
        <v>-4818.039999999994</v>
      </c>
      <c r="J111" s="21">
        <v>376</v>
      </c>
      <c r="K111" s="21">
        <v>0</v>
      </c>
      <c r="L111" s="16">
        <v>19.83</v>
      </c>
      <c r="M111" s="16">
        <v>4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21">
        <v>7296</v>
      </c>
      <c r="BA111" s="39">
        <f>G111+J111+L111+M111+N111+O111+P111+Q111+S111+T111+U111+V111+W111+X111+Y111+Z111+AA111+AB111+AC111+AD111+AE111+AF111+AG111+AH111+AI111+AJ111+AK111+AL111+AZ111+AO111+AM111+AN111+AP111+AQ111+AR111+AS111+AT111+AU111+AV111+AW111+AX111+AY111</f>
        <v>83047.79</v>
      </c>
    </row>
    <row r="112" spans="1:53" ht="25.5">
      <c r="A112" s="44" t="s">
        <v>227</v>
      </c>
      <c r="B112" s="27">
        <v>19177406</v>
      </c>
      <c r="C112" s="27" t="s">
        <v>76</v>
      </c>
      <c r="D112" s="28">
        <v>117783</v>
      </c>
      <c r="E112" s="28">
        <v>89407</v>
      </c>
      <c r="F112" s="28">
        <v>85627.26</v>
      </c>
      <c r="G112" s="28">
        <v>82639.01000000001</v>
      </c>
      <c r="H112" s="2"/>
      <c r="I112" s="2">
        <f>F112-E112</f>
        <v>-3779.7400000000052</v>
      </c>
      <c r="J112" s="21">
        <v>8219</v>
      </c>
      <c r="K112" s="21">
        <v>338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21">
        <v>9932</v>
      </c>
      <c r="BA112" s="39">
        <f>G112+J112+L112+M112+N112+O112+P112+Q112+S112+T112+U112+V112+W112+X112+Y112+Z112+AA112+AB112+AC112+AD112+AE112+AF112+AG112+AH112+AI112+AJ112+AK112+AL112+AZ112+AO112+AM112+AN112+AP112+AQ112+AR112+AS112+AT112+AU112+AV112+AW112+AX112+AY112</f>
        <v>100790.01000000001</v>
      </c>
    </row>
    <row r="113" spans="1:53" ht="25.5">
      <c r="A113" s="44" t="s">
        <v>46</v>
      </c>
      <c r="B113" s="27">
        <v>19177452</v>
      </c>
      <c r="C113" s="27" t="s">
        <v>76</v>
      </c>
      <c r="D113" s="28">
        <v>17527</v>
      </c>
      <c r="E113" s="28">
        <v>17527</v>
      </c>
      <c r="F113" s="28">
        <v>17527.98</v>
      </c>
      <c r="G113" s="28">
        <v>17526.68</v>
      </c>
      <c r="H113" s="2">
        <f>F113-E113</f>
        <v>0.9799999999995634</v>
      </c>
      <c r="I113" s="2"/>
      <c r="J113" s="21">
        <v>15996</v>
      </c>
      <c r="K113" s="21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104535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21">
        <v>0</v>
      </c>
      <c r="BA113" s="39">
        <f>G113+J113+L113+M113+N113+O113+P113+Q113+S113+T113+U113+V113+W113+X113+Y113+Z113+AA113+AB113+AC113+AD113+AE113+AF113+AG113+AH113+AI113+AJ113+AK113+AL113+AZ113+AO113+AM113+AN113+AP113+AQ113+AR113+AS113+AT113+AU113+AV113+AW113+AX113+AY113</f>
        <v>138057.68</v>
      </c>
    </row>
    <row r="114" spans="1:53" ht="31.5" customHeight="1">
      <c r="A114" s="44" t="s">
        <v>228</v>
      </c>
      <c r="B114" s="27">
        <v>801400007</v>
      </c>
      <c r="C114" s="27" t="s">
        <v>76</v>
      </c>
      <c r="D114" s="28">
        <v>44804</v>
      </c>
      <c r="E114" s="28">
        <v>34635</v>
      </c>
      <c r="F114" s="28">
        <v>36379.259999999995</v>
      </c>
      <c r="G114" s="28">
        <v>34633.38</v>
      </c>
      <c r="H114" s="2">
        <f>F114-E114</f>
        <v>1744.2599999999948</v>
      </c>
      <c r="I114" s="2"/>
      <c r="J114" s="21">
        <v>288</v>
      </c>
      <c r="K114" s="21">
        <v>8</v>
      </c>
      <c r="L114" s="16">
        <v>14412.949999999997</v>
      </c>
      <c r="M114" s="16">
        <v>2112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21">
        <v>6868</v>
      </c>
      <c r="BA114" s="39">
        <f>G114+J114+L114+M114+N114+O114+P114+Q114+S114+T114+U114+V114+W114+X114+Y114+Z114+AA114+AB114+AC114+AD114+AE114+AF114+AG114+AH114+AI114+AJ114+AK114+AL114+AZ114+AO114+AM114+AN114+AP114+AQ114+AR114+AS114+AT114+AU114+AV114+AW114+AX114+AY114</f>
        <v>58314.329999999994</v>
      </c>
    </row>
    <row r="115" spans="1:53" ht="25.5">
      <c r="A115" s="44" t="s">
        <v>47</v>
      </c>
      <c r="B115" s="27">
        <v>19377421</v>
      </c>
      <c r="C115" s="27" t="s">
        <v>76</v>
      </c>
      <c r="D115" s="28">
        <v>65608</v>
      </c>
      <c r="E115" s="28">
        <v>49491</v>
      </c>
      <c r="F115" s="28">
        <v>43985.65</v>
      </c>
      <c r="G115" s="28">
        <v>43985.65</v>
      </c>
      <c r="H115" s="2"/>
      <c r="I115" s="2">
        <f aca="true" t="shared" si="10" ref="I115:I121">F115-E115</f>
        <v>-5505.3499999999985</v>
      </c>
      <c r="J115" s="21">
        <v>488</v>
      </c>
      <c r="K115" s="21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21">
        <v>15988</v>
      </c>
      <c r="BA115" s="39">
        <f>G115+J115+L115+M115+N115+O115+P115+Q115+S115+T115+U115+V115+W115+X115+Y115+Z115+AA115+AB115+AC115+AD115+AE115+AF115+AG115+AH115+AI115+AJ115+AK115+AL115+AZ115+AO115+AM115+AN115+AP115+AQ115+AR115+AS115+AT115+AU115+AV115+AW115+AX115+AY115</f>
        <v>60461.65</v>
      </c>
    </row>
    <row r="116" spans="1:53" ht="25.5">
      <c r="A116" s="44" t="s">
        <v>48</v>
      </c>
      <c r="B116" s="27">
        <v>800800007</v>
      </c>
      <c r="C116" s="27" t="s">
        <v>76</v>
      </c>
      <c r="D116" s="28">
        <v>166132</v>
      </c>
      <c r="E116" s="28">
        <v>125577</v>
      </c>
      <c r="F116" s="28">
        <v>118276.37</v>
      </c>
      <c r="G116" s="28">
        <v>118276.37</v>
      </c>
      <c r="H116" s="2"/>
      <c r="I116" s="2">
        <f t="shared" si="10"/>
        <v>-7300.630000000005</v>
      </c>
      <c r="J116" s="21">
        <v>1280</v>
      </c>
      <c r="K116" s="21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21">
        <v>11272</v>
      </c>
      <c r="BA116" s="39">
        <f>G116+J116+L116+M116+N116+O116+P116+Q116+S116+T116+U116+V116+W116+X116+Y116+Z116+AA116+AB116+AC116+AD116+AE116+AF116+AG116+AH116+AI116+AJ116+AK116+AL116+AZ116+AO116+AM116+AN116+AP116+AQ116+AR116+AS116+AT116+AU116+AV116+AW116+AX116+AY116</f>
        <v>130828.37</v>
      </c>
    </row>
    <row r="117" spans="1:53" ht="25.5">
      <c r="A117" s="44" t="s">
        <v>71</v>
      </c>
      <c r="B117" s="27">
        <v>19477410</v>
      </c>
      <c r="C117" s="27" t="s">
        <v>76</v>
      </c>
      <c r="D117" s="28">
        <v>84305</v>
      </c>
      <c r="E117" s="28">
        <v>64371</v>
      </c>
      <c r="F117" s="28">
        <v>57048.14</v>
      </c>
      <c r="G117" s="28">
        <v>56404.66</v>
      </c>
      <c r="H117" s="2"/>
      <c r="I117" s="2">
        <f t="shared" si="10"/>
        <v>-7322.860000000001</v>
      </c>
      <c r="J117" s="21">
        <v>4800</v>
      </c>
      <c r="K117" s="21">
        <v>52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67.04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21">
        <v>2736</v>
      </c>
      <c r="BA117" s="39">
        <f>G117+J117+L117+M117+N117+O117+P117+Q117+S117+T117+U117+V117+W117+X117+Y117+Z117+AA117+AB117+AC117+AD117+AE117+AF117+AG117+AH117+AI117+AJ117+AK117+AL117+AZ117+AO117+AM117+AN117+AP117+AQ117+AR117+AS117+AT117+AU117+AV117+AW117+AX117+AY117</f>
        <v>64007.700000000004</v>
      </c>
    </row>
    <row r="118" spans="1:53" ht="25.5">
      <c r="A118" s="44" t="s">
        <v>49</v>
      </c>
      <c r="B118" s="27">
        <v>19477456</v>
      </c>
      <c r="C118" s="27" t="s">
        <v>76</v>
      </c>
      <c r="D118" s="28">
        <v>84844</v>
      </c>
      <c r="E118" s="28">
        <v>57898</v>
      </c>
      <c r="F118" s="28">
        <v>55740.05</v>
      </c>
      <c r="G118" s="28">
        <v>54230.04</v>
      </c>
      <c r="H118" s="2"/>
      <c r="I118" s="2">
        <f t="shared" si="10"/>
        <v>-2157.949999999997</v>
      </c>
      <c r="J118" s="21">
        <v>3524</v>
      </c>
      <c r="K118" s="21">
        <v>100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21">
        <v>640</v>
      </c>
      <c r="BA118" s="39">
        <f>G118+J118+L118+M118+N118+O118+P118+Q118+S118+T118+U118+V118+W118+X118+Y118+Z118+AA118+AB118+AC118+AD118+AE118+AF118+AG118+AH118+AI118+AJ118+AK118+AL118+AZ118+AO118+AM118+AN118+AP118+AQ118+AR118+AS118+AT118+AU118+AV118+AW118+AX118+AY118</f>
        <v>58394.04</v>
      </c>
    </row>
    <row r="119" spans="1:53" ht="25.5">
      <c r="A119" s="44" t="s">
        <v>86</v>
      </c>
      <c r="B119" s="27">
        <v>130077421</v>
      </c>
      <c r="C119" s="27" t="s">
        <v>76</v>
      </c>
      <c r="D119" s="28">
        <v>55259</v>
      </c>
      <c r="E119" s="28">
        <v>41616</v>
      </c>
      <c r="F119" s="28">
        <v>38752.14</v>
      </c>
      <c r="G119" s="28">
        <v>38752.14</v>
      </c>
      <c r="H119" s="2"/>
      <c r="I119" s="2">
        <f t="shared" si="10"/>
        <v>-2863.8600000000006</v>
      </c>
      <c r="J119" s="21">
        <v>4</v>
      </c>
      <c r="K119" s="21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21">
        <v>2844</v>
      </c>
      <c r="BA119" s="39">
        <f>G119+J119+L119+M119+N119+O119+P119+Q119+S119+T119+U119+V119+W119+X119+Y119+Z119+AA119+AB119+AC119+AD119+AE119+AF119+AG119+AH119+AI119+AJ119+AK119+AL119+AZ119+AO119+AM119+AN119+AP119+AQ119+AR119+AS119+AT119+AU119+AV119+AW119+AX119+AY119</f>
        <v>41600.14</v>
      </c>
    </row>
    <row r="120" spans="1:53" ht="25.5">
      <c r="A120" s="44" t="s">
        <v>72</v>
      </c>
      <c r="B120" s="27">
        <v>19577420</v>
      </c>
      <c r="C120" s="27" t="s">
        <v>76</v>
      </c>
      <c r="D120" s="28">
        <v>5187</v>
      </c>
      <c r="E120" s="28">
        <v>3848</v>
      </c>
      <c r="F120" s="28">
        <v>3828.01</v>
      </c>
      <c r="G120" s="28">
        <v>3711.84</v>
      </c>
      <c r="H120" s="2"/>
      <c r="I120" s="2">
        <f t="shared" si="10"/>
        <v>-19.98999999999978</v>
      </c>
      <c r="J120" s="21">
        <v>36</v>
      </c>
      <c r="K120" s="21">
        <v>0</v>
      </c>
      <c r="L120" s="16">
        <v>1739.5900000000001</v>
      </c>
      <c r="M120" s="16">
        <v>344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21">
        <v>808</v>
      </c>
      <c r="BA120" s="39">
        <f>G120+J120+L120+M120+N120+O120+P120+Q120+S120+T120+U120+V120+W120+X120+Y120+Z120+AA120+AB120+AC120+AD120+AE120+AF120+AG120+AH120+AI120+AJ120+AK120+AL120+AZ120+AO120+AM120+AN120+AP120+AQ120+AR120+AS120+AT120+AU120+AV120+AW120+AX120+AY120</f>
        <v>6639.43</v>
      </c>
    </row>
    <row r="121" spans="1:53" ht="25.5">
      <c r="A121" s="44" t="s">
        <v>50</v>
      </c>
      <c r="B121" s="27">
        <v>19177466</v>
      </c>
      <c r="C121" s="27" t="s">
        <v>76</v>
      </c>
      <c r="D121" s="28">
        <v>43190</v>
      </c>
      <c r="E121" s="28">
        <v>32698</v>
      </c>
      <c r="F121" s="28">
        <v>32097.76</v>
      </c>
      <c r="G121" s="28">
        <v>32097.760000000002</v>
      </c>
      <c r="H121" s="2"/>
      <c r="I121" s="2">
        <f t="shared" si="10"/>
        <v>-600.2400000000016</v>
      </c>
      <c r="J121" s="21">
        <v>296</v>
      </c>
      <c r="K121" s="21">
        <v>0</v>
      </c>
      <c r="L121" s="16">
        <v>180.79999999999998</v>
      </c>
      <c r="M121" s="16">
        <v>32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21">
        <v>2072</v>
      </c>
      <c r="BA121" s="39">
        <f>G121+J121+L121+M121+N121+O121+P121+Q121+S121+T121+U121+V121+W121+X121+Y121+Z121+AA121+AB121+AC121+AD121+AE121+AF121+AG121+AH121+AI121+AJ121+AK121+AL121+AZ121+AO121+AM121+AN121+AP121+AQ121+AR121+AS121+AT121+AU121+AV121+AW121+AX121+AY121</f>
        <v>34678.56</v>
      </c>
    </row>
    <row r="122" spans="1:53" ht="25.5">
      <c r="A122" s="44" t="s">
        <v>51</v>
      </c>
      <c r="B122" s="27">
        <v>801600025</v>
      </c>
      <c r="C122" s="27" t="s">
        <v>76</v>
      </c>
      <c r="D122" s="28">
        <v>55878</v>
      </c>
      <c r="E122" s="28">
        <v>40340</v>
      </c>
      <c r="F122" s="28">
        <v>41155.31</v>
      </c>
      <c r="G122" s="28">
        <v>40337.1</v>
      </c>
      <c r="H122" s="2">
        <f>F122-E122</f>
        <v>815.3099999999977</v>
      </c>
      <c r="I122" s="2"/>
      <c r="J122" s="21">
        <v>1580</v>
      </c>
      <c r="K122" s="21">
        <v>8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21">
        <v>4720</v>
      </c>
      <c r="BA122" s="39">
        <f>G122+J122+L122+M122+N122+O122+P122+Q122+S122+T122+U122+V122+W122+X122+Y122+Z122+AA122+AB122+AC122+AD122+AE122+AF122+AG122+AH122+AI122+AJ122+AK122+AL122+AZ122+AO122+AM122+AN122+AP122+AQ122+AR122+AS122+AT122+AU122+AV122+AW122+AX122+AY122</f>
        <v>46637.1</v>
      </c>
    </row>
    <row r="123" spans="1:53" ht="25.5">
      <c r="A123" s="44" t="s">
        <v>52</v>
      </c>
      <c r="B123" s="27">
        <v>19477430</v>
      </c>
      <c r="C123" s="27" t="s">
        <v>76</v>
      </c>
      <c r="D123" s="28">
        <v>31123</v>
      </c>
      <c r="E123" s="28">
        <v>24202</v>
      </c>
      <c r="F123" s="28">
        <v>24720.53</v>
      </c>
      <c r="G123" s="28">
        <v>24200.510000000002</v>
      </c>
      <c r="H123" s="2">
        <f>F123-E123</f>
        <v>518.5299999999988</v>
      </c>
      <c r="I123" s="2"/>
      <c r="J123" s="21">
        <v>232</v>
      </c>
      <c r="K123" s="21">
        <v>0</v>
      </c>
      <c r="L123" s="16">
        <v>21984.129999999997</v>
      </c>
      <c r="M123" s="16">
        <v>3280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21">
        <v>5452</v>
      </c>
      <c r="BA123" s="39">
        <f>G123+J123+L123+M123+N123+O123+P123+Q123+S123+T123+U123+V123+W123+X123+Y123+Z123+AA123+AB123+AC123+AD123+AE123+AF123+AG123+AH123+AI123+AJ123+AK123+AL123+AZ123+AO123+AM123+AN123+AP123+AQ123+AR123+AS123+AT123+AU123+AV123+AW123+AX123+AY123</f>
        <v>55148.64</v>
      </c>
    </row>
    <row r="124" spans="1:53" ht="25.5">
      <c r="A124" s="44" t="s">
        <v>229</v>
      </c>
      <c r="B124" s="27">
        <v>10077485</v>
      </c>
      <c r="C124" s="27" t="s">
        <v>76</v>
      </c>
      <c r="D124" s="28">
        <v>27464</v>
      </c>
      <c r="E124" s="28">
        <v>21059</v>
      </c>
      <c r="F124" s="28">
        <v>19813.9</v>
      </c>
      <c r="G124" s="28">
        <v>19813.899999999998</v>
      </c>
      <c r="H124" s="2"/>
      <c r="I124" s="2">
        <f>F124-E124</f>
        <v>-1245.0999999999985</v>
      </c>
      <c r="J124" s="21">
        <v>76</v>
      </c>
      <c r="K124" s="43">
        <v>0</v>
      </c>
      <c r="L124" s="16">
        <v>29684.859999999997</v>
      </c>
      <c r="M124" s="16">
        <v>3804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21">
        <v>5136</v>
      </c>
      <c r="BA124" s="39">
        <f>G124+J124+L124+M124+N124+O124+P124+Q124+S124+T124+U124+V124+W124+X124+Y124+Z124+AA124+AB124+AC124+AD124+AE124+AF124+AG124+AH124+AI124+AJ124+AK124+AL124+AZ124+AO124+AM124+AN124+AP124+AQ124+AR124+AS124+AT124+AU124+AV124+AW124+AX124+AY124</f>
        <v>58514.759999999995</v>
      </c>
    </row>
    <row r="125" spans="1:53" ht="25.5">
      <c r="A125" s="44" t="s">
        <v>53</v>
      </c>
      <c r="B125" s="27">
        <v>10000287</v>
      </c>
      <c r="C125" s="27" t="s">
        <v>76</v>
      </c>
      <c r="D125" s="28">
        <v>63900</v>
      </c>
      <c r="E125" s="28">
        <v>47925</v>
      </c>
      <c r="F125" s="28">
        <v>42319.44</v>
      </c>
      <c r="G125" s="28">
        <v>42319.44</v>
      </c>
      <c r="H125" s="2"/>
      <c r="I125" s="2">
        <f>F125-E125</f>
        <v>-5605.559999999998</v>
      </c>
      <c r="J125" s="21">
        <v>884</v>
      </c>
      <c r="K125" s="43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21">
        <v>6680</v>
      </c>
      <c r="BA125" s="39">
        <f>G125+J125+L125+M125+N125+O125+P125+Q125+S125+T125+U125+V125+W125+X125+Y125+Z125+AA125+AB125+AC125+AD125+AE125+AF125+AG125+AH125+AI125+AJ125+AK125+AL125+AZ125+AO125+AM125+AN125+AP125+AQ125+AR125+AS125+AT125+AU125+AV125+AW125+AX125+AY125</f>
        <v>49883.44</v>
      </c>
    </row>
    <row r="126" spans="1:53" ht="25.5">
      <c r="A126" s="44" t="s">
        <v>54</v>
      </c>
      <c r="B126" s="27">
        <v>19377420</v>
      </c>
      <c r="C126" s="27" t="s">
        <v>76</v>
      </c>
      <c r="D126" s="28">
        <v>44870</v>
      </c>
      <c r="E126" s="28">
        <v>33767</v>
      </c>
      <c r="F126" s="28">
        <v>35657.48</v>
      </c>
      <c r="G126" s="28">
        <v>33766.21</v>
      </c>
      <c r="H126" s="2">
        <f>F126-E126</f>
        <v>1890.4800000000032</v>
      </c>
      <c r="I126" s="2"/>
      <c r="J126" s="21">
        <v>284</v>
      </c>
      <c r="K126" s="43">
        <v>16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21">
        <v>7176</v>
      </c>
      <c r="BA126" s="39">
        <f>G126+J126+L126+M126+N126+O126+P126+Q126+S126+T126+U126+V126+W126+X126+Y126+Z126+AA126+AB126+AC126+AD126+AE126+AF126+AG126+AH126+AI126+AJ126+AK126+AL126+AZ126+AO126+AM126+AN126+AP126+AQ126+AR126+AS126+AT126+AU126+AV126+AW126+AX126+AY126</f>
        <v>41226.21</v>
      </c>
    </row>
    <row r="127" spans="1:53" ht="25.5">
      <c r="A127" s="44" t="s">
        <v>73</v>
      </c>
      <c r="B127" s="27">
        <v>801600026</v>
      </c>
      <c r="C127" s="27" t="s">
        <v>76</v>
      </c>
      <c r="D127" s="28">
        <v>38889</v>
      </c>
      <c r="E127" s="28">
        <v>29966</v>
      </c>
      <c r="F127" s="28">
        <v>47913.63</v>
      </c>
      <c r="G127" s="28">
        <v>29964.06</v>
      </c>
      <c r="H127" s="2">
        <f>F127-E127</f>
        <v>17947.629999999997</v>
      </c>
      <c r="I127" s="2"/>
      <c r="J127" s="21">
        <v>280</v>
      </c>
      <c r="K127" s="43">
        <v>20</v>
      </c>
      <c r="L127" s="16">
        <v>50519.049999999996</v>
      </c>
      <c r="M127" s="16">
        <v>6264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21">
        <v>5004</v>
      </c>
      <c r="BA127" s="39">
        <f>G127+J127+L127+M127+N127+O127+P127+Q127+S127+T127+U127+V127+W127+X127+Y127+Z127+AA127+AB127+AC127+AD127+AE127+AF127+AG127+AH127+AI127+AJ127+AK127+AL127+AZ127+AO127+AM127+AN127+AP127+AQ127+AR127+AS127+AT127+AU127+AV127+AW127+AX127+AY127</f>
        <v>92031.11</v>
      </c>
    </row>
    <row r="128" spans="1:53" ht="25.5">
      <c r="A128" s="44" t="s">
        <v>74</v>
      </c>
      <c r="B128" s="27">
        <v>19377447</v>
      </c>
      <c r="C128" s="27" t="s">
        <v>76</v>
      </c>
      <c r="D128" s="28">
        <v>10185</v>
      </c>
      <c r="E128" s="28">
        <v>7636</v>
      </c>
      <c r="F128" s="28">
        <v>7057.22</v>
      </c>
      <c r="G128" s="28">
        <v>7057.219999999999</v>
      </c>
      <c r="H128" s="2"/>
      <c r="I128" s="2">
        <f>F128-E128</f>
        <v>-578.7799999999997</v>
      </c>
      <c r="J128" s="21">
        <v>156</v>
      </c>
      <c r="K128" s="43">
        <v>0</v>
      </c>
      <c r="L128" s="16">
        <v>6840.349999999999</v>
      </c>
      <c r="M128" s="16">
        <v>992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21">
        <v>1968</v>
      </c>
      <c r="BA128" s="39">
        <f>G128+J128+L128+M128+N128+O128+P128+Q128+S128+T128+U128+V128+W128+X128+Y128+Z128+AA128+AB128+AC128+AD128+AE128+AF128+AG128+AH128+AI128+AJ128+AK128+AL128+AZ128+AO128+AM128+AN128+AP128+AQ128+AR128+AS128+AT128+AU128+AV128+AW128+AX128+AY128</f>
        <v>17013.57</v>
      </c>
    </row>
    <row r="129" spans="1:53" ht="25.5">
      <c r="A129" s="44" t="s">
        <v>114</v>
      </c>
      <c r="B129" s="27">
        <v>10077486</v>
      </c>
      <c r="C129" s="27" t="s">
        <v>76</v>
      </c>
      <c r="D129" s="28">
        <v>34871</v>
      </c>
      <c r="E129" s="28">
        <v>26990</v>
      </c>
      <c r="F129" s="28">
        <v>24341.79</v>
      </c>
      <c r="G129" s="28">
        <v>24341.79</v>
      </c>
      <c r="H129" s="2"/>
      <c r="I129" s="2">
        <f>F129-E129</f>
        <v>-2648.209999999999</v>
      </c>
      <c r="J129" s="21">
        <v>148</v>
      </c>
      <c r="K129" s="43">
        <v>0</v>
      </c>
      <c r="L129" s="16">
        <v>66872.81</v>
      </c>
      <c r="M129" s="16">
        <v>8152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21">
        <v>5248</v>
      </c>
      <c r="BA129" s="39">
        <f>G129+J129+L129+M129+N129+O129+P129+Q129+S129+T129+U129+V129+W129+X129+Y129+Z129+AA129+AB129+AC129+AD129+AE129+AF129+AG129+AH129+AI129+AJ129+AK129+AL129+AZ129+AO129+AM129+AN129+AP129+AQ129+AR129+AS129+AT129+AU129+AV129+AW129+AX129+AY129</f>
        <v>104762.6</v>
      </c>
    </row>
    <row r="130" spans="1:53" ht="25.5">
      <c r="A130" s="44" t="s">
        <v>55</v>
      </c>
      <c r="B130" s="27">
        <v>19377452</v>
      </c>
      <c r="C130" s="27" t="s">
        <v>76</v>
      </c>
      <c r="D130" s="28">
        <v>65145</v>
      </c>
      <c r="E130" s="28">
        <v>49128</v>
      </c>
      <c r="F130" s="28">
        <v>43980.16</v>
      </c>
      <c r="G130" s="28">
        <v>43980.16</v>
      </c>
      <c r="H130" s="2"/>
      <c r="I130" s="2">
        <f>F130-E130</f>
        <v>-5147.8399999999965</v>
      </c>
      <c r="J130" s="21">
        <v>1284</v>
      </c>
      <c r="K130" s="43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21">
        <v>5168</v>
      </c>
      <c r="BA130" s="39">
        <f>G130+J130+L130+M130+N130+O130+P130+Q130+S130+T130+U130+V130+W130+X130+Y130+Z130+AA130+AB130+AC130+AD130+AE130+AF130+AG130+AH130+AI130+AJ130+AK130+AL130+AZ130+AO130+AM130+AN130+AP130+AQ130+AR130+AS130+AT130+AU130+AV130+AW130+AX130+AY130</f>
        <v>50432.16</v>
      </c>
    </row>
    <row r="131" spans="1:53" ht="25.5">
      <c r="A131" s="44" t="s">
        <v>56</v>
      </c>
      <c r="B131" s="27">
        <v>10077476</v>
      </c>
      <c r="C131" s="27" t="s">
        <v>76</v>
      </c>
      <c r="D131" s="28">
        <v>137263</v>
      </c>
      <c r="E131" s="28">
        <v>104652</v>
      </c>
      <c r="F131" s="28">
        <v>88265.12</v>
      </c>
      <c r="G131" s="28">
        <v>88261.42000000001</v>
      </c>
      <c r="H131" s="2"/>
      <c r="I131" s="2">
        <f>F131-E131</f>
        <v>-16386.880000000005</v>
      </c>
      <c r="J131" s="21">
        <v>11180</v>
      </c>
      <c r="K131" s="43">
        <v>4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21">
        <v>0</v>
      </c>
      <c r="BA131" s="39">
        <f>G131+J131+L131+M131+N131+O131+P131+Q131+S131+T131+U131+V131+W131+X131+Y131+Z131+AA131+AB131+AC131+AD131+AE131+AF131+AG131+AH131+AI131+AJ131+AK131+AL131+AZ131+AO131+AM131+AN131+AP131+AQ131+AR131+AS131+AT131+AU131+AV131+AW131+AX131+AY131</f>
        <v>99441.42000000001</v>
      </c>
    </row>
    <row r="132" spans="1:53" ht="25.5">
      <c r="A132" s="44" t="s">
        <v>80</v>
      </c>
      <c r="B132" s="27">
        <v>19277401</v>
      </c>
      <c r="C132" s="27" t="s">
        <v>76</v>
      </c>
      <c r="D132" s="28">
        <v>13854</v>
      </c>
      <c r="E132" s="28">
        <v>9686</v>
      </c>
      <c r="F132" s="28">
        <v>8700.59</v>
      </c>
      <c r="G132" s="28">
        <v>8700.59</v>
      </c>
      <c r="H132" s="2"/>
      <c r="I132" s="2">
        <f>F132-E132</f>
        <v>-985.4099999999999</v>
      </c>
      <c r="J132" s="21">
        <v>80</v>
      </c>
      <c r="K132" s="43">
        <v>0</v>
      </c>
      <c r="L132" s="16">
        <v>18.9</v>
      </c>
      <c r="M132" s="16">
        <v>4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21">
        <v>784</v>
      </c>
      <c r="BA132" s="39">
        <f>G132+J132+L132+M132+N132+O132+P132+Q132+S132+T132+U132+V132+W132+X132+Y132+Z132+AA132+AB132+AC132+AD132+AE132+AF132+AG132+AH132+AI132+AJ132+AK132+AL132+AZ132+AO132+AM132+AN132+AP132+AQ132+AR132+AS132+AT132+AU132+AV132+AW132+AX132+AY132</f>
        <v>9587.49</v>
      </c>
    </row>
    <row r="133" spans="1:53" ht="25.5">
      <c r="A133" s="44" t="s">
        <v>57</v>
      </c>
      <c r="B133" s="27">
        <v>19477411</v>
      </c>
      <c r="C133" s="27" t="s">
        <v>76</v>
      </c>
      <c r="D133" s="28">
        <v>134143</v>
      </c>
      <c r="E133" s="28">
        <v>103527</v>
      </c>
      <c r="F133" s="28">
        <v>105719.43</v>
      </c>
      <c r="G133" s="28">
        <v>103526.81</v>
      </c>
      <c r="H133" s="37">
        <f>F133-E133</f>
        <v>2192.429999999993</v>
      </c>
      <c r="I133" s="2"/>
      <c r="J133" s="21">
        <v>4428</v>
      </c>
      <c r="K133" s="43">
        <v>92</v>
      </c>
      <c r="L133" s="16">
        <v>18737.85</v>
      </c>
      <c r="M133" s="16">
        <v>2916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21">
        <v>4275</v>
      </c>
      <c r="BA133" s="39">
        <f>G133+J133+L133+M133+N133+O133+P133+Q133+S133+T133+U133+V133+W133+X133+Y133+Z133+AA133+AB133+AC133+AD133+AE133+AF133+AG133+AH133+AI133+AJ133+AK133+AL133+AZ133+AO133+AM133+AN133+AP133+AQ133+AR133+AS133+AT133+AU133+AV133+AW133+AX133+AY133</f>
        <v>133883.66</v>
      </c>
    </row>
    <row r="134" spans="1:53" ht="25.5">
      <c r="A134" s="44" t="s">
        <v>58</v>
      </c>
      <c r="B134" s="27">
        <v>801600021</v>
      </c>
      <c r="C134" s="27" t="s">
        <v>76</v>
      </c>
      <c r="D134" s="28">
        <v>13962</v>
      </c>
      <c r="E134" s="28">
        <v>10825</v>
      </c>
      <c r="F134" s="28">
        <v>12669.36</v>
      </c>
      <c r="G134" s="28">
        <v>10823.39</v>
      </c>
      <c r="H134" s="37">
        <f>F134-E134</f>
        <v>1844.3600000000006</v>
      </c>
      <c r="I134" s="2"/>
      <c r="J134" s="21">
        <v>84</v>
      </c>
      <c r="K134" s="43">
        <v>4</v>
      </c>
      <c r="L134" s="16">
        <v>17291.69</v>
      </c>
      <c r="M134" s="16">
        <v>2340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21">
        <v>2388</v>
      </c>
      <c r="BA134" s="39">
        <f>G134+J134+L134+M134+N134+O134+P134+Q134+S134+T134+U134+V134+W134+X134+Y134+Z134+AA134+AB134+AC134+AD134+AE134+AF134+AG134+AH134+AI134+AJ134+AK134+AL134+AZ134+AO134+AM134+AN134+AP134+AQ134+AR134+AS134+AT134+AU134+AV134+AW134+AX134+AY134</f>
        <v>32927.08</v>
      </c>
    </row>
    <row r="135" spans="1:53" ht="25.5">
      <c r="A135" s="44" t="s">
        <v>59</v>
      </c>
      <c r="B135" s="27">
        <v>10000310</v>
      </c>
      <c r="C135" s="27" t="s">
        <v>76</v>
      </c>
      <c r="D135" s="28">
        <v>68557</v>
      </c>
      <c r="E135" s="28">
        <v>52632</v>
      </c>
      <c r="F135" s="28">
        <v>54391.86</v>
      </c>
      <c r="G135" s="28">
        <v>52630.119999999995</v>
      </c>
      <c r="H135" s="37">
        <f>F135-E135</f>
        <v>1759.8600000000006</v>
      </c>
      <c r="I135" s="2"/>
      <c r="J135" s="21">
        <v>408</v>
      </c>
      <c r="K135" s="43">
        <v>12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21">
        <v>7256</v>
      </c>
      <c r="BA135" s="39">
        <f>G135+J135+L135+M135+N135+O135+P135+Q135+S135+T135+U135+V135+W135+X135+Y135+Z135+AA135+AB135+AC135+AD135+AE135+AF135+AG135+AH135+AI135+AJ135+AK135+AL135+AZ135+AO135+AM135+AN135+AP135+AQ135+AR135+AS135+AT135+AU135+AV135+AW135+AX135+AY135</f>
        <v>60294.119999999995</v>
      </c>
    </row>
    <row r="136" spans="1:53" ht="51">
      <c r="A136" s="44" t="s">
        <v>230</v>
      </c>
      <c r="B136" s="27">
        <v>10000114</v>
      </c>
      <c r="C136" s="27" t="s">
        <v>76</v>
      </c>
      <c r="D136" s="28">
        <v>42578</v>
      </c>
      <c r="E136" s="28">
        <v>32951</v>
      </c>
      <c r="F136" s="28">
        <v>36632.49</v>
      </c>
      <c r="G136" s="28">
        <v>32949.12</v>
      </c>
      <c r="H136" s="37">
        <f>F136-E136</f>
        <v>3681.489999999998</v>
      </c>
      <c r="I136" s="2"/>
      <c r="J136" s="21">
        <v>264</v>
      </c>
      <c r="K136" s="43">
        <v>4</v>
      </c>
      <c r="L136" s="16">
        <v>19406.34</v>
      </c>
      <c r="M136" s="16">
        <v>2800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21">
        <v>7648</v>
      </c>
      <c r="BA136" s="39">
        <f>G136+J136+L136+M136+N136+O136+P136+Q136+S136+T136+U136+V136+W136+X136+Y136+Z136+AA136+AB136+AC136+AD136+AE136+AF136+AG136+AH136+AI136+AJ136+AK136+AL136+AZ136+AO136+AM136+AN136+AP136+AQ136+AR136+AS136+AT136+AU136+AV136+AW136+AX136+AY136</f>
        <v>63067.46000000001</v>
      </c>
    </row>
    <row r="137" spans="1:53" ht="12.75">
      <c r="A137" s="44" t="s">
        <v>231</v>
      </c>
      <c r="B137" s="27">
        <v>10000502</v>
      </c>
      <c r="C137" s="27" t="s">
        <v>76</v>
      </c>
      <c r="D137" s="28">
        <v>129367</v>
      </c>
      <c r="E137" s="28">
        <v>98105</v>
      </c>
      <c r="F137" s="28">
        <v>91790.91</v>
      </c>
      <c r="G137" s="28">
        <v>91790.91</v>
      </c>
      <c r="H137" s="2"/>
      <c r="I137" s="2">
        <f aca="true" t="shared" si="11" ref="I137:I159">F137-E137</f>
        <v>-6314.0899999999965</v>
      </c>
      <c r="J137" s="21">
        <v>1560</v>
      </c>
      <c r="K137" s="43">
        <v>0</v>
      </c>
      <c r="L137" s="16">
        <v>1011.3299999999999</v>
      </c>
      <c r="M137" s="16">
        <v>204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21">
        <v>4936</v>
      </c>
      <c r="BA137" s="39">
        <f>G137+J137+L137+M137+N137+O137+P137+Q137+S137+T137+U137+V137+W137+X137+Y137+Z137+AA137+AB137+AC137+AD137+AE137+AF137+AG137+AH137+AI137+AJ137+AK137+AL137+AZ137+AO137+AM137+AN137+AP137+AQ137+AR137+AS137+AT137+AU137+AV137+AW137+AX137+AY137</f>
        <v>99502.24</v>
      </c>
    </row>
    <row r="138" spans="1:53" ht="38.25">
      <c r="A138" s="44" t="s">
        <v>232</v>
      </c>
      <c r="B138" s="27">
        <v>10067404</v>
      </c>
      <c r="C138" s="27" t="s">
        <v>76</v>
      </c>
      <c r="D138" s="28">
        <v>0</v>
      </c>
      <c r="E138" s="28">
        <v>0</v>
      </c>
      <c r="F138" s="28">
        <v>0</v>
      </c>
      <c r="G138" s="28">
        <v>0</v>
      </c>
      <c r="H138" s="2"/>
      <c r="I138" s="2">
        <f t="shared" si="11"/>
        <v>0</v>
      </c>
      <c r="J138" s="21">
        <v>0</v>
      </c>
      <c r="K138" s="43">
        <v>0</v>
      </c>
      <c r="L138" s="16">
        <v>118365.37999999999</v>
      </c>
      <c r="M138" s="16">
        <v>12364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21">
        <v>0</v>
      </c>
      <c r="BA138" s="39">
        <f>G138+J138+L138+M138+N138+O138+P138+Q138+S138+T138+U138+V138+W138+X138+Y138+Z138+AA138+AB138+AC138+AD138+AE138+AF138+AG138+AH138+AI138+AJ138+AK138+AL138+AZ138+AO138+AM138+AN138+AP138+AQ138+AR138+AS138+AT138+AU138+AV138+AW138+AX138+AY138</f>
        <v>130729.37999999999</v>
      </c>
    </row>
    <row r="139" spans="1:53" ht="55.5" customHeight="1">
      <c r="A139" s="44" t="s">
        <v>233</v>
      </c>
      <c r="B139" s="27">
        <v>10001204</v>
      </c>
      <c r="C139" s="27" t="s">
        <v>76</v>
      </c>
      <c r="D139" s="28">
        <v>0</v>
      </c>
      <c r="E139" s="28">
        <v>0</v>
      </c>
      <c r="F139" s="28">
        <v>0</v>
      </c>
      <c r="G139" s="28">
        <v>0</v>
      </c>
      <c r="H139" s="2">
        <f aca="true" t="shared" si="12" ref="H139:H157">F139-E139</f>
        <v>0</v>
      </c>
      <c r="I139" s="2">
        <f t="shared" si="11"/>
        <v>0</v>
      </c>
      <c r="J139" s="21">
        <v>0</v>
      </c>
      <c r="K139" s="43">
        <v>0</v>
      </c>
      <c r="L139" s="16">
        <v>31209.090000000004</v>
      </c>
      <c r="M139" s="16">
        <v>3348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21">
        <v>0</v>
      </c>
      <c r="BA139" s="39">
        <f>G139+J139+L139+M139+N139+O139+P139+Q139+S139+T139+U139+V139+W139+X139+Y139+Z139+AA139+AB139+AC139+AD139+AE139+AF139+AG139+AH139+AI139+AJ139+AK139+AL139+AZ139+AO139+AM139+AN139+AP139+AQ139+AR139+AS139+AT139+AU139+AV139+AW139+AX139+AY139</f>
        <v>34557.090000000004</v>
      </c>
    </row>
    <row r="140" spans="1:53" ht="31.5" customHeight="1">
      <c r="A140" s="44" t="s">
        <v>234</v>
      </c>
      <c r="B140" s="27">
        <v>10001028</v>
      </c>
      <c r="C140" s="27" t="s">
        <v>76</v>
      </c>
      <c r="D140" s="28">
        <v>0</v>
      </c>
      <c r="E140" s="28">
        <v>0</v>
      </c>
      <c r="F140" s="28">
        <v>0</v>
      </c>
      <c r="G140" s="28">
        <v>0</v>
      </c>
      <c r="H140" s="2">
        <f t="shared" si="12"/>
        <v>0</v>
      </c>
      <c r="I140" s="2">
        <f t="shared" si="11"/>
        <v>0</v>
      </c>
      <c r="J140" s="21">
        <v>0</v>
      </c>
      <c r="K140" s="43">
        <v>0</v>
      </c>
      <c r="L140" s="16">
        <v>11175.81</v>
      </c>
      <c r="M140" s="16">
        <v>1200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21">
        <v>0</v>
      </c>
      <c r="BA140" s="39">
        <f>G140+J140+L140+M140+N140+O140+P140+Q140+S140+T140+U140+V140+W140+X140+Y140+Z140+AA140+AB140+AC140+AD140+AE140+AF140+AG140+AH140+AI140+AJ140+AK140+AL140+AZ140+AO140+AM140+AN140+AP140+AQ140+AR140+AS140+AT140+AU140+AV140+AW140+AX140+AY140</f>
        <v>12375.81</v>
      </c>
    </row>
    <row r="141" spans="1:53" ht="25.5">
      <c r="A141" s="44" t="s">
        <v>115</v>
      </c>
      <c r="B141" s="27">
        <v>10000323</v>
      </c>
      <c r="C141" s="27" t="s">
        <v>76</v>
      </c>
      <c r="D141" s="28">
        <v>0</v>
      </c>
      <c r="E141" s="28">
        <v>0</v>
      </c>
      <c r="F141" s="28">
        <v>0</v>
      </c>
      <c r="G141" s="28">
        <v>0</v>
      </c>
      <c r="H141" s="2">
        <f t="shared" si="12"/>
        <v>0</v>
      </c>
      <c r="I141" s="2">
        <f t="shared" si="11"/>
        <v>0</v>
      </c>
      <c r="J141" s="21">
        <v>0</v>
      </c>
      <c r="K141" s="43">
        <v>0</v>
      </c>
      <c r="L141" s="16">
        <v>5337.78</v>
      </c>
      <c r="M141" s="16">
        <v>716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21">
        <v>0</v>
      </c>
      <c r="BA141" s="39">
        <f>G141+J141+L141+M141+N141+O141+P141+Q141+S141+T141+U141+V141+W141+X141+Y141+Z141+AA141+AB141+AC141+AD141+AE141+AF141+AG141+AH141+AI141+AJ141+AK141+AL141+AZ141+AO141+AM141+AN141+AP141+AQ141+AR141+AS141+AT141+AU141+AV141+AW141+AX141+AY141</f>
        <v>6053.78</v>
      </c>
    </row>
    <row r="142" spans="1:53" ht="28.5" customHeight="1">
      <c r="A142" s="44" t="s">
        <v>235</v>
      </c>
      <c r="B142" s="27">
        <v>10000453</v>
      </c>
      <c r="C142" s="27" t="s">
        <v>76</v>
      </c>
      <c r="D142" s="28">
        <v>0</v>
      </c>
      <c r="E142" s="28">
        <v>0</v>
      </c>
      <c r="F142" s="28">
        <v>0</v>
      </c>
      <c r="G142" s="28">
        <v>0</v>
      </c>
      <c r="H142" s="2">
        <f t="shared" si="12"/>
        <v>0</v>
      </c>
      <c r="I142" s="2">
        <f t="shared" si="11"/>
        <v>0</v>
      </c>
      <c r="J142" s="21">
        <v>0</v>
      </c>
      <c r="K142" s="43">
        <v>0</v>
      </c>
      <c r="L142" s="16">
        <v>104885.29999999999</v>
      </c>
      <c r="M142" s="16">
        <v>13444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21">
        <v>0</v>
      </c>
      <c r="BA142" s="39">
        <f>G142+J142+L142+M142+N142+O142+P142+Q142+S142+T142+U142+V142+W142+X142+Y142+Z142+AA142+AB142+AC142+AD142+AE142+AF142+AG142+AH142+AI142+AJ142+AK142+AL142+AZ142+AO142+AM142+AN142+AP142+AQ142+AR142+AS142+AT142+AU142+AV142+AW142+AX142+AY142</f>
        <v>118329.29999999999</v>
      </c>
    </row>
    <row r="143" spans="1:53" ht="15.75" customHeight="1">
      <c r="A143" s="44" t="s">
        <v>236</v>
      </c>
      <c r="B143" s="27">
        <v>10001023</v>
      </c>
      <c r="C143" s="27" t="s">
        <v>76</v>
      </c>
      <c r="D143" s="28">
        <v>0</v>
      </c>
      <c r="E143" s="28">
        <v>0</v>
      </c>
      <c r="F143" s="28">
        <v>0</v>
      </c>
      <c r="G143" s="28">
        <v>0</v>
      </c>
      <c r="H143" s="2">
        <f t="shared" si="12"/>
        <v>0</v>
      </c>
      <c r="I143" s="2">
        <f t="shared" si="11"/>
        <v>0</v>
      </c>
      <c r="J143" s="21">
        <v>0</v>
      </c>
      <c r="K143" s="43">
        <v>0</v>
      </c>
      <c r="L143" s="16">
        <v>17848.34</v>
      </c>
      <c r="M143" s="16">
        <v>1852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21">
        <v>0</v>
      </c>
      <c r="BA143" s="39">
        <f>G143+J143+L143+M143+N143+O143+P143+Q143+S143+T143+U143+V143+W143+X143+Y143+Z143+AA143+AB143+AC143+AD143+AE143+AF143+AG143+AH143+AI143+AJ143+AK143+AL143+AZ143+AO143+AM143+AN143+AP143+AQ143+AR143+AS143+AT143+AU143+AV143+AW143+AX143+AY143</f>
        <v>19700.34</v>
      </c>
    </row>
    <row r="144" spans="1:53" ht="25.5">
      <c r="A144" s="44" t="s">
        <v>237</v>
      </c>
      <c r="B144" s="27">
        <v>10000395</v>
      </c>
      <c r="C144" s="27" t="s">
        <v>76</v>
      </c>
      <c r="D144" s="28">
        <v>0</v>
      </c>
      <c r="E144" s="28">
        <v>0</v>
      </c>
      <c r="F144" s="28">
        <v>0</v>
      </c>
      <c r="G144" s="28">
        <v>0</v>
      </c>
      <c r="H144" s="2">
        <f t="shared" si="12"/>
        <v>0</v>
      </c>
      <c r="I144" s="2">
        <f t="shared" si="11"/>
        <v>0</v>
      </c>
      <c r="J144" s="21">
        <v>0</v>
      </c>
      <c r="K144" s="43">
        <v>0</v>
      </c>
      <c r="L144" s="16">
        <v>10893.570000000002</v>
      </c>
      <c r="M144" s="16">
        <v>1140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21">
        <v>0</v>
      </c>
      <c r="BA144" s="39">
        <f>G144+J144+L144+M144+N144+O144+P144+Q144+S144+T144+U144+V144+W144+X144+Y144+Z144+AA144+AB144+AC144+AD144+AE144+AF144+AG144+AH144+AI144+AJ144+AK144+AL144+AZ144+AO144+AM144+AN144+AP144+AQ144+AR144+AS144+AT144+AU144+AV144+AW144+AX144+AY144</f>
        <v>12033.570000000002</v>
      </c>
    </row>
    <row r="145" spans="1:53" ht="32.25" customHeight="1">
      <c r="A145" s="44" t="s">
        <v>238</v>
      </c>
      <c r="B145" s="27">
        <v>10000435</v>
      </c>
      <c r="C145" s="27" t="s">
        <v>76</v>
      </c>
      <c r="D145" s="28">
        <v>0</v>
      </c>
      <c r="E145" s="28">
        <v>0</v>
      </c>
      <c r="F145" s="28">
        <v>0</v>
      </c>
      <c r="G145" s="28">
        <v>0</v>
      </c>
      <c r="H145" s="2">
        <f t="shared" si="12"/>
        <v>0</v>
      </c>
      <c r="I145" s="2">
        <f t="shared" si="11"/>
        <v>0</v>
      </c>
      <c r="J145" s="21">
        <v>0</v>
      </c>
      <c r="K145" s="43">
        <v>0</v>
      </c>
      <c r="L145" s="16">
        <v>11862.36</v>
      </c>
      <c r="M145" s="16">
        <v>1780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21">
        <v>0</v>
      </c>
      <c r="BA145" s="39">
        <f>G145+J145+L145+M145+N145+O145+P145+Q145+S145+T145+U145+V145+W145+X145+Y145+Z145+AA145+AB145+AC145+AD145+AE145+AF145+AG145+AH145+AI145+AJ145+AK145+AL145+AZ145+AO145+AM145+AN145+AP145+AQ145+AR145+AS145+AT145+AU145+AV145+AW145+AX145+AY145</f>
        <v>13642.36</v>
      </c>
    </row>
    <row r="146" spans="1:53" ht="20.25" customHeight="1">
      <c r="A146" s="44" t="s">
        <v>239</v>
      </c>
      <c r="B146" s="27">
        <v>10001091</v>
      </c>
      <c r="C146" s="27" t="s">
        <v>76</v>
      </c>
      <c r="D146" s="28">
        <v>0</v>
      </c>
      <c r="E146" s="28">
        <v>0</v>
      </c>
      <c r="F146" s="28">
        <v>0</v>
      </c>
      <c r="G146" s="28">
        <v>0</v>
      </c>
      <c r="H146" s="2">
        <f t="shared" si="12"/>
        <v>0</v>
      </c>
      <c r="I146" s="2">
        <f t="shared" si="11"/>
        <v>0</v>
      </c>
      <c r="J146" s="21">
        <v>0</v>
      </c>
      <c r="K146" s="43">
        <v>0</v>
      </c>
      <c r="L146" s="16">
        <v>15656.789999999997</v>
      </c>
      <c r="M146" s="16">
        <v>1808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21">
        <v>0</v>
      </c>
      <c r="BA146" s="39">
        <f>G146+J146+L146+M146+N146+O146+P146+Q146+S146+T146+U146+V146+W146+X146+Y146+Z146+AA146+AB146+AC146+AD146+AE146+AF146+AG146+AH146+AI146+AJ146+AK146+AL146+AZ146+AO146+AM146+AN146+AP146+AQ146+AR146+AS146+AT146+AU146+AV146+AW146+AX146+AY146</f>
        <v>17464.789999999997</v>
      </c>
    </row>
    <row r="147" spans="1:53" ht="28.5" customHeight="1">
      <c r="A147" s="44" t="s">
        <v>116</v>
      </c>
      <c r="B147" s="27">
        <v>10001090</v>
      </c>
      <c r="C147" s="27" t="s">
        <v>76</v>
      </c>
      <c r="D147" s="28">
        <v>0</v>
      </c>
      <c r="E147" s="28">
        <v>0</v>
      </c>
      <c r="F147" s="28">
        <v>0</v>
      </c>
      <c r="G147" s="28">
        <v>0</v>
      </c>
      <c r="H147" s="2">
        <f t="shared" si="12"/>
        <v>0</v>
      </c>
      <c r="I147" s="2">
        <f t="shared" si="11"/>
        <v>0</v>
      </c>
      <c r="J147" s="21">
        <v>0</v>
      </c>
      <c r="K147" s="43">
        <v>0</v>
      </c>
      <c r="L147" s="16">
        <v>5699.739999999999</v>
      </c>
      <c r="M147" s="16">
        <v>752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21">
        <v>0</v>
      </c>
      <c r="BA147" s="39">
        <f>G147+J147+L147+M147+N147+O147+P147+Q147+S147+T147+U147+V147+W147+X147+Y147+Z147+AA147+AB147+AC147+AD147+AE147+AF147+AG147+AH147+AI147+AJ147+AK147+AL147+AZ147+AO147+AM147+AN147+AP147+AQ147+AR147+AS147+AT147+AU147+AV147+AW147+AX147+AY147</f>
        <v>6451.739999999999</v>
      </c>
    </row>
    <row r="148" spans="1:53" ht="27.75" customHeight="1">
      <c r="A148" s="44" t="s">
        <v>240</v>
      </c>
      <c r="B148" s="27">
        <v>10000326</v>
      </c>
      <c r="C148" s="27" t="s">
        <v>76</v>
      </c>
      <c r="D148" s="28">
        <v>0</v>
      </c>
      <c r="E148" s="28">
        <v>0</v>
      </c>
      <c r="F148" s="28">
        <v>0</v>
      </c>
      <c r="G148" s="28">
        <v>0</v>
      </c>
      <c r="H148" s="2">
        <f t="shared" si="12"/>
        <v>0</v>
      </c>
      <c r="I148" s="2">
        <f t="shared" si="11"/>
        <v>0</v>
      </c>
      <c r="J148" s="21">
        <v>0</v>
      </c>
      <c r="K148" s="43">
        <v>0</v>
      </c>
      <c r="L148" s="16">
        <v>17652.34</v>
      </c>
      <c r="M148" s="16">
        <v>2536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21">
        <v>0</v>
      </c>
      <c r="BA148" s="39">
        <f>G148+J148+L148+M148+N148+O148+P148+Q148+S148+T148+U148+V148+W148+X148+Y148+Z148+AA148+AB148+AC148+AD148+AE148+AF148+AG148+AH148+AI148+AJ148+AK148+AL148+AZ148+AO148+AM148+AN148+AP148+AQ148+AR148+AS148+AT148+AU148+AV148+AW148+AX148+AY148</f>
        <v>20188.34</v>
      </c>
    </row>
    <row r="149" spans="1:53" ht="27.75" customHeight="1">
      <c r="A149" s="44" t="s">
        <v>117</v>
      </c>
      <c r="B149" s="27">
        <v>10001066</v>
      </c>
      <c r="C149" s="27" t="s">
        <v>76</v>
      </c>
      <c r="D149" s="28">
        <v>0</v>
      </c>
      <c r="E149" s="28">
        <v>0</v>
      </c>
      <c r="F149" s="28">
        <v>0</v>
      </c>
      <c r="G149" s="28">
        <v>0</v>
      </c>
      <c r="H149" s="2">
        <f t="shared" si="12"/>
        <v>0</v>
      </c>
      <c r="I149" s="2">
        <f t="shared" si="11"/>
        <v>0</v>
      </c>
      <c r="J149" s="21">
        <v>0</v>
      </c>
      <c r="K149" s="43">
        <v>0</v>
      </c>
      <c r="L149" s="16">
        <v>5139.68</v>
      </c>
      <c r="M149" s="16">
        <v>560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21">
        <v>0</v>
      </c>
      <c r="BA149" s="39">
        <f>G149+J149+L149+M149+N149+O149+P149+Q149+S149+T149+U149+V149+W149+X149+Y149+Z149+AA149+AB149+AC149+AD149+AE149+AF149+AG149+AH149+AI149+AJ149+AK149+AL149+AZ149+AO149+AM149+AN149+AP149+AQ149+AR149+AS149+AT149+AU149+AV149+AW149+AX149+AY149</f>
        <v>5699.68</v>
      </c>
    </row>
    <row r="150" spans="1:53" ht="28.5" customHeight="1">
      <c r="A150" s="44" t="s">
        <v>241</v>
      </c>
      <c r="B150" s="27">
        <v>10000032</v>
      </c>
      <c r="C150" s="27" t="s">
        <v>76</v>
      </c>
      <c r="D150" s="28">
        <v>0</v>
      </c>
      <c r="E150" s="28">
        <v>0</v>
      </c>
      <c r="F150" s="28">
        <v>0</v>
      </c>
      <c r="G150" s="28">
        <v>0</v>
      </c>
      <c r="H150" s="2">
        <f t="shared" si="12"/>
        <v>0</v>
      </c>
      <c r="I150" s="2">
        <f t="shared" si="11"/>
        <v>0</v>
      </c>
      <c r="J150" s="21">
        <v>0</v>
      </c>
      <c r="K150" s="43">
        <v>0</v>
      </c>
      <c r="L150" s="16">
        <v>85705.04</v>
      </c>
      <c r="M150" s="16">
        <v>8932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21">
        <v>0</v>
      </c>
      <c r="BA150" s="39">
        <f>G150+J150+L150+M150+N150+O150+P150+Q150+S150+T150+U150+V150+W150+X150+Y150+Z150+AA150+AB150+AC150+AD150+AE150+AF150+AG150+AH150+AI150+AJ150+AK150+AL150+AZ150+AO150+AM150+AN150+AP150+AQ150+AR150+AS150+AT150+AU150+AV150+AW150+AX150+AY150</f>
        <v>94637.04</v>
      </c>
    </row>
    <row r="151" spans="1:53" ht="30.75" customHeight="1">
      <c r="A151" s="44" t="s">
        <v>242</v>
      </c>
      <c r="B151" s="27">
        <v>10000868</v>
      </c>
      <c r="C151" s="27" t="s">
        <v>76</v>
      </c>
      <c r="D151" s="28">
        <v>0</v>
      </c>
      <c r="E151" s="28">
        <v>0</v>
      </c>
      <c r="F151" s="28">
        <v>0</v>
      </c>
      <c r="G151" s="28">
        <v>0</v>
      </c>
      <c r="H151" s="2">
        <f t="shared" si="12"/>
        <v>0</v>
      </c>
      <c r="I151" s="2">
        <f t="shared" si="11"/>
        <v>0</v>
      </c>
      <c r="J151" s="21">
        <v>0</v>
      </c>
      <c r="K151" s="43">
        <v>0</v>
      </c>
      <c r="L151" s="16">
        <v>48452.18</v>
      </c>
      <c r="M151" s="16">
        <v>6516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21">
        <v>0</v>
      </c>
      <c r="BA151" s="39">
        <f>G151+J151+L151+M151+N151+O151+P151+Q151+S151+T151+U151+V151+W151+X151+Y151+Z151+AA151+AB151+AC151+AD151+AE151+AF151+AG151+AH151+AI151+AJ151+AK151+AL151+AZ151+AO151+AM151+AN151+AP151+AQ151+AR151+AS151+AT151+AU151+AV151+AW151+AX151+AY151</f>
        <v>54968.18</v>
      </c>
    </row>
    <row r="152" spans="1:53" ht="24.75" customHeight="1">
      <c r="A152" s="44" t="s">
        <v>136</v>
      </c>
      <c r="B152" s="27">
        <v>10000357</v>
      </c>
      <c r="C152" s="27" t="s">
        <v>76</v>
      </c>
      <c r="D152" s="28">
        <v>0</v>
      </c>
      <c r="E152" s="28">
        <v>0</v>
      </c>
      <c r="F152" s="28">
        <v>0</v>
      </c>
      <c r="G152" s="28">
        <v>0</v>
      </c>
      <c r="H152" s="2">
        <f t="shared" si="12"/>
        <v>0</v>
      </c>
      <c r="I152" s="2">
        <f t="shared" si="11"/>
        <v>0</v>
      </c>
      <c r="J152" s="21">
        <v>0</v>
      </c>
      <c r="K152" s="43">
        <v>0</v>
      </c>
      <c r="L152" s="16">
        <v>6613.329999999999</v>
      </c>
      <c r="M152" s="16">
        <v>716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21">
        <v>0</v>
      </c>
      <c r="BA152" s="39">
        <f>G152+J152+L152+M152+N152+O152+P152+Q152+S152+T152+U152+V152+W152+X152+Y152+Z152+AA152+AB152+AC152+AD152+AE152+AF152+AG152+AH152+AI152+AJ152+AK152+AL152+AZ152+AO152+AM152+AN152+AP152+AQ152+AR152+AS152+AT152+AU152+AV152+AW152+AX152+AY152</f>
        <v>7329.329999999999</v>
      </c>
    </row>
    <row r="153" spans="1:53" ht="33" customHeight="1">
      <c r="A153" s="44" t="s">
        <v>118</v>
      </c>
      <c r="B153" s="27">
        <v>801600020</v>
      </c>
      <c r="C153" s="27" t="s">
        <v>76</v>
      </c>
      <c r="D153" s="28">
        <v>0</v>
      </c>
      <c r="E153" s="28">
        <v>0</v>
      </c>
      <c r="F153" s="28">
        <v>0</v>
      </c>
      <c r="G153" s="28">
        <v>0</v>
      </c>
      <c r="H153" s="2">
        <f t="shared" si="12"/>
        <v>0</v>
      </c>
      <c r="I153" s="2">
        <f t="shared" si="11"/>
        <v>0</v>
      </c>
      <c r="J153" s="21">
        <v>0</v>
      </c>
      <c r="K153" s="43">
        <v>0</v>
      </c>
      <c r="L153" s="16">
        <v>14945.859999999999</v>
      </c>
      <c r="M153" s="16">
        <v>1944</v>
      </c>
      <c r="N153" s="16"/>
      <c r="O153" s="16"/>
      <c r="P153" s="16">
        <v>0</v>
      </c>
      <c r="Q153" s="16">
        <v>0</v>
      </c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21">
        <v>0</v>
      </c>
      <c r="BA153" s="39">
        <f>G153+J153+L153+M153+N153+O153+P153+Q153+S153+T153+U153+V153+W153+X153+Y153+Z153+AA153+AB153+AC153+AD153+AE153+AF153+AG153+AH153+AI153+AJ153+AK153+AL153+AZ153+AO153+AM153+AN153+AP153+AQ153+AR153+AS153+AT153+AU153+AV153+AW153+AX153+AY153</f>
        <v>16889.86</v>
      </c>
    </row>
    <row r="154" spans="1:53" ht="33" customHeight="1">
      <c r="A154" s="44" t="s">
        <v>119</v>
      </c>
      <c r="B154" s="27">
        <v>10001096</v>
      </c>
      <c r="C154" s="27" t="s">
        <v>76</v>
      </c>
      <c r="D154" s="28">
        <v>0</v>
      </c>
      <c r="E154" s="28">
        <v>0</v>
      </c>
      <c r="F154" s="28">
        <v>0</v>
      </c>
      <c r="G154" s="28">
        <v>0</v>
      </c>
      <c r="H154" s="2">
        <f t="shared" si="12"/>
        <v>0</v>
      </c>
      <c r="I154" s="2">
        <f t="shared" si="11"/>
        <v>0</v>
      </c>
      <c r="J154" s="21">
        <v>0</v>
      </c>
      <c r="K154" s="43">
        <v>0</v>
      </c>
      <c r="L154" s="16">
        <v>25912.31</v>
      </c>
      <c r="M154" s="16">
        <v>2732</v>
      </c>
      <c r="N154" s="16"/>
      <c r="O154" s="16"/>
      <c r="P154" s="16">
        <v>0</v>
      </c>
      <c r="Q154" s="16">
        <v>0</v>
      </c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21">
        <v>0</v>
      </c>
      <c r="BA154" s="39">
        <f>G154+J154+L154+M154+N154+O154+P154+Q154+S154+T154+U154+V154+W154+X154+Y154+Z154+AA154+AB154+AC154+AD154+AE154+AF154+AG154+AH154+AI154+AJ154+AK154+AL154+AZ154+AO154+AM154+AN154+AP154+AQ154+AR154+AS154+AT154+AU154+AV154+AW154+AX154+AY154</f>
        <v>28644.31</v>
      </c>
    </row>
    <row r="155" spans="1:53" ht="38.25">
      <c r="A155" s="44" t="s">
        <v>243</v>
      </c>
      <c r="B155" s="27">
        <v>10001411</v>
      </c>
      <c r="C155" s="27" t="s">
        <v>76</v>
      </c>
      <c r="D155" s="28">
        <v>0</v>
      </c>
      <c r="E155" s="28">
        <v>0</v>
      </c>
      <c r="F155" s="28">
        <v>0</v>
      </c>
      <c r="G155" s="28">
        <v>0</v>
      </c>
      <c r="H155" s="2">
        <f t="shared" si="12"/>
        <v>0</v>
      </c>
      <c r="I155" s="2">
        <f t="shared" si="11"/>
        <v>0</v>
      </c>
      <c r="J155" s="21">
        <v>0</v>
      </c>
      <c r="K155" s="43">
        <v>0</v>
      </c>
      <c r="L155" s="16">
        <v>37776.759999999995</v>
      </c>
      <c r="M155" s="16">
        <v>1600</v>
      </c>
      <c r="N155" s="16"/>
      <c r="O155" s="16"/>
      <c r="P155" s="16">
        <v>0</v>
      </c>
      <c r="Q155" s="16">
        <v>0</v>
      </c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21">
        <v>0</v>
      </c>
      <c r="BA155" s="39">
        <f>G155+J155+L155+M155+N155+O155+P155+Q155+S155+T155+U155+V155+W155+X155+Y155+Z155+AA155+AB155+AC155+AD155+AE155+AF155+AG155+AH155+AI155+AJ155+AK155+AL155+AZ155+AO155+AM155+AN155+AP155+AQ155+AR155+AS155+AT155+AU155+AV155+AW155+AX155+AY155</f>
        <v>39376.759999999995</v>
      </c>
    </row>
    <row r="156" spans="1:53" ht="25.5">
      <c r="A156" s="44" t="s">
        <v>120</v>
      </c>
      <c r="B156" s="27">
        <v>10000316</v>
      </c>
      <c r="C156" s="27" t="s">
        <v>76</v>
      </c>
      <c r="D156" s="28">
        <v>0</v>
      </c>
      <c r="E156" s="28">
        <v>0</v>
      </c>
      <c r="F156" s="28">
        <v>0</v>
      </c>
      <c r="G156" s="28">
        <v>0</v>
      </c>
      <c r="H156" s="2">
        <f t="shared" si="12"/>
        <v>0</v>
      </c>
      <c r="I156" s="2">
        <f t="shared" si="11"/>
        <v>0</v>
      </c>
      <c r="J156" s="21">
        <v>0</v>
      </c>
      <c r="K156" s="43">
        <v>0</v>
      </c>
      <c r="L156" s="16">
        <v>6827.5</v>
      </c>
      <c r="M156" s="16">
        <v>908</v>
      </c>
      <c r="N156" s="16"/>
      <c r="O156" s="16"/>
      <c r="P156" s="16">
        <v>0</v>
      </c>
      <c r="Q156" s="16">
        <v>0</v>
      </c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21">
        <v>0</v>
      </c>
      <c r="BA156" s="39">
        <f>G156+J156+L156+M156+N156+O156+P156+Q156+S156+T156+U156+V156+W156+X156+Y156+Z156+AA156+AB156+AC156+AD156+AE156+AF156+AG156+AH156+AI156+AJ156+AK156+AL156+AZ156+AO156+AM156+AN156+AP156+AQ156+AR156+AS156+AT156+AU156+AV156+AW156+AX156+AY156</f>
        <v>7735.5</v>
      </c>
    </row>
    <row r="157" spans="1:53" ht="26.25" customHeight="1">
      <c r="A157" s="44" t="s">
        <v>121</v>
      </c>
      <c r="B157" s="27">
        <v>10001520</v>
      </c>
      <c r="C157" s="27" t="s">
        <v>76</v>
      </c>
      <c r="D157" s="28">
        <v>0</v>
      </c>
      <c r="E157" s="28">
        <v>0</v>
      </c>
      <c r="F157" s="28">
        <v>0</v>
      </c>
      <c r="G157" s="28">
        <v>0</v>
      </c>
      <c r="H157" s="2">
        <f t="shared" si="12"/>
        <v>0</v>
      </c>
      <c r="I157" s="2">
        <f t="shared" si="11"/>
        <v>0</v>
      </c>
      <c r="J157" s="21">
        <v>0</v>
      </c>
      <c r="K157" s="43">
        <v>0</v>
      </c>
      <c r="L157" s="16">
        <v>14259.54</v>
      </c>
      <c r="M157" s="16">
        <v>1556</v>
      </c>
      <c r="N157" s="16"/>
      <c r="O157" s="16"/>
      <c r="P157" s="16">
        <v>0</v>
      </c>
      <c r="Q157" s="16">
        <v>0</v>
      </c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21">
        <v>0</v>
      </c>
      <c r="BA157" s="39">
        <f>G157+J157+L157+M157+N157+O157+P157+Q157+S157+T157+U157+V157+W157+X157+Y157+Z157+AA157+AB157+AC157+AD157+AE157+AF157+AG157+AH157+AI157+AJ157+AK157+AL157+AZ157+AO157+AM157+AN157+AP157+AQ157+AR157+AS157+AT157+AU157+AV157+AW157+AX157+AY157</f>
        <v>15815.54</v>
      </c>
    </row>
    <row r="158" spans="1:53" ht="26.25" customHeight="1">
      <c r="A158" s="44" t="s">
        <v>122</v>
      </c>
      <c r="B158" s="27">
        <v>19477427</v>
      </c>
      <c r="C158" s="27"/>
      <c r="D158" s="28">
        <v>82990</v>
      </c>
      <c r="E158" s="28">
        <v>58923</v>
      </c>
      <c r="F158" s="28">
        <v>54003.33</v>
      </c>
      <c r="G158" s="28">
        <v>54003.33</v>
      </c>
      <c r="H158" s="2"/>
      <c r="I158" s="2">
        <f t="shared" si="11"/>
        <v>-4919.669999999998</v>
      </c>
      <c r="J158" s="21">
        <v>336</v>
      </c>
      <c r="K158" s="43">
        <v>0</v>
      </c>
      <c r="L158" s="16">
        <v>0</v>
      </c>
      <c r="M158" s="16">
        <v>0</v>
      </c>
      <c r="N158" s="16"/>
      <c r="O158" s="16"/>
      <c r="P158" s="16">
        <v>0</v>
      </c>
      <c r="Q158" s="16">
        <v>0</v>
      </c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>
        <v>0</v>
      </c>
      <c r="AN158" s="16"/>
      <c r="AO158" s="16">
        <v>0</v>
      </c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21">
        <v>4740</v>
      </c>
      <c r="BA158" s="39">
        <f>G158+J158+L158+M158+N158+O158+P158+Q158+S158+T158+U158+V158+W158+X158+Y158+Z158+AA158+AB158+AC158+AD158+AE158+AF158+AG158+AH158+AI158+AJ158+AK158+AL158+AZ158+AO158+AM158+AN158+AP158+AQ158+AR158+AS158+AT158+AU158+AV158+AW158+AX158+AY158</f>
        <v>59079.33</v>
      </c>
    </row>
    <row r="159" spans="1:53" ht="26.25" customHeight="1">
      <c r="A159" s="44" t="s">
        <v>137</v>
      </c>
      <c r="B159" s="27">
        <v>10001562</v>
      </c>
      <c r="C159" s="27"/>
      <c r="D159" s="28">
        <v>29642</v>
      </c>
      <c r="E159" s="28">
        <v>15607</v>
      </c>
      <c r="F159" s="28">
        <v>4856.24</v>
      </c>
      <c r="G159" s="28">
        <v>4856.24</v>
      </c>
      <c r="H159" s="2"/>
      <c r="I159" s="2">
        <f t="shared" si="11"/>
        <v>-10750.76</v>
      </c>
      <c r="J159" s="21">
        <v>182</v>
      </c>
      <c r="K159" s="43">
        <v>0</v>
      </c>
      <c r="L159" s="16">
        <v>0</v>
      </c>
      <c r="M159" s="16">
        <v>0</v>
      </c>
      <c r="N159" s="16"/>
      <c r="O159" s="16"/>
      <c r="P159" s="16">
        <v>0</v>
      </c>
      <c r="Q159" s="16">
        <v>0</v>
      </c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>
        <v>0</v>
      </c>
      <c r="AN159" s="16"/>
      <c r="AO159" s="16">
        <v>0</v>
      </c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21">
        <v>203</v>
      </c>
      <c r="BA159" s="39">
        <f>G159+J159+L159+M159+N159+O159+P159+Q159+S159+T159+U159+V159+W159+X159+Y159+Z159+AA159+AB159+AC159+AD159+AE159+AF159+AG159+AH159+AI159+AJ159+AK159+AL159+AZ159+AO159+AM159+AN159+AP159+AQ159+AR159+AS159+AT159+AU159+AV159+AW159+AX159+AY159</f>
        <v>5241.24</v>
      </c>
    </row>
    <row r="160" spans="1:53" ht="26.25" customHeight="1">
      <c r="A160" s="44" t="s">
        <v>138</v>
      </c>
      <c r="B160" s="27">
        <v>10001045</v>
      </c>
      <c r="C160" s="27"/>
      <c r="D160" s="28"/>
      <c r="E160" s="28"/>
      <c r="F160" s="28"/>
      <c r="G160" s="28"/>
      <c r="H160" s="2"/>
      <c r="I160" s="2"/>
      <c r="J160" s="21"/>
      <c r="K160" s="43"/>
      <c r="L160" s="16">
        <v>0</v>
      </c>
      <c r="M160" s="16">
        <v>0</v>
      </c>
      <c r="N160" s="16"/>
      <c r="O160" s="16"/>
      <c r="P160" s="16">
        <v>0</v>
      </c>
      <c r="Q160" s="16">
        <v>0</v>
      </c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>
        <v>41896.59000000002</v>
      </c>
      <c r="AN160" s="16"/>
      <c r="AO160" s="16">
        <v>0</v>
      </c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21">
        <v>0</v>
      </c>
      <c r="BA160" s="39">
        <f>G160+J160+L160+M160+N160+O160+P160+Q160+S160+T160+U160+V160+W160+X160+Y160+Z160+AA160+AB160+AC160+AD160+AE160+AF160+AG160+AH160+AI160+AJ160+AK160+AL160+AZ160+AO160+AM160+AN160+AP160+AQ160+AR160+AS160+AT160+AU160+AV160+AW160+AX160+AY160</f>
        <v>41896.59000000002</v>
      </c>
    </row>
    <row r="161" spans="1:53" ht="26.25" customHeight="1">
      <c r="A161" s="44" t="s">
        <v>139</v>
      </c>
      <c r="B161" s="27">
        <v>10000297</v>
      </c>
      <c r="C161" s="27"/>
      <c r="D161" s="28"/>
      <c r="E161" s="28"/>
      <c r="F161" s="28"/>
      <c r="G161" s="28"/>
      <c r="H161" s="2"/>
      <c r="I161" s="2"/>
      <c r="J161" s="21"/>
      <c r="K161" s="43"/>
      <c r="L161" s="16">
        <v>0</v>
      </c>
      <c r="M161" s="16">
        <v>0</v>
      </c>
      <c r="N161" s="16"/>
      <c r="O161" s="16"/>
      <c r="P161" s="16">
        <v>0</v>
      </c>
      <c r="Q161" s="16">
        <v>0</v>
      </c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>
        <v>7835396.300000002</v>
      </c>
      <c r="AN161" s="16"/>
      <c r="AO161" s="16">
        <v>0</v>
      </c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21">
        <v>0</v>
      </c>
      <c r="BA161" s="39">
        <f>G161+J161+L161+M161+N161+O161+P161+Q161+S161+T161+U161+V161+W161+X161+Y161+Z161+AA161+AB161+AC161+AD161+AE161+AF161+AG161+AH161+AI161+AJ161+AK161+AL161+AZ161+AO161+AM161+AN161+AP161+AQ161+AR161+AS161+AT161+AU161+AV161+AW161+AX161+AY161</f>
        <v>7835396.300000002</v>
      </c>
    </row>
    <row r="162" spans="1:53" ht="26.25" customHeight="1">
      <c r="A162" s="44" t="s">
        <v>244</v>
      </c>
      <c r="B162" s="27">
        <v>10000171</v>
      </c>
      <c r="C162" s="27"/>
      <c r="D162" s="28"/>
      <c r="E162" s="28"/>
      <c r="F162" s="28"/>
      <c r="G162" s="28"/>
      <c r="H162" s="2"/>
      <c r="I162" s="2"/>
      <c r="J162" s="21"/>
      <c r="K162" s="43"/>
      <c r="L162" s="16">
        <v>17982.63</v>
      </c>
      <c r="M162" s="16">
        <v>0</v>
      </c>
      <c r="N162" s="16"/>
      <c r="O162" s="16"/>
      <c r="P162" s="16">
        <v>0</v>
      </c>
      <c r="Q162" s="16">
        <v>0</v>
      </c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>
        <v>0</v>
      </c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21">
        <v>0</v>
      </c>
      <c r="BA162" s="39">
        <f>G162+J162+L162+M162+N162+O162+P162+Q162+S162+T162+U162+V162+W162+X162+Y162+Z162+AA162+AB162+AC162+AD162+AE162+AF162+AG162+AH162+AI162+AJ162+AK162+AL162+AZ162+AO162+AM162+AN162+AP162+AQ162+AR162+AS162+AT162+AU162+AV162+AW162+AX162+AY162</f>
        <v>17982.63</v>
      </c>
    </row>
    <row r="163" spans="1:53" ht="26.25" customHeight="1">
      <c r="A163" s="44" t="s">
        <v>160</v>
      </c>
      <c r="B163" s="27">
        <v>10001989</v>
      </c>
      <c r="C163" s="27"/>
      <c r="D163" s="28"/>
      <c r="E163" s="28"/>
      <c r="F163" s="28"/>
      <c r="G163" s="28"/>
      <c r="H163" s="2"/>
      <c r="I163" s="2"/>
      <c r="J163" s="21"/>
      <c r="K163" s="43"/>
      <c r="L163" s="16">
        <v>0</v>
      </c>
      <c r="M163" s="16">
        <v>0</v>
      </c>
      <c r="N163" s="16"/>
      <c r="O163" s="16"/>
      <c r="P163" s="16">
        <v>263652</v>
      </c>
      <c r="Q163" s="16">
        <v>0</v>
      </c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>
        <v>0</v>
      </c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21">
        <v>0</v>
      </c>
      <c r="BA163" s="39">
        <f>G163+J163+L163+M163+N163+O163+P163+Q163+S163+T163+U163+V163+W163+X163+Y163+Z163+AA163+AB163+AC163+AD163+AE163+AF163+AG163+AH163+AI163+AJ163+AK163+AL163+AZ163+AO163+AM163+AN163+AP163+AQ163+AR163+AS163+AT163+AU163+AV163+AW163+AX163+AY163</f>
        <v>263652</v>
      </c>
    </row>
    <row r="164" spans="1:53" ht="26.25" customHeight="1">
      <c r="A164" s="44" t="s">
        <v>245</v>
      </c>
      <c r="B164" s="27">
        <v>10064116</v>
      </c>
      <c r="C164" s="27"/>
      <c r="D164" s="28"/>
      <c r="E164" s="28"/>
      <c r="F164" s="28"/>
      <c r="G164" s="28"/>
      <c r="H164" s="2"/>
      <c r="I164" s="2"/>
      <c r="J164" s="21"/>
      <c r="K164" s="43"/>
      <c r="L164" s="16">
        <v>7764.749999999999</v>
      </c>
      <c r="M164" s="16">
        <v>0</v>
      </c>
      <c r="N164" s="16"/>
      <c r="O164" s="16"/>
      <c r="P164" s="16">
        <v>0</v>
      </c>
      <c r="Q164" s="16">
        <v>0</v>
      </c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>
        <v>0</v>
      </c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21">
        <v>0</v>
      </c>
      <c r="BA164" s="39">
        <f>G164+J164+L164+M164+N164+O164+P164+Q164+S164+T164+U164+V164+W164+X164+Y164+Z164+AA164+AB164+AC164+AD164+AE164+AF164+AG164+AH164+AI164+AJ164+AK164+AL164+AZ164+AO164+AM164+AN164+AP164+AQ164+AR164+AS164+AT164+AU164+AV164+AW164+AX164+AY164</f>
        <v>7764.749999999999</v>
      </c>
    </row>
    <row r="165" spans="1:53" ht="26.25" customHeight="1">
      <c r="A165" s="44" t="s">
        <v>129</v>
      </c>
      <c r="B165" s="27">
        <v>19167401</v>
      </c>
      <c r="C165" s="27"/>
      <c r="D165" s="28"/>
      <c r="E165" s="28"/>
      <c r="F165" s="28"/>
      <c r="G165" s="28"/>
      <c r="H165" s="2"/>
      <c r="I165" s="2"/>
      <c r="J165" s="21"/>
      <c r="K165" s="43"/>
      <c r="L165" s="16">
        <v>1019.05</v>
      </c>
      <c r="M165" s="16">
        <v>0</v>
      </c>
      <c r="N165" s="16"/>
      <c r="O165" s="16"/>
      <c r="P165" s="16">
        <v>0</v>
      </c>
      <c r="Q165" s="16">
        <v>0</v>
      </c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>
        <v>0</v>
      </c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21">
        <v>0</v>
      </c>
      <c r="BA165" s="39">
        <f>G165+J165+L165+M165+N165+O165+P165+Q165+S165+T165+U165+V165+W165+X165+Y165+Z165+AA165+AB165+AC165+AD165+AE165+AF165+AG165+AH165+AI165+AJ165+AK165+AL165+AZ165+AO165+AM165+AN165+AP165+AQ165+AR165+AS165+AT165+AU165+AV165+AW165+AX165+AY165</f>
        <v>1019.05</v>
      </c>
    </row>
    <row r="166" spans="1:53" ht="26.25" customHeight="1">
      <c r="A166" s="44" t="s">
        <v>130</v>
      </c>
      <c r="B166" s="27">
        <v>19175411</v>
      </c>
      <c r="C166" s="27"/>
      <c r="D166" s="28"/>
      <c r="E166" s="28"/>
      <c r="F166" s="28"/>
      <c r="G166" s="28"/>
      <c r="H166" s="2"/>
      <c r="I166" s="2"/>
      <c r="J166" s="21"/>
      <c r="K166" s="43"/>
      <c r="L166" s="16">
        <v>10139.250000000002</v>
      </c>
      <c r="M166" s="16">
        <v>0</v>
      </c>
      <c r="N166" s="16"/>
      <c r="O166" s="16"/>
      <c r="P166" s="16">
        <v>0</v>
      </c>
      <c r="Q166" s="16">
        <v>0</v>
      </c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>
        <v>0</v>
      </c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21">
        <v>0</v>
      </c>
      <c r="BA166" s="39">
        <f>G166+J166+L166+M166+N166+O166+P166+Q166+S166+T166+U166+V166+W166+X166+Y166+Z166+AA166+AB166+AC166+AD166+AE166+AF166+AG166+AH166+AI166+AJ166+AK166+AL166+AZ166+AO166+AM166+AN166+AP166+AQ166+AR166+AS166+AT166+AU166+AV166+AW166+AX166+AY166</f>
        <v>10139.250000000002</v>
      </c>
    </row>
    <row r="167" spans="1:53" ht="26.25" customHeight="1">
      <c r="A167" s="44" t="s">
        <v>140</v>
      </c>
      <c r="B167" s="27">
        <v>10001871</v>
      </c>
      <c r="C167" s="27"/>
      <c r="D167" s="28"/>
      <c r="E167" s="28"/>
      <c r="F167" s="28"/>
      <c r="G167" s="28"/>
      <c r="H167" s="2"/>
      <c r="I167" s="2"/>
      <c r="J167" s="21"/>
      <c r="K167" s="43"/>
      <c r="L167" s="16">
        <v>20882.300000000003</v>
      </c>
      <c r="M167" s="16">
        <v>0</v>
      </c>
      <c r="N167" s="16"/>
      <c r="O167" s="16"/>
      <c r="P167" s="16">
        <v>0</v>
      </c>
      <c r="Q167" s="16">
        <v>0</v>
      </c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>
        <v>0</v>
      </c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21">
        <v>0</v>
      </c>
      <c r="BA167" s="39">
        <f>G167+J167+L167+M167+N167+O167+P167+Q167+S167+T167+U167+V167+W167+X167+Y167+Z167+AA167+AB167+AC167+AD167+AE167+AF167+AG167+AH167+AI167+AJ167+AK167+AL167+AZ167+AO167+AM167+AN167+AP167+AQ167+AR167+AS167+AT167+AU167+AV167+AW167+AX167+AY167</f>
        <v>20882.300000000003</v>
      </c>
    </row>
    <row r="168" spans="1:53" ht="26.25" customHeight="1">
      <c r="A168" s="44" t="s">
        <v>246</v>
      </c>
      <c r="B168" s="27">
        <v>10001639</v>
      </c>
      <c r="C168" s="27"/>
      <c r="D168" s="28"/>
      <c r="E168" s="28"/>
      <c r="F168" s="28"/>
      <c r="G168" s="28"/>
      <c r="H168" s="2"/>
      <c r="I168" s="2"/>
      <c r="J168" s="21"/>
      <c r="K168" s="43"/>
      <c r="L168" s="16">
        <v>4934.809999999999</v>
      </c>
      <c r="M168" s="16">
        <v>0</v>
      </c>
      <c r="N168" s="16"/>
      <c r="O168" s="16"/>
      <c r="P168" s="16">
        <v>0</v>
      </c>
      <c r="Q168" s="16">
        <v>0</v>
      </c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>
        <v>0</v>
      </c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21">
        <v>0</v>
      </c>
      <c r="BA168" s="39">
        <f>G168+J168+L168+M168+N168+O168+P168+Q168+S168+T168+U168+V168+W168+X168+Y168+Z168+AA168+AB168+AC168+AD168+AE168+AF168+AG168+AH168+AI168+AJ168+AK168+AL168+AZ168+AO168+AM168+AN168+AP168+AQ168+AR168+AS168+AT168+AU168+AV168+AW168+AX168+AY168</f>
        <v>4934.809999999999</v>
      </c>
    </row>
    <row r="169" spans="1:53" ht="26.25" customHeight="1">
      <c r="A169" s="44" t="s">
        <v>141</v>
      </c>
      <c r="B169" s="27">
        <v>10001626</v>
      </c>
      <c r="C169" s="27"/>
      <c r="D169" s="28"/>
      <c r="E169" s="28"/>
      <c r="F169" s="28"/>
      <c r="G169" s="28"/>
      <c r="H169" s="2"/>
      <c r="I169" s="2"/>
      <c r="J169" s="21"/>
      <c r="K169" s="43"/>
      <c r="L169" s="16">
        <v>170945.43</v>
      </c>
      <c r="M169" s="16">
        <v>0</v>
      </c>
      <c r="N169" s="16"/>
      <c r="O169" s="16"/>
      <c r="P169" s="16">
        <v>0</v>
      </c>
      <c r="Q169" s="16">
        <v>0</v>
      </c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>
        <v>0</v>
      </c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21">
        <v>0</v>
      </c>
      <c r="BA169" s="39">
        <f>G169+J169+L169+M169+N169+O169+P169+Q169+S169+T169+U169+V169+W169+X169+Y169+Z169+AA169+AB169+AC169+AD169+AE169+AF169+AG169+AH169+AI169+AJ169+AK169+AL169+AZ169+AO169+AM169+AN169+AP169+AQ169+AR169+AS169+AT169+AU169+AV169+AW169+AX169+AY169</f>
        <v>170945.43</v>
      </c>
    </row>
    <row r="170" spans="1:53" ht="26.25" customHeight="1">
      <c r="A170" s="44" t="s">
        <v>247</v>
      </c>
      <c r="B170" s="27">
        <v>10000532</v>
      </c>
      <c r="C170" s="27"/>
      <c r="D170" s="28"/>
      <c r="E170" s="28"/>
      <c r="F170" s="28"/>
      <c r="G170" s="28"/>
      <c r="H170" s="2"/>
      <c r="I170" s="2"/>
      <c r="J170" s="21"/>
      <c r="K170" s="43"/>
      <c r="L170" s="16">
        <v>4298.92</v>
      </c>
      <c r="M170" s="16">
        <v>0</v>
      </c>
      <c r="N170" s="16"/>
      <c r="O170" s="16"/>
      <c r="P170" s="16">
        <v>0</v>
      </c>
      <c r="Q170" s="16">
        <v>0</v>
      </c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>
        <v>0</v>
      </c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21">
        <v>0</v>
      </c>
      <c r="BA170" s="39">
        <f>G170+J170+L170+M170+N170+O170+P170+Q170+S170+T170+U170+V170+W170+X170+Y170+Z170+AA170+AB170+AC170+AD170+AE170+AF170+AG170+AH170+AI170+AJ170+AK170+AL170+AZ170+AO170+AM170+AN170+AP170+AQ170+AR170+AS170+AT170+AU170+AV170+AW170+AX170+AY170</f>
        <v>4298.92</v>
      </c>
    </row>
    <row r="171" spans="1:53" ht="26.25" customHeight="1">
      <c r="A171" s="44" t="s">
        <v>142</v>
      </c>
      <c r="B171" s="27">
        <v>10001885</v>
      </c>
      <c r="C171" s="27"/>
      <c r="D171" s="28"/>
      <c r="E171" s="28"/>
      <c r="F171" s="28"/>
      <c r="G171" s="28"/>
      <c r="H171" s="2"/>
      <c r="I171" s="2"/>
      <c r="J171" s="21"/>
      <c r="K171" s="43"/>
      <c r="L171" s="16">
        <v>10160.75</v>
      </c>
      <c r="M171" s="16">
        <v>0</v>
      </c>
      <c r="N171" s="16"/>
      <c r="O171" s="16"/>
      <c r="P171" s="16">
        <v>0</v>
      </c>
      <c r="Q171" s="16">
        <v>0</v>
      </c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>
        <v>0</v>
      </c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21">
        <v>0</v>
      </c>
      <c r="BA171" s="39">
        <f>G171+J171+L171+M171+N171+O171+P171+Q171+S171+T171+U171+V171+W171+X171+Y171+Z171+AA171+AB171+AC171+AD171+AE171+AF171+AG171+AH171+AI171+AJ171+AK171+AL171+AZ171+AO171+AM171+AN171+AP171+AQ171+AR171+AS171+AT171+AU171+AV171+AW171+AX171+AY171</f>
        <v>10160.75</v>
      </c>
    </row>
    <row r="172" spans="1:53" ht="26.25" customHeight="1">
      <c r="A172" s="44" t="s">
        <v>248</v>
      </c>
      <c r="B172" s="27">
        <v>10000898</v>
      </c>
      <c r="C172" s="27"/>
      <c r="D172" s="28"/>
      <c r="E172" s="28"/>
      <c r="F172" s="28"/>
      <c r="G172" s="28"/>
      <c r="H172" s="2"/>
      <c r="I172" s="2"/>
      <c r="J172" s="21"/>
      <c r="K172" s="43"/>
      <c r="L172" s="16">
        <v>19668.37</v>
      </c>
      <c r="M172" s="16">
        <v>0</v>
      </c>
      <c r="N172" s="16"/>
      <c r="O172" s="16"/>
      <c r="P172" s="16">
        <v>0</v>
      </c>
      <c r="Q172" s="16">
        <v>0</v>
      </c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>
        <v>0</v>
      </c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21">
        <v>0</v>
      </c>
      <c r="BA172" s="39">
        <f>G172+J172+L172+M172+N172+O172+P172+Q172+S172+T172+U172+V172+W172+X172+Y172+Z172+AA172+AB172+AC172+AD172+AE172+AF172+AG172+AH172+AI172+AJ172+AK172+AL172+AZ172+AO172+AM172+AN172+AP172+AQ172+AR172+AS172+AT172+AU172+AV172+AW172+AX172+AY172</f>
        <v>19668.37</v>
      </c>
    </row>
    <row r="173" spans="1:53" ht="26.25" customHeight="1">
      <c r="A173" s="44" t="s">
        <v>143</v>
      </c>
      <c r="B173" s="27">
        <v>10001725</v>
      </c>
      <c r="C173" s="27"/>
      <c r="D173" s="28"/>
      <c r="E173" s="28"/>
      <c r="F173" s="28"/>
      <c r="G173" s="28"/>
      <c r="H173" s="2"/>
      <c r="I173" s="2"/>
      <c r="J173" s="21"/>
      <c r="K173" s="43"/>
      <c r="L173" s="16">
        <v>8263.92</v>
      </c>
      <c r="M173" s="16">
        <v>0</v>
      </c>
      <c r="N173" s="16"/>
      <c r="O173" s="16"/>
      <c r="P173" s="16">
        <v>0</v>
      </c>
      <c r="Q173" s="16">
        <v>0</v>
      </c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>
        <v>0</v>
      </c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21">
        <v>0</v>
      </c>
      <c r="BA173" s="39">
        <f>G173+J173+L173+M173+N173+O173+P173+Q173+S173+T173+U173+V173+W173+X173+Y173+Z173+AA173+AB173+AC173+AD173+AE173+AF173+AG173+AH173+AI173+AJ173+AK173+AL173+AZ173+AO173+AM173+AN173+AP173+AQ173+AR173+AS173+AT173+AU173+AV173+AW173+AX173+AY173</f>
        <v>8263.92</v>
      </c>
    </row>
    <row r="174" spans="1:53" ht="26.25" customHeight="1">
      <c r="A174" s="44" t="s">
        <v>144</v>
      </c>
      <c r="B174" s="27">
        <v>804400029</v>
      </c>
      <c r="C174" s="27"/>
      <c r="D174" s="28"/>
      <c r="E174" s="28"/>
      <c r="F174" s="28"/>
      <c r="G174" s="28"/>
      <c r="H174" s="2"/>
      <c r="I174" s="2"/>
      <c r="J174" s="21"/>
      <c r="K174" s="43"/>
      <c r="L174" s="16">
        <v>152780.09999999998</v>
      </c>
      <c r="M174" s="16">
        <v>0</v>
      </c>
      <c r="N174" s="16"/>
      <c r="O174" s="16"/>
      <c r="P174" s="16">
        <v>0</v>
      </c>
      <c r="Q174" s="16">
        <v>0</v>
      </c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>
        <v>0</v>
      </c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21">
        <v>0</v>
      </c>
      <c r="BA174" s="39">
        <f>G174+J174+L174+M174+N174+O174+P174+Q174+S174+T174+U174+V174+W174+X174+Y174+Z174+AA174+AB174+AC174+AD174+AE174+AF174+AG174+AH174+AI174+AJ174+AK174+AL174+AZ174+AO174+AM174+AN174+AP174+AQ174+AR174+AS174+AT174+AU174+AV174+AW174+AX174+AY174</f>
        <v>152780.09999999998</v>
      </c>
    </row>
    <row r="175" spans="1:53" ht="26.25" customHeight="1">
      <c r="A175" s="44" t="s">
        <v>249</v>
      </c>
      <c r="B175" s="27">
        <v>10044003</v>
      </c>
      <c r="C175" s="27"/>
      <c r="D175" s="28"/>
      <c r="E175" s="28"/>
      <c r="F175" s="28"/>
      <c r="G175" s="28"/>
      <c r="H175" s="2"/>
      <c r="I175" s="2"/>
      <c r="J175" s="21"/>
      <c r="K175" s="43"/>
      <c r="L175" s="16">
        <v>66396.84999999999</v>
      </c>
      <c r="M175" s="16">
        <v>0</v>
      </c>
      <c r="N175" s="16"/>
      <c r="O175" s="16"/>
      <c r="P175" s="16">
        <v>0</v>
      </c>
      <c r="Q175" s="16">
        <v>0</v>
      </c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>
        <v>0</v>
      </c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21">
        <v>0</v>
      </c>
      <c r="BA175" s="39">
        <f>G175+J175+L175+M175+N175+O175+P175+Q175+S175+T175+U175+V175+W175+X175+Y175+Z175+AA175+AB175+AC175+AD175+AE175+AF175+AG175+AH175+AI175+AJ175+AK175+AL175+AZ175+AO175+AM175+AN175+AP175+AQ175+AR175+AS175+AT175+AU175+AV175+AW175+AX175+AY175</f>
        <v>66396.84999999999</v>
      </c>
    </row>
    <row r="176" spans="1:53" ht="26.25" customHeight="1">
      <c r="A176" s="44" t="s">
        <v>250</v>
      </c>
      <c r="B176" s="27">
        <v>900200093</v>
      </c>
      <c r="C176" s="27"/>
      <c r="D176" s="28"/>
      <c r="E176" s="28"/>
      <c r="F176" s="28"/>
      <c r="G176" s="28"/>
      <c r="H176" s="2"/>
      <c r="I176" s="2"/>
      <c r="J176" s="21"/>
      <c r="K176" s="43"/>
      <c r="L176" s="16">
        <v>0</v>
      </c>
      <c r="M176" s="16">
        <v>0</v>
      </c>
      <c r="N176" s="16"/>
      <c r="O176" s="16"/>
      <c r="P176" s="16">
        <v>0</v>
      </c>
      <c r="Q176" s="16">
        <v>0</v>
      </c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>
        <v>0</v>
      </c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21">
        <v>0</v>
      </c>
      <c r="BA176" s="39">
        <f>G176+J176+L176+M176+N176+O176+P176+Q176+S176+T176+U176+V176+W176+X176+Y176+Z176+AA176+AB176+AC176+AD176+AE176+AF176+AG176+AH176+AI176+AJ176+AK176+AL176+AZ176+AO176+AM176+AN176+AP176+AQ176+AR176+AS176+AT176+AU176+AV176+AW176+AX176+AY176</f>
        <v>0</v>
      </c>
    </row>
    <row r="177" spans="1:53" ht="26.25" customHeight="1">
      <c r="A177" s="44" t="s">
        <v>145</v>
      </c>
      <c r="B177" s="27">
        <v>10001945</v>
      </c>
      <c r="C177" s="27"/>
      <c r="D177" s="28"/>
      <c r="E177" s="28"/>
      <c r="F177" s="28"/>
      <c r="G177" s="28"/>
      <c r="H177" s="2"/>
      <c r="I177" s="2"/>
      <c r="J177" s="21"/>
      <c r="K177" s="43"/>
      <c r="L177" s="16">
        <v>3701.4199999999996</v>
      </c>
      <c r="M177" s="16">
        <v>0</v>
      </c>
      <c r="N177" s="16"/>
      <c r="O177" s="16"/>
      <c r="P177" s="16">
        <v>0</v>
      </c>
      <c r="Q177" s="16">
        <v>0</v>
      </c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>
        <v>0</v>
      </c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21">
        <v>0</v>
      </c>
      <c r="BA177" s="39">
        <f>G177+J177+L177+M177+N177+O177+P177+Q177+S177+T177+U177+V177+W177+X177+Y177+Z177+AA177+AB177+AC177+AD177+AE177+AF177+AG177+AH177+AI177+AJ177+AK177+AL177+AZ177+AO177+AM177+AN177+AP177+AQ177+AR177+AS177+AT177+AU177+AV177+AW177+AX177+AY177</f>
        <v>3701.4199999999996</v>
      </c>
    </row>
    <row r="178" spans="1:53" ht="26.25" customHeight="1">
      <c r="A178" s="44" t="s">
        <v>161</v>
      </c>
      <c r="B178" s="27">
        <v>10001607</v>
      </c>
      <c r="C178" s="27"/>
      <c r="D178" s="28"/>
      <c r="E178" s="28"/>
      <c r="F178" s="28"/>
      <c r="G178" s="28"/>
      <c r="H178" s="2"/>
      <c r="I178" s="2"/>
      <c r="J178" s="21"/>
      <c r="K178" s="43"/>
      <c r="L178" s="16">
        <v>0</v>
      </c>
      <c r="M178" s="16">
        <v>0</v>
      </c>
      <c r="N178" s="16"/>
      <c r="O178" s="16"/>
      <c r="P178" s="16">
        <v>0</v>
      </c>
      <c r="Q178" s="16">
        <v>0</v>
      </c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>
        <v>0</v>
      </c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21">
        <v>0</v>
      </c>
      <c r="BA178" s="39">
        <f>G178+J178+L178+M178+N178+O178+P178+Q178+S178+T178+U178+V178+W178+X178+Y178+Z178+AA178+AB178+AC178+AD178+AE178+AF178+AG178+AH178+AI178+AJ178+AK178+AL178+AZ178+AO178+AM178+AN178+AP178+AQ178+AR178+AS178+AT178+AU178+AV178+AW178+AX178+AY178</f>
        <v>0</v>
      </c>
    </row>
    <row r="179" spans="1:53" ht="26.25" customHeight="1">
      <c r="A179" s="44" t="s">
        <v>162</v>
      </c>
      <c r="B179" s="27">
        <v>10001882</v>
      </c>
      <c r="C179" s="27"/>
      <c r="D179" s="28"/>
      <c r="E179" s="28"/>
      <c r="F179" s="28"/>
      <c r="G179" s="28"/>
      <c r="H179" s="2"/>
      <c r="I179" s="2"/>
      <c r="J179" s="21"/>
      <c r="K179" s="43"/>
      <c r="L179" s="16">
        <v>6529.919999999998</v>
      </c>
      <c r="M179" s="16">
        <v>0</v>
      </c>
      <c r="N179" s="16"/>
      <c r="O179" s="16"/>
      <c r="P179" s="16">
        <v>0</v>
      </c>
      <c r="Q179" s="16">
        <v>0</v>
      </c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>
        <v>0</v>
      </c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21">
        <v>0</v>
      </c>
      <c r="BA179" s="39">
        <f>G179+J179+L179+M179+N179+O179+P179+Q179+S179+T179+U179+V179+W179+X179+Y179+Z179+AA179+AB179+AC179+AD179+AE179+AF179+AG179+AH179+AI179+AJ179+AK179+AL179+AZ179+AO179+AM179+AN179+AP179+AQ179+AR179+AS179+AT179+AU179+AV179+AW179+AX179+AY179</f>
        <v>6529.919999999998</v>
      </c>
    </row>
    <row r="180" spans="1:53" ht="26.25" customHeight="1">
      <c r="A180" s="44" t="s">
        <v>163</v>
      </c>
      <c r="B180" s="27">
        <v>10001747</v>
      </c>
      <c r="C180" s="27"/>
      <c r="D180" s="28"/>
      <c r="E180" s="28"/>
      <c r="F180" s="28"/>
      <c r="G180" s="28"/>
      <c r="H180" s="2"/>
      <c r="I180" s="2"/>
      <c r="J180" s="21"/>
      <c r="K180" s="43"/>
      <c r="L180" s="16">
        <v>392.16</v>
      </c>
      <c r="M180" s="16">
        <v>0</v>
      </c>
      <c r="N180" s="16"/>
      <c r="O180" s="16"/>
      <c r="P180" s="16">
        <v>0</v>
      </c>
      <c r="Q180" s="16">
        <v>0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>
        <v>0</v>
      </c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21">
        <v>0</v>
      </c>
      <c r="BA180" s="39">
        <f>G180+J180+L180+M180+N180+O180+P180+Q180+S180+T180+U180+V180+W180+X180+Y180+Z180+AA180+AB180+AC180+AD180+AE180+AF180+AG180+AH180+AI180+AJ180+AK180+AL180+AZ180+AO180+AM180+AN180+AP180+AQ180+AR180+AS180+AT180+AU180+AV180+AW180+AX180+AY180</f>
        <v>392.16</v>
      </c>
    </row>
    <row r="181" spans="1:53" ht="26.25" customHeight="1">
      <c r="A181" s="44" t="s">
        <v>251</v>
      </c>
      <c r="B181" s="27">
        <v>805200007</v>
      </c>
      <c r="C181" s="27"/>
      <c r="D181" s="28"/>
      <c r="E181" s="28"/>
      <c r="F181" s="28"/>
      <c r="G181" s="28"/>
      <c r="H181" s="2"/>
      <c r="I181" s="2"/>
      <c r="J181" s="21"/>
      <c r="K181" s="43"/>
      <c r="L181" s="16">
        <v>6315.74</v>
      </c>
      <c r="M181" s="16">
        <v>0</v>
      </c>
      <c r="N181" s="16"/>
      <c r="O181" s="16"/>
      <c r="P181" s="16">
        <v>0</v>
      </c>
      <c r="Q181" s="16">
        <v>0</v>
      </c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>
        <v>0</v>
      </c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21">
        <v>0</v>
      </c>
      <c r="BA181" s="39">
        <f>G181+J181+L181+M181+N181+O181+P181+Q181+S181+T181+U181+V181+W181+X181+Y181+Z181+AA181+AB181+AC181+AD181+AE181+AF181+AG181+AH181+AI181+AJ181+AK181+AL181+AZ181+AO181+AM181+AN181+AP181+AQ181+AR181+AS181+AT181+AU181+AV181+AW181+AX181+AY181</f>
        <v>6315.74</v>
      </c>
    </row>
    <row r="182" spans="1:53" ht="26.25" customHeight="1">
      <c r="A182" s="44" t="s">
        <v>164</v>
      </c>
      <c r="B182" s="27">
        <v>10002010</v>
      </c>
      <c r="C182" s="27"/>
      <c r="D182" s="28"/>
      <c r="E182" s="28"/>
      <c r="F182" s="28"/>
      <c r="G182" s="28"/>
      <c r="H182" s="2"/>
      <c r="I182" s="2"/>
      <c r="J182" s="21"/>
      <c r="K182" s="43"/>
      <c r="L182" s="16">
        <v>0</v>
      </c>
      <c r="M182" s="16">
        <v>0</v>
      </c>
      <c r="N182" s="16"/>
      <c r="O182" s="16"/>
      <c r="P182" s="16">
        <v>0</v>
      </c>
      <c r="Q182" s="16">
        <v>0</v>
      </c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>
        <v>0</v>
      </c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21">
        <v>0</v>
      </c>
      <c r="BA182" s="39">
        <f>G182+J182+L182+M182+N182+O182+P182+Q182+S182+T182+U182+V182+W182+X182+Y182+Z182+AA182+AB182+AC182+AD182+AE182+AF182+AG182+AH182+AI182+AJ182+AK182+AL182+AZ182+AO182+AM182+AN182+AP182+AQ182+AR182+AS182+AT182+AU182+AV182+AW182+AX182+AY182</f>
        <v>0</v>
      </c>
    </row>
    <row r="183" spans="1:53" ht="26.25" customHeight="1">
      <c r="A183" s="44" t="s">
        <v>165</v>
      </c>
      <c r="B183" s="27">
        <v>10002000</v>
      </c>
      <c r="C183" s="27"/>
      <c r="D183" s="28"/>
      <c r="E183" s="28"/>
      <c r="F183" s="28"/>
      <c r="G183" s="28"/>
      <c r="H183" s="2"/>
      <c r="I183" s="2"/>
      <c r="J183" s="21"/>
      <c r="K183" s="43"/>
      <c r="L183" s="16">
        <v>0</v>
      </c>
      <c r="M183" s="16">
        <v>0</v>
      </c>
      <c r="N183" s="16"/>
      <c r="O183" s="16"/>
      <c r="P183" s="16">
        <v>0</v>
      </c>
      <c r="Q183" s="16">
        <v>0</v>
      </c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>
        <v>635.18</v>
      </c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21">
        <v>0</v>
      </c>
      <c r="BA183" s="39">
        <f>G183+J183+L183+M183+N183+O183+P183+Q183+S183+T183+U183+V183+W183+X183+Y183+Z183+AA183+AB183+AC183+AD183+AE183+AF183+AG183+AH183+AI183+AJ183+AK183+AL183+AZ183+AO183+AM183+AN183+AP183+AQ183+AR183+AS183+AT183+AU183+AV183+AW183+AX183+AY183</f>
        <v>635.18</v>
      </c>
    </row>
    <row r="184" spans="1:53" ht="26.25" customHeight="1">
      <c r="A184" s="44" t="s">
        <v>166</v>
      </c>
      <c r="B184" s="27">
        <v>10002017</v>
      </c>
      <c r="C184" s="27"/>
      <c r="D184" s="28"/>
      <c r="E184" s="28"/>
      <c r="F184" s="28"/>
      <c r="G184" s="28"/>
      <c r="H184" s="2"/>
      <c r="I184" s="2"/>
      <c r="J184" s="21"/>
      <c r="K184" s="43"/>
      <c r="L184" s="16">
        <v>0</v>
      </c>
      <c r="M184" s="16">
        <v>0</v>
      </c>
      <c r="N184" s="16"/>
      <c r="O184" s="16"/>
      <c r="P184" s="16">
        <v>0</v>
      </c>
      <c r="Q184" s="16">
        <v>0</v>
      </c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>
        <v>1099.41</v>
      </c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21">
        <v>0</v>
      </c>
      <c r="BA184" s="39">
        <f>G184+J184+L184+M184+N184+O184+P184+Q184+S184+T184+U184+V184+W184+X184+Y184+Z184+AA184+AB184+AC184+AD184+AE184+AF184+AG184+AH184+AI184+AJ184+AK184+AL184+AZ184+AO184+AM184+AN184+AP184+AQ184+AR184+AS184+AT184+AU184+AV184+AW184+AX184+AY184</f>
        <v>1099.41</v>
      </c>
    </row>
    <row r="185" spans="1:53" ht="26.25" customHeight="1">
      <c r="A185" s="44" t="s">
        <v>167</v>
      </c>
      <c r="B185" s="27">
        <v>10002004</v>
      </c>
      <c r="C185" s="27"/>
      <c r="D185" s="28"/>
      <c r="E185" s="28"/>
      <c r="F185" s="28"/>
      <c r="G185" s="28"/>
      <c r="H185" s="2"/>
      <c r="I185" s="2"/>
      <c r="J185" s="21"/>
      <c r="K185" s="43"/>
      <c r="L185" s="16">
        <v>0</v>
      </c>
      <c r="M185" s="16">
        <v>0</v>
      </c>
      <c r="N185" s="16"/>
      <c r="O185" s="16"/>
      <c r="P185" s="16">
        <v>0</v>
      </c>
      <c r="Q185" s="16">
        <v>0</v>
      </c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>
        <v>1636.81</v>
      </c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21">
        <v>0</v>
      </c>
      <c r="BA185" s="39">
        <f>G185+J185+L185+M185+N185+O185+P185+Q185+S185+T185+U185+V185+W185+X185+Y185+Z185+AA185+AB185+AC185+AD185+AE185+AF185+AG185+AH185+AI185+AJ185+AK185+AL185+AZ185+AO185+AM185+AN185+AP185+AQ185+AR185+AS185+AT185+AU185+AV185+AW185+AX185+AY185</f>
        <v>1636.81</v>
      </c>
    </row>
    <row r="186" spans="1:53" ht="26.25" customHeight="1">
      <c r="A186" s="44" t="s">
        <v>168</v>
      </c>
      <c r="B186" s="27">
        <v>10002015</v>
      </c>
      <c r="C186" s="27"/>
      <c r="D186" s="28"/>
      <c r="E186" s="28"/>
      <c r="F186" s="28"/>
      <c r="G186" s="28"/>
      <c r="H186" s="2"/>
      <c r="I186" s="2"/>
      <c r="J186" s="21"/>
      <c r="K186" s="43"/>
      <c r="L186" s="16">
        <v>0</v>
      </c>
      <c r="M186" s="16">
        <v>0</v>
      </c>
      <c r="N186" s="16"/>
      <c r="O186" s="16"/>
      <c r="P186" s="16">
        <v>0</v>
      </c>
      <c r="Q186" s="16">
        <v>0</v>
      </c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>
        <v>930.27</v>
      </c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21">
        <v>0</v>
      </c>
      <c r="BA186" s="39">
        <f>G186+J186+L186+M186+N186+O186+P186+Q186+S186+T186+U186+V186+W186+X186+Y186+Z186+AA186+AB186+AC186+AD186+AE186+AF186+AG186+AH186+AI186+AJ186+AK186+AL186+AZ186+AO186+AM186+AN186+AP186+AQ186+AR186+AS186+AT186+AU186+AV186+AW186+AX186+AY186</f>
        <v>930.27</v>
      </c>
    </row>
    <row r="187" spans="1:53" ht="26.25" customHeight="1">
      <c r="A187" s="44" t="s">
        <v>169</v>
      </c>
      <c r="B187" s="27">
        <v>10002018</v>
      </c>
      <c r="C187" s="27"/>
      <c r="D187" s="28"/>
      <c r="E187" s="28"/>
      <c r="F187" s="28"/>
      <c r="G187" s="28"/>
      <c r="H187" s="2"/>
      <c r="I187" s="2"/>
      <c r="J187" s="21"/>
      <c r="K187" s="43"/>
      <c r="L187" s="16">
        <v>0</v>
      </c>
      <c r="M187" s="16">
        <v>0</v>
      </c>
      <c r="N187" s="16"/>
      <c r="O187" s="16"/>
      <c r="P187" s="16">
        <v>0</v>
      </c>
      <c r="Q187" s="16">
        <v>0</v>
      </c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>
        <v>0</v>
      </c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21">
        <v>0</v>
      </c>
      <c r="BA187" s="39">
        <f>G187+J187+L187+M187+N187+O187+P187+Q187+S187+T187+U187+V187+W187+X187+Y187+Z187+AA187+AB187+AC187+AD187+AE187+AF187+AG187+AH187+AI187+AJ187+AK187+AL187+AZ187+AO187+AM187+AN187+AP187+AQ187+AR187+AS187+AT187+AU187+AV187+AW187+AX187+AY187</f>
        <v>0</v>
      </c>
    </row>
    <row r="188" spans="1:53" ht="26.25" customHeight="1">
      <c r="A188" s="44" t="s">
        <v>146</v>
      </c>
      <c r="B188" s="27">
        <v>10002002</v>
      </c>
      <c r="C188" s="27"/>
      <c r="D188" s="28"/>
      <c r="E188" s="28"/>
      <c r="F188" s="28"/>
      <c r="G188" s="28"/>
      <c r="H188" s="2"/>
      <c r="I188" s="2"/>
      <c r="J188" s="21"/>
      <c r="K188" s="43"/>
      <c r="L188" s="16">
        <v>0</v>
      </c>
      <c r="M188" s="16">
        <v>0</v>
      </c>
      <c r="N188" s="16"/>
      <c r="O188" s="16"/>
      <c r="P188" s="16">
        <v>0</v>
      </c>
      <c r="Q188" s="16">
        <v>0</v>
      </c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>
        <v>2785.0199999999995</v>
      </c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21">
        <v>0</v>
      </c>
      <c r="BA188" s="39">
        <f>G188+J188+L188+M188+N188+O188+P188+Q188+S188+T188+U188+V188+W188+X188+Y188+Z188+AA188+AB188+AC188+AD188+AE188+AF188+AG188+AH188+AI188+AJ188+AK188+AL188+AZ188+AO188+AM188+AN188+AP188+AQ188+AR188+AS188+AT188+AU188+AV188+AW188+AX188+AY188</f>
        <v>2785.0199999999995</v>
      </c>
    </row>
    <row r="189" spans="1:53" ht="26.25" customHeight="1">
      <c r="A189" s="44" t="s">
        <v>170</v>
      </c>
      <c r="B189" s="27">
        <v>10002016</v>
      </c>
      <c r="C189" s="27"/>
      <c r="D189" s="28"/>
      <c r="E189" s="28"/>
      <c r="F189" s="28"/>
      <c r="G189" s="28"/>
      <c r="H189" s="2"/>
      <c r="I189" s="2"/>
      <c r="J189" s="21"/>
      <c r="K189" s="43"/>
      <c r="L189" s="16">
        <v>0</v>
      </c>
      <c r="M189" s="16">
        <v>0</v>
      </c>
      <c r="N189" s="16"/>
      <c r="O189" s="16"/>
      <c r="P189" s="16">
        <v>0</v>
      </c>
      <c r="Q189" s="16">
        <v>0</v>
      </c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>
        <v>648.37</v>
      </c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21">
        <v>0</v>
      </c>
      <c r="BA189" s="39">
        <f>G189+J189+L189+M189+N189+O189+P189+Q189+S189+T189+U189+V189+W189+X189+Y189+Z189+AA189+AB189+AC189+AD189+AE189+AF189+AG189+AH189+AI189+AJ189+AK189+AL189+AZ189+AO189+AM189+AN189+AP189+AQ189+AR189+AS189+AT189+AU189+AV189+AW189+AX189+AY189</f>
        <v>648.37</v>
      </c>
    </row>
    <row r="190" spans="1:53" ht="26.25" customHeight="1">
      <c r="A190" s="44" t="s">
        <v>171</v>
      </c>
      <c r="B190" s="27">
        <v>804900016</v>
      </c>
      <c r="C190" s="27"/>
      <c r="D190" s="28"/>
      <c r="E190" s="28"/>
      <c r="F190" s="28"/>
      <c r="G190" s="28"/>
      <c r="H190" s="2"/>
      <c r="I190" s="2"/>
      <c r="J190" s="21"/>
      <c r="K190" s="43"/>
      <c r="L190" s="16">
        <v>0</v>
      </c>
      <c r="M190" s="16">
        <v>0</v>
      </c>
      <c r="N190" s="16"/>
      <c r="O190" s="16"/>
      <c r="P190" s="16">
        <v>0</v>
      </c>
      <c r="Q190" s="16">
        <v>0</v>
      </c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>
        <v>0</v>
      </c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21">
        <v>0</v>
      </c>
      <c r="BA190" s="39">
        <f>G190+J190+L190+M190+N190+O190+P190+Q190+S190+T190+U190+V190+W190+X190+Y190+Z190+AA190+AB190+AC190+AD190+AE190+AF190+AG190+AH190+AI190+AJ190+AK190+AL190+AZ190+AO190+AM190+AN190+AP190+AQ190+AR190+AS190+AT190+AU190+AV190+AW190+AX190+AY190</f>
        <v>0</v>
      </c>
    </row>
    <row r="191" spans="1:53" ht="26.25" customHeight="1">
      <c r="A191" s="44" t="s">
        <v>172</v>
      </c>
      <c r="B191" s="27">
        <v>1000003</v>
      </c>
      <c r="C191" s="27"/>
      <c r="D191" s="28"/>
      <c r="E191" s="28"/>
      <c r="F191" s="28"/>
      <c r="G191" s="28"/>
      <c r="H191" s="2"/>
      <c r="I191" s="2"/>
      <c r="J191" s="21"/>
      <c r="K191" s="43"/>
      <c r="L191" s="16">
        <v>0</v>
      </c>
      <c r="M191" s="16">
        <v>0</v>
      </c>
      <c r="N191" s="16"/>
      <c r="O191" s="16"/>
      <c r="P191" s="16">
        <v>0</v>
      </c>
      <c r="Q191" s="16">
        <v>0</v>
      </c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>
        <v>84.57</v>
      </c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21">
        <v>0</v>
      </c>
      <c r="BA191" s="39">
        <f>G191+J191+L191+M191+N191+O191+P191+Q191+S191+T191+U191+V191+W191+X191+Y191+Z191+AA191+AB191+AC191+AD191+AE191+AF191+AG191+AH191+AI191+AJ191+AK191+AL191+AZ191+AO191+AM191+AN191+AP191+AQ191+AR191+AS191+AT191+AU191+AV191+AW191+AX191+AY191</f>
        <v>84.57</v>
      </c>
    </row>
    <row r="192" spans="1:53" ht="26.25" customHeight="1">
      <c r="A192" s="44" t="s">
        <v>173</v>
      </c>
      <c r="B192" s="27">
        <v>1000004</v>
      </c>
      <c r="C192" s="27"/>
      <c r="D192" s="28"/>
      <c r="E192" s="28"/>
      <c r="F192" s="28"/>
      <c r="G192" s="28"/>
      <c r="H192" s="2"/>
      <c r="I192" s="2"/>
      <c r="J192" s="21"/>
      <c r="K192" s="43"/>
      <c r="L192" s="16">
        <v>0</v>
      </c>
      <c r="M192" s="16">
        <v>0</v>
      </c>
      <c r="N192" s="16"/>
      <c r="O192" s="16"/>
      <c r="P192" s="16">
        <v>0</v>
      </c>
      <c r="Q192" s="16">
        <v>0</v>
      </c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>
        <v>781.76</v>
      </c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21">
        <v>0</v>
      </c>
      <c r="BA192" s="39">
        <f>G192+J192+L192+M192+N192+O192+P192+Q192+S192+T192+U192+V192+W192+X192+Y192+Z192+AA192+AB192+AC192+AD192+AE192+AF192+AG192+AH192+AI192+AJ192+AK192+AL192+AZ192+AO192+AM192+AN192+AP192+AQ192+AR192+AS192+AT192+AU192+AV192+AW192+AX192+AY192</f>
        <v>781.76</v>
      </c>
    </row>
    <row r="193" spans="1:53" ht="26.25" customHeight="1">
      <c r="A193" s="44" t="s">
        <v>174</v>
      </c>
      <c r="B193" s="27">
        <v>10001998</v>
      </c>
      <c r="C193" s="27"/>
      <c r="D193" s="28"/>
      <c r="E193" s="28"/>
      <c r="F193" s="28"/>
      <c r="G193" s="28"/>
      <c r="H193" s="2"/>
      <c r="I193" s="2"/>
      <c r="J193" s="21"/>
      <c r="K193" s="43"/>
      <c r="L193" s="16">
        <v>0</v>
      </c>
      <c r="M193" s="16">
        <v>0</v>
      </c>
      <c r="N193" s="16"/>
      <c r="O193" s="16"/>
      <c r="P193" s="16">
        <v>0</v>
      </c>
      <c r="Q193" s="16">
        <v>0</v>
      </c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>
        <v>1148.21</v>
      </c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21">
        <v>0</v>
      </c>
      <c r="BA193" s="39">
        <f>G193+J193+L193+M193+N193+O193+P193+Q193+S193+T193+U193+V193+W193+X193+Y193+Z193+AA193+AB193+AC193+AD193+AE193+AF193+AG193+AH193+AI193+AJ193+AK193+AL193+AZ193+AO193+AM193+AN193+AP193+AQ193+AR193+AS193+AT193+AU193+AV193+AW193+AX193+AY193</f>
        <v>1148.21</v>
      </c>
    </row>
    <row r="194" spans="1:53" ht="26.25" customHeight="1">
      <c r="A194" s="44" t="s">
        <v>175</v>
      </c>
      <c r="B194" s="27">
        <v>10002014</v>
      </c>
      <c r="C194" s="27"/>
      <c r="D194" s="28"/>
      <c r="E194" s="28"/>
      <c r="F194" s="28"/>
      <c r="G194" s="28"/>
      <c r="H194" s="2"/>
      <c r="I194" s="2"/>
      <c r="J194" s="21"/>
      <c r="K194" s="43"/>
      <c r="L194" s="16">
        <v>0</v>
      </c>
      <c r="M194" s="16">
        <v>0</v>
      </c>
      <c r="N194" s="16"/>
      <c r="O194" s="16"/>
      <c r="P194" s="16">
        <v>0</v>
      </c>
      <c r="Q194" s="16">
        <v>0</v>
      </c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>
        <v>6004.47</v>
      </c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21">
        <v>0</v>
      </c>
      <c r="BA194" s="39">
        <f>G194+J194+L194+M194+N194+O194+P194+Q194+S194+T194+U194+V194+W194+X194+Y194+Z194+AA194+AB194+AC194+AD194+AE194+AF194+AG194+AH194+AI194+AJ194+AK194+AL194+AZ194+AO194+AM194+AN194+AP194+AQ194+AR194+AS194+AT194+AU194+AV194+AW194+AX194+AY194</f>
        <v>6004.47</v>
      </c>
    </row>
    <row r="195" spans="1:53" ht="26.25" customHeight="1">
      <c r="A195" s="44" t="s">
        <v>176</v>
      </c>
      <c r="B195" s="27">
        <v>10001995</v>
      </c>
      <c r="C195" s="27"/>
      <c r="D195" s="28"/>
      <c r="E195" s="28"/>
      <c r="F195" s="28"/>
      <c r="G195" s="28"/>
      <c r="H195" s="2"/>
      <c r="I195" s="2"/>
      <c r="J195" s="21"/>
      <c r="K195" s="43"/>
      <c r="L195" s="16">
        <v>0</v>
      </c>
      <c r="M195" s="16">
        <v>0</v>
      </c>
      <c r="N195" s="16"/>
      <c r="O195" s="16"/>
      <c r="P195" s="16">
        <v>0</v>
      </c>
      <c r="Q195" s="16">
        <v>0</v>
      </c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>
        <v>3322.4800000000005</v>
      </c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21">
        <v>0</v>
      </c>
      <c r="BA195" s="39">
        <f>G195+J195+L195+M195+N195+O195+P195+Q195+S195+T195+U195+V195+W195+X195+Y195+Z195+AA195+AB195+AC195+AD195+AE195+AF195+AG195+AH195+AI195+AJ195+AK195+AL195+AZ195+AO195+AM195+AN195+AP195+AQ195+AR195+AS195+AT195+AU195+AV195+AW195+AX195+AY195</f>
        <v>3322.4800000000005</v>
      </c>
    </row>
    <row r="196" spans="1:53" ht="26.25" customHeight="1">
      <c r="A196" s="44" t="s">
        <v>147</v>
      </c>
      <c r="B196" s="27">
        <v>1000015</v>
      </c>
      <c r="C196" s="27"/>
      <c r="D196" s="28"/>
      <c r="E196" s="28"/>
      <c r="F196" s="28"/>
      <c r="G196" s="28"/>
      <c r="H196" s="2"/>
      <c r="I196" s="2"/>
      <c r="J196" s="21"/>
      <c r="K196" s="43"/>
      <c r="L196" s="16">
        <v>0</v>
      </c>
      <c r="M196" s="16">
        <v>0</v>
      </c>
      <c r="N196" s="16"/>
      <c r="O196" s="16"/>
      <c r="P196" s="16">
        <v>0</v>
      </c>
      <c r="Q196" s="16">
        <v>0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>
        <v>3566.7799999999997</v>
      </c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21">
        <v>0</v>
      </c>
      <c r="BA196" s="39">
        <f>G196+J196+L196+M196+N196+O196+P196+Q196+S196+T196+U196+V196+W196+X196+Y196+Z196+AA196+AB196+AC196+AD196+AE196+AF196+AG196+AH196+AI196+AJ196+AK196+AL196+AZ196+AO196+AM196+AN196+AP196+AQ196+AR196+AS196+AT196+AU196+AV196+AW196+AX196+AY196</f>
        <v>3566.7799999999997</v>
      </c>
    </row>
    <row r="197" spans="1:53" ht="26.25" customHeight="1">
      <c r="A197" s="44" t="s">
        <v>148</v>
      </c>
      <c r="B197" s="27">
        <v>10002007</v>
      </c>
      <c r="C197" s="27"/>
      <c r="D197" s="28"/>
      <c r="E197" s="28"/>
      <c r="F197" s="28"/>
      <c r="G197" s="28"/>
      <c r="H197" s="2"/>
      <c r="I197" s="2"/>
      <c r="J197" s="21"/>
      <c r="K197" s="43"/>
      <c r="L197" s="16">
        <v>0</v>
      </c>
      <c r="M197" s="16">
        <v>0</v>
      </c>
      <c r="N197" s="16"/>
      <c r="O197" s="16"/>
      <c r="P197" s="16">
        <v>0</v>
      </c>
      <c r="Q197" s="16">
        <v>0</v>
      </c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>
        <v>1710.1000000000001</v>
      </c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21">
        <v>0</v>
      </c>
      <c r="BA197" s="39">
        <f>G197+J197+L197+M197+N197+O197+P197+Q197+S197+T197+U197+V197+W197+X197+Y197+Z197+AA197+AB197+AC197+AD197+AE197+AF197+AG197+AH197+AI197+AJ197+AK197+AL197+AZ197+AO197+AM197+AN197+AP197+AQ197+AR197+AS197+AT197+AU197+AV197+AW197+AX197+AY197</f>
        <v>1710.1000000000001</v>
      </c>
    </row>
    <row r="198" spans="1:53" ht="26.25" customHeight="1">
      <c r="A198" s="44" t="s">
        <v>177</v>
      </c>
      <c r="B198" s="27">
        <v>10002013</v>
      </c>
      <c r="C198" s="27"/>
      <c r="D198" s="28"/>
      <c r="E198" s="28"/>
      <c r="F198" s="28"/>
      <c r="G198" s="28"/>
      <c r="H198" s="2"/>
      <c r="I198" s="2"/>
      <c r="J198" s="21"/>
      <c r="K198" s="43"/>
      <c r="L198" s="16">
        <v>0</v>
      </c>
      <c r="M198" s="16">
        <v>0</v>
      </c>
      <c r="N198" s="16"/>
      <c r="O198" s="16"/>
      <c r="P198" s="16">
        <v>0</v>
      </c>
      <c r="Q198" s="16">
        <v>0</v>
      </c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>
        <v>1099.4099999999999</v>
      </c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21">
        <v>0</v>
      </c>
      <c r="BA198" s="39">
        <f>G198+J198+L198+M198+N198+O198+P198+Q198+S198+T198+U198+V198+W198+X198+Y198+Z198+AA198+AB198+AC198+AD198+AE198+AF198+AG198+AH198+AI198+AJ198+AK198+AL198+AZ198+AO198+AM198+AN198+AP198+AQ198+AR198+AS198+AT198+AU198+AV198+AW198+AX198+AY198</f>
        <v>1099.4099999999999</v>
      </c>
    </row>
    <row r="199" spans="1:53" ht="26.25" customHeight="1">
      <c r="A199" s="44" t="s">
        <v>149</v>
      </c>
      <c r="B199" s="27">
        <v>10002005</v>
      </c>
      <c r="C199" s="27"/>
      <c r="D199" s="28"/>
      <c r="E199" s="28"/>
      <c r="F199" s="28"/>
      <c r="G199" s="28"/>
      <c r="H199" s="2"/>
      <c r="I199" s="2"/>
      <c r="J199" s="21"/>
      <c r="K199" s="43"/>
      <c r="L199" s="16">
        <v>0</v>
      </c>
      <c r="M199" s="16">
        <v>0</v>
      </c>
      <c r="N199" s="16"/>
      <c r="O199" s="16"/>
      <c r="P199" s="16">
        <v>0</v>
      </c>
      <c r="Q199" s="16">
        <v>0</v>
      </c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>
        <v>3354.6100000000006</v>
      </c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21">
        <v>0</v>
      </c>
      <c r="BA199" s="39">
        <f>G199+J199+L199+M199+N199+O199+P199+Q199+S199+T199+U199+V199+W199+X199+Y199+Z199+AA199+AB199+AC199+AD199+AE199+AF199+AG199+AH199+AI199+AJ199+AK199+AL199+AZ199+AO199+AM199+AN199+AP199+AQ199+AR199+AS199+AT199+AU199+AV199+AW199+AX199+AY199</f>
        <v>3354.6100000000006</v>
      </c>
    </row>
    <row r="200" spans="1:53" ht="26.25" customHeight="1">
      <c r="A200" s="44" t="s">
        <v>178</v>
      </c>
      <c r="B200" s="27">
        <v>10001993</v>
      </c>
      <c r="C200" s="27"/>
      <c r="D200" s="28"/>
      <c r="E200" s="28"/>
      <c r="F200" s="28"/>
      <c r="G200" s="28"/>
      <c r="H200" s="2"/>
      <c r="I200" s="2"/>
      <c r="J200" s="21"/>
      <c r="K200" s="43"/>
      <c r="L200" s="16">
        <v>0</v>
      </c>
      <c r="M200" s="16">
        <v>0</v>
      </c>
      <c r="N200" s="16"/>
      <c r="O200" s="16"/>
      <c r="P200" s="16">
        <v>0</v>
      </c>
      <c r="Q200" s="16">
        <v>0</v>
      </c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>
        <v>2100.9799999999996</v>
      </c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21">
        <v>0</v>
      </c>
      <c r="BA200" s="39">
        <f>G200+J200+L200+M200+N200+O200+P200+Q200+S200+T200+U200+V200+W200+X200+Y200+Z200+AA200+AB200+AC200+AD200+AE200+AF200+AG200+AH200+AI200+AJ200+AK200+AL200+AZ200+AO200+AM200+AN200+AP200+AQ200+AR200+AS200+AT200+AU200+AV200+AW200+AX200+AY200</f>
        <v>2100.9799999999996</v>
      </c>
    </row>
    <row r="201" spans="1:53" ht="26.25" customHeight="1">
      <c r="A201" s="44" t="s">
        <v>179</v>
      </c>
      <c r="B201" s="27">
        <v>10002030</v>
      </c>
      <c r="C201" s="27"/>
      <c r="D201" s="28"/>
      <c r="E201" s="28"/>
      <c r="F201" s="28"/>
      <c r="G201" s="28"/>
      <c r="H201" s="2"/>
      <c r="I201" s="2"/>
      <c r="J201" s="21"/>
      <c r="K201" s="43"/>
      <c r="L201" s="16">
        <v>0</v>
      </c>
      <c r="M201" s="16">
        <v>0</v>
      </c>
      <c r="N201" s="16"/>
      <c r="O201" s="16"/>
      <c r="P201" s="16">
        <v>0</v>
      </c>
      <c r="Q201" s="16">
        <v>0</v>
      </c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>
        <v>0</v>
      </c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21">
        <v>0</v>
      </c>
      <c r="BA201" s="39">
        <f>G201+J201+L201+M201+N201+O201+P201+Q201+S201+T201+U201+V201+W201+X201+Y201+Z201+AA201+AB201+AC201+AD201+AE201+AF201+AG201+AH201+AI201+AJ201+AK201+AL201+AZ201+AO201+AM201+AN201+AP201+AQ201+AR201+AS201+AT201+AU201+AV201+AW201+AX201+AY201</f>
        <v>0</v>
      </c>
    </row>
    <row r="202" spans="1:53" ht="26.25" customHeight="1">
      <c r="A202" s="44" t="s">
        <v>180</v>
      </c>
      <c r="B202" s="27">
        <v>10002003</v>
      </c>
      <c r="C202" s="27"/>
      <c r="D202" s="28"/>
      <c r="E202" s="28"/>
      <c r="F202" s="28"/>
      <c r="G202" s="28"/>
      <c r="H202" s="2"/>
      <c r="I202" s="2"/>
      <c r="J202" s="21"/>
      <c r="K202" s="43"/>
      <c r="L202" s="16">
        <v>0</v>
      </c>
      <c r="M202" s="16">
        <v>0</v>
      </c>
      <c r="N202" s="16"/>
      <c r="O202" s="16"/>
      <c r="P202" s="16">
        <v>0</v>
      </c>
      <c r="Q202" s="16">
        <v>0</v>
      </c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>
        <v>1685.67</v>
      </c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21">
        <v>0</v>
      </c>
      <c r="BA202" s="39">
        <f>G202+J202+L202+M202+N202+O202+P202+Q202+S202+T202+U202+V202+W202+X202+Y202+Z202+AA202+AB202+AC202+AD202+AE202+AF202+AG202+AH202+AI202+AJ202+AK202+AL202+AZ202+AO202+AM202+AN202+AP202+AQ202+AR202+AS202+AT202+AU202+AV202+AW202+AX202+AY202</f>
        <v>1685.67</v>
      </c>
    </row>
    <row r="203" spans="1:53" ht="26.25" customHeight="1">
      <c r="A203" s="44" t="s">
        <v>181</v>
      </c>
      <c r="B203" s="27">
        <v>10002008</v>
      </c>
      <c r="C203" s="27"/>
      <c r="D203" s="28"/>
      <c r="E203" s="28"/>
      <c r="F203" s="28"/>
      <c r="G203" s="28"/>
      <c r="H203" s="2"/>
      <c r="I203" s="2"/>
      <c r="J203" s="21"/>
      <c r="K203" s="43"/>
      <c r="L203" s="16">
        <v>0</v>
      </c>
      <c r="M203" s="16">
        <v>0</v>
      </c>
      <c r="N203" s="16"/>
      <c r="O203" s="16"/>
      <c r="P203" s="16">
        <v>0</v>
      </c>
      <c r="Q203" s="16">
        <v>0</v>
      </c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>
        <v>122.15</v>
      </c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21">
        <v>0</v>
      </c>
      <c r="BA203" s="39">
        <f>G203+J203+L203+M203+N203+O203+P203+Q203+S203+T203+U203+V203+W203+X203+Y203+Z203+AA203+AB203+AC203+AD203+AE203+AF203+AG203+AH203+AI203+AJ203+AK203+AL203+AZ203+AO203+AM203+AN203+AP203+AQ203+AR203+AS203+AT203+AU203+AV203+AW203+AX203+AY203</f>
        <v>122.15</v>
      </c>
    </row>
    <row r="204" spans="1:53" ht="26.25" customHeight="1">
      <c r="A204" s="44" t="s">
        <v>182</v>
      </c>
      <c r="B204" s="27">
        <v>10002006</v>
      </c>
      <c r="C204" s="27"/>
      <c r="D204" s="28"/>
      <c r="E204" s="28"/>
      <c r="F204" s="28"/>
      <c r="G204" s="28"/>
      <c r="H204" s="2"/>
      <c r="I204" s="2"/>
      <c r="J204" s="21"/>
      <c r="K204" s="43"/>
      <c r="L204" s="16">
        <v>0</v>
      </c>
      <c r="M204" s="16">
        <v>0</v>
      </c>
      <c r="N204" s="16"/>
      <c r="O204" s="16"/>
      <c r="P204" s="16">
        <v>0</v>
      </c>
      <c r="Q204" s="16">
        <v>0</v>
      </c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>
        <v>24.43</v>
      </c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21">
        <v>0</v>
      </c>
      <c r="BA204" s="39">
        <f>G204+J204+L204+M204+N204+O204+P204+Q204+S204+T204+U204+V204+W204+X204+Y204+Z204+AA204+AB204+AC204+AD204+AE204+AF204+AG204+AH204+AI204+AJ204+AK204+AL204+AZ204+AO204+AM204+AN204+AP204+AQ204+AR204+AS204+AT204+AU204+AV204+AW204+AX204+AY204</f>
        <v>24.43</v>
      </c>
    </row>
    <row r="205" spans="1:53" ht="26.25" customHeight="1">
      <c r="A205" s="44" t="s">
        <v>150</v>
      </c>
      <c r="B205" s="27">
        <v>10001992</v>
      </c>
      <c r="C205" s="27"/>
      <c r="D205" s="28"/>
      <c r="E205" s="28"/>
      <c r="F205" s="28"/>
      <c r="G205" s="28"/>
      <c r="H205" s="2"/>
      <c r="I205" s="2"/>
      <c r="J205" s="21"/>
      <c r="K205" s="43"/>
      <c r="L205" s="16">
        <v>0</v>
      </c>
      <c r="M205" s="16">
        <v>0</v>
      </c>
      <c r="N205" s="16"/>
      <c r="O205" s="16"/>
      <c r="P205" s="16">
        <v>0</v>
      </c>
      <c r="Q205" s="16">
        <v>0</v>
      </c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>
        <v>1710.1000000000001</v>
      </c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21">
        <v>0</v>
      </c>
      <c r="BA205" s="39">
        <f>G205+J205+L205+M205+N205+O205+P205+Q205+S205+T205+U205+V205+W205+X205+Y205+Z205+AA205+AB205+AC205+AD205+AE205+AF205+AG205+AH205+AI205+AJ205+AK205+AL205+AZ205+AO205+AM205+AN205+AP205+AQ205+AR205+AS205+AT205+AU205+AV205+AW205+AX205+AY205</f>
        <v>1710.1000000000001</v>
      </c>
    </row>
    <row r="206" spans="1:53" ht="26.25" customHeight="1">
      <c r="A206" s="44" t="s">
        <v>183</v>
      </c>
      <c r="B206" s="27">
        <v>10002011</v>
      </c>
      <c r="C206" s="27"/>
      <c r="D206" s="28"/>
      <c r="E206" s="28"/>
      <c r="F206" s="28"/>
      <c r="G206" s="28"/>
      <c r="H206" s="2"/>
      <c r="I206" s="2"/>
      <c r="J206" s="21"/>
      <c r="K206" s="43"/>
      <c r="L206" s="16">
        <v>0</v>
      </c>
      <c r="M206" s="16">
        <v>0</v>
      </c>
      <c r="N206" s="16"/>
      <c r="O206" s="16"/>
      <c r="P206" s="16">
        <v>0</v>
      </c>
      <c r="Q206" s="16">
        <v>0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>
        <v>3044.5200000000004</v>
      </c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21">
        <v>0</v>
      </c>
      <c r="BA206" s="39">
        <f>G206+J206+L206+M206+N206+O206+P206+Q206+S206+T206+U206+V206+W206+X206+Y206+Z206+AA206+AB206+AC206+AD206+AE206+AF206+AG206+AH206+AI206+AJ206+AK206+AL206+AZ206+AO206+AM206+AN206+AP206+AQ206+AR206+AS206+AT206+AU206+AV206+AW206+AX206+AY206</f>
        <v>3044.5200000000004</v>
      </c>
    </row>
    <row r="207" spans="1:53" ht="26.25" customHeight="1">
      <c r="A207" s="44" t="s">
        <v>184</v>
      </c>
      <c r="B207" s="27">
        <v>10001999</v>
      </c>
      <c r="C207" s="27"/>
      <c r="D207" s="28"/>
      <c r="E207" s="28"/>
      <c r="F207" s="28"/>
      <c r="G207" s="28"/>
      <c r="H207" s="2"/>
      <c r="I207" s="2"/>
      <c r="J207" s="21"/>
      <c r="K207" s="43"/>
      <c r="L207" s="16">
        <v>0</v>
      </c>
      <c r="M207" s="16">
        <v>0</v>
      </c>
      <c r="N207" s="16"/>
      <c r="O207" s="16"/>
      <c r="P207" s="16">
        <v>0</v>
      </c>
      <c r="Q207" s="16">
        <v>0</v>
      </c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>
        <v>342.02</v>
      </c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21">
        <v>0</v>
      </c>
      <c r="BA207" s="39">
        <f>G207+J207+L207+M207+N207+O207+P207+Q207+S207+T207+U207+V207+W207+X207+Y207+Z207+AA207+AB207+AC207+AD207+AE207+AF207+AG207+AH207+AI207+AJ207+AK207+AL207+AZ207+AO207+AM207+AN207+AP207+AQ207+AR207+AS207+AT207+AU207+AV207+AW207+AX207+AY207</f>
        <v>342.02</v>
      </c>
    </row>
    <row r="208" spans="1:53" ht="26.25" customHeight="1">
      <c r="A208" s="44" t="s">
        <v>185</v>
      </c>
      <c r="B208" s="27">
        <v>10002001</v>
      </c>
      <c r="C208" s="27"/>
      <c r="D208" s="28"/>
      <c r="E208" s="28"/>
      <c r="F208" s="28"/>
      <c r="G208" s="28"/>
      <c r="H208" s="2"/>
      <c r="I208" s="2"/>
      <c r="J208" s="21"/>
      <c r="K208" s="43"/>
      <c r="L208" s="16">
        <v>0</v>
      </c>
      <c r="M208" s="16">
        <v>0</v>
      </c>
      <c r="N208" s="16"/>
      <c r="O208" s="16"/>
      <c r="P208" s="16">
        <v>0</v>
      </c>
      <c r="Q208" s="16">
        <v>0</v>
      </c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>
        <v>3129.09</v>
      </c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21">
        <v>0</v>
      </c>
      <c r="BA208" s="39">
        <f>G208+J208+L208+M208+N208+O208+P208+Q208+S208+T208+U208+V208+W208+X208+Y208+Z208+AA208+AB208+AC208+AD208+AE208+AF208+AG208+AH208+AI208+AJ208+AK208+AL208+AZ208+AO208+AM208+AN208+AP208+AQ208+AR208+AS208+AT208+AU208+AV208+AW208+AX208+AY208</f>
        <v>3129.09</v>
      </c>
    </row>
    <row r="209" spans="1:53" ht="26.25" customHeight="1">
      <c r="A209" s="44" t="s">
        <v>151</v>
      </c>
      <c r="B209" s="27">
        <v>10002009</v>
      </c>
      <c r="C209" s="27"/>
      <c r="D209" s="28"/>
      <c r="E209" s="28"/>
      <c r="F209" s="28"/>
      <c r="G209" s="28"/>
      <c r="H209" s="2"/>
      <c r="I209" s="2"/>
      <c r="J209" s="21"/>
      <c r="K209" s="43"/>
      <c r="L209" s="16">
        <v>0</v>
      </c>
      <c r="M209" s="16">
        <v>0</v>
      </c>
      <c r="N209" s="16"/>
      <c r="O209" s="16"/>
      <c r="P209" s="16">
        <v>0</v>
      </c>
      <c r="Q209" s="16">
        <v>0</v>
      </c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>
        <v>9358.880000000001</v>
      </c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21">
        <v>0</v>
      </c>
      <c r="BA209" s="39">
        <f>G209+J209+L209+M209+N209+O209+P209+Q209+S209+T209+U209+V209+W209+X209+Y209+Z209+AA209+AB209+AC209+AD209+AE209+AF209+AG209+AH209+AI209+AJ209+AK209+AL209+AZ209+AO209+AM209+AN209+AP209+AQ209+AR209+AS209+AT209+AU209+AV209+AW209+AX209+AY209</f>
        <v>9358.880000000001</v>
      </c>
    </row>
    <row r="210" spans="1:53" ht="26.25" customHeight="1">
      <c r="A210" s="44" t="s">
        <v>252</v>
      </c>
      <c r="B210" s="27">
        <v>10001996</v>
      </c>
      <c r="C210" s="27"/>
      <c r="D210" s="28"/>
      <c r="E210" s="28"/>
      <c r="F210" s="28"/>
      <c r="G210" s="28"/>
      <c r="H210" s="2"/>
      <c r="I210" s="2"/>
      <c r="J210" s="21"/>
      <c r="K210" s="43"/>
      <c r="L210" s="16">
        <v>0</v>
      </c>
      <c r="M210" s="16">
        <v>0</v>
      </c>
      <c r="N210" s="16"/>
      <c r="O210" s="16"/>
      <c r="P210" s="16">
        <v>0</v>
      </c>
      <c r="Q210" s="16">
        <v>0</v>
      </c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>
        <v>1319.22</v>
      </c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21">
        <v>0</v>
      </c>
      <c r="BA210" s="39">
        <f>G210+J210+L210+M210+N210+O210+P210+Q210+S210+T210+U210+V210+W210+X210+Y210+Z210+AA210+AB210+AC210+AD210+AE210+AF210+AG210+AH210+AI210+AJ210+AK210+AL210+AZ210+AO210+AM210+AN210+AP210+AQ210+AR210+AS210+AT210+AU210+AV210+AW210+AX210+AY210</f>
        <v>1319.22</v>
      </c>
    </row>
    <row r="211" spans="1:53" ht="26.25" customHeight="1">
      <c r="A211" s="44" t="s">
        <v>186</v>
      </c>
      <c r="B211" s="27">
        <v>10002012</v>
      </c>
      <c r="C211" s="27"/>
      <c r="D211" s="28"/>
      <c r="E211" s="28"/>
      <c r="F211" s="28"/>
      <c r="G211" s="28"/>
      <c r="H211" s="2"/>
      <c r="I211" s="2"/>
      <c r="J211" s="21"/>
      <c r="K211" s="43"/>
      <c r="L211" s="16">
        <v>0</v>
      </c>
      <c r="M211" s="16">
        <v>0</v>
      </c>
      <c r="N211" s="16"/>
      <c r="O211" s="16"/>
      <c r="P211" s="16">
        <v>0</v>
      </c>
      <c r="Q211" s="16">
        <v>0</v>
      </c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>
        <v>1710.1000000000001</v>
      </c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21">
        <v>0</v>
      </c>
      <c r="BA211" s="39">
        <f>G211+J211+L211+M211+N211+O211+P211+Q211+S211+T211+U211+V211+W211+X211+Y211+Z211+AA211+AB211+AC211+AD211+AE211+AF211+AG211+AH211+AI211+AJ211+AK211+AL211+AZ211+AO211+AM211+AN211+AP211+AQ211+AR211+AS211+AT211+AU211+AV211+AW211+AX211+AY211</f>
        <v>1710.1000000000001</v>
      </c>
    </row>
    <row r="212" spans="1:53" ht="26.25" customHeight="1">
      <c r="A212" s="44" t="s">
        <v>187</v>
      </c>
      <c r="B212" s="27">
        <v>10001994</v>
      </c>
      <c r="C212" s="27"/>
      <c r="D212" s="28"/>
      <c r="E212" s="28"/>
      <c r="F212" s="28"/>
      <c r="G212" s="28"/>
      <c r="H212" s="2"/>
      <c r="I212" s="2"/>
      <c r="J212" s="21"/>
      <c r="K212" s="43"/>
      <c r="L212" s="16">
        <v>0</v>
      </c>
      <c r="M212" s="16">
        <v>0</v>
      </c>
      <c r="N212" s="16"/>
      <c r="O212" s="16"/>
      <c r="P212" s="16">
        <v>0</v>
      </c>
      <c r="Q212" s="16">
        <v>0</v>
      </c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>
        <v>1245.93</v>
      </c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21">
        <v>0</v>
      </c>
      <c r="BA212" s="39">
        <f>G212+J212+L212+M212+N212+O212+P212+Q212+S212+T212+U212+V212+W212+X212+Y212+Z212+AA212+AB212+AC212+AD212+AE212+AF212+AG212+AH212+AI212+AJ212+AK212+AL212+AZ212+AO212+AM212+AN212+AP212+AQ212+AR212+AS212+AT212+AU212+AV212+AW212+AX212+AY212</f>
        <v>1245.93</v>
      </c>
    </row>
    <row r="213" spans="1:53" ht="26.25" customHeight="1">
      <c r="A213" s="44" t="s">
        <v>188</v>
      </c>
      <c r="B213" s="27">
        <v>1000011</v>
      </c>
      <c r="C213" s="27"/>
      <c r="D213" s="28"/>
      <c r="E213" s="28"/>
      <c r="F213" s="28"/>
      <c r="G213" s="28"/>
      <c r="H213" s="2"/>
      <c r="I213" s="2"/>
      <c r="J213" s="21"/>
      <c r="K213" s="43"/>
      <c r="L213" s="16">
        <v>0</v>
      </c>
      <c r="M213" s="16">
        <v>0</v>
      </c>
      <c r="N213" s="16"/>
      <c r="O213" s="16"/>
      <c r="P213" s="16">
        <v>0</v>
      </c>
      <c r="Q213" s="16">
        <v>0</v>
      </c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>
        <v>464.17</v>
      </c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21">
        <v>0</v>
      </c>
      <c r="BA213" s="39">
        <f>G213+J213+L213+M213+N213+O213+P213+Q213+S213+T213+U213+V213+W213+X213+Y213+Z213+AA213+AB213+AC213+AD213+AE213+AF213+AG213+AH213+AI213+AJ213+AK213+AL213+AZ213+AO213+AM213+AN213+AP213+AQ213+AR213+AS213+AT213+AU213+AV213+AW213+AX213+AY213</f>
        <v>464.17</v>
      </c>
    </row>
    <row r="214" spans="1:53" ht="12.75">
      <c r="A214" s="31" t="s">
        <v>87</v>
      </c>
      <c r="B214" s="31"/>
      <c r="C214" s="31"/>
      <c r="D214" s="33">
        <f aca="true" t="shared" si="13" ref="D214:K214">SUM(D216:D223)</f>
        <v>0</v>
      </c>
      <c r="E214" s="33">
        <f t="shared" si="13"/>
        <v>0</v>
      </c>
      <c r="F214" s="33">
        <f t="shared" si="13"/>
        <v>0</v>
      </c>
      <c r="G214" s="33">
        <f t="shared" si="13"/>
        <v>0</v>
      </c>
      <c r="H214" s="33">
        <f t="shared" si="13"/>
        <v>0</v>
      </c>
      <c r="I214" s="33">
        <f t="shared" si="13"/>
        <v>0</v>
      </c>
      <c r="J214" s="33">
        <f t="shared" si="13"/>
        <v>0</v>
      </c>
      <c r="K214" s="33">
        <f t="shared" si="13"/>
        <v>0</v>
      </c>
      <c r="L214" s="33">
        <f>SUM(L215:L223)</f>
        <v>57830.590000000004</v>
      </c>
      <c r="M214" s="33">
        <f aca="true" t="shared" si="14" ref="M214:AN214">SUM(M215:M223)</f>
        <v>5580</v>
      </c>
      <c r="N214" s="33">
        <f t="shared" si="14"/>
        <v>0</v>
      </c>
      <c r="O214" s="33">
        <f t="shared" si="14"/>
        <v>0</v>
      </c>
      <c r="P214" s="33">
        <f t="shared" si="14"/>
        <v>0</v>
      </c>
      <c r="Q214" s="33">
        <f t="shared" si="14"/>
        <v>0</v>
      </c>
      <c r="R214" s="33">
        <f t="shared" si="14"/>
        <v>0</v>
      </c>
      <c r="S214" s="33">
        <f t="shared" si="14"/>
        <v>0</v>
      </c>
      <c r="T214" s="33">
        <f t="shared" si="14"/>
        <v>0</v>
      </c>
      <c r="U214" s="33">
        <f t="shared" si="14"/>
        <v>0</v>
      </c>
      <c r="V214" s="33">
        <f t="shared" si="14"/>
        <v>0</v>
      </c>
      <c r="W214" s="33">
        <f t="shared" si="14"/>
        <v>0</v>
      </c>
      <c r="X214" s="33">
        <f t="shared" si="14"/>
        <v>0</v>
      </c>
      <c r="Y214" s="33">
        <f t="shared" si="14"/>
        <v>0</v>
      </c>
      <c r="Z214" s="33">
        <f t="shared" si="14"/>
        <v>0</v>
      </c>
      <c r="AA214" s="33">
        <f t="shared" si="14"/>
        <v>0</v>
      </c>
      <c r="AB214" s="33">
        <f t="shared" si="14"/>
        <v>0</v>
      </c>
      <c r="AC214" s="33">
        <f t="shared" si="14"/>
        <v>1408755.9299999997</v>
      </c>
      <c r="AD214" s="33">
        <f t="shared" si="14"/>
        <v>4</v>
      </c>
      <c r="AE214" s="33">
        <f t="shared" si="14"/>
        <v>0</v>
      </c>
      <c r="AF214" s="33">
        <f t="shared" si="14"/>
        <v>0</v>
      </c>
      <c r="AG214" s="33">
        <f t="shared" si="14"/>
        <v>0</v>
      </c>
      <c r="AH214" s="33">
        <f t="shared" si="14"/>
        <v>0</v>
      </c>
      <c r="AI214" s="33">
        <f t="shared" si="14"/>
        <v>0</v>
      </c>
      <c r="AJ214" s="33">
        <f t="shared" si="14"/>
        <v>0</v>
      </c>
      <c r="AK214" s="33">
        <f t="shared" si="14"/>
        <v>0</v>
      </c>
      <c r="AL214" s="33">
        <f t="shared" si="14"/>
        <v>0</v>
      </c>
      <c r="AM214" s="33">
        <f t="shared" si="14"/>
        <v>84504.87999999998</v>
      </c>
      <c r="AN214" s="33">
        <f t="shared" si="14"/>
        <v>0</v>
      </c>
      <c r="AO214" s="33">
        <f>SUM(AO215:AO223)</f>
        <v>0</v>
      </c>
      <c r="AP214" s="33">
        <f aca="true" t="shared" si="15" ref="AP214:AZ214">SUM(AP215:AP223)</f>
        <v>0</v>
      </c>
      <c r="AQ214" s="33">
        <f t="shared" si="15"/>
        <v>0</v>
      </c>
      <c r="AR214" s="33">
        <f t="shared" si="15"/>
        <v>0</v>
      </c>
      <c r="AS214" s="33">
        <f t="shared" si="15"/>
        <v>0</v>
      </c>
      <c r="AT214" s="33">
        <f t="shared" si="15"/>
        <v>0</v>
      </c>
      <c r="AU214" s="33">
        <f t="shared" si="15"/>
        <v>0</v>
      </c>
      <c r="AV214" s="33">
        <f t="shared" si="15"/>
        <v>0</v>
      </c>
      <c r="AW214" s="33">
        <f t="shared" si="15"/>
        <v>0</v>
      </c>
      <c r="AX214" s="33">
        <f t="shared" si="15"/>
        <v>0</v>
      </c>
      <c r="AY214" s="33">
        <f t="shared" si="15"/>
        <v>0</v>
      </c>
      <c r="AZ214" s="33">
        <f t="shared" si="15"/>
        <v>0</v>
      </c>
      <c r="BA214" s="33">
        <f>SUM(BA215:BA223)</f>
        <v>1556675.3999999997</v>
      </c>
    </row>
    <row r="215" spans="1:53" s="1" customFormat="1" ht="15" customHeight="1">
      <c r="A215" s="44" t="s">
        <v>123</v>
      </c>
      <c r="B215" s="27">
        <v>10001518</v>
      </c>
      <c r="C215" s="27" t="s">
        <v>76</v>
      </c>
      <c r="D215" s="25"/>
      <c r="E215" s="25"/>
      <c r="F215" s="25"/>
      <c r="G215" s="25"/>
      <c r="H215" s="2"/>
      <c r="I215" s="2"/>
      <c r="J215" s="21"/>
      <c r="K215" s="21"/>
      <c r="L215" s="16">
        <v>34281.19</v>
      </c>
      <c r="M215" s="16">
        <v>2984</v>
      </c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>
        <v>0</v>
      </c>
      <c r="AD215" s="16"/>
      <c r="AE215" s="16"/>
      <c r="AF215" s="16"/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21"/>
      <c r="BA215" s="39">
        <f>G215+J215+L215+M215+N215+O215+P215+Q215+S215+T215+U215+V215+W215+X215+Y215+Z215+AA215+AB215+AC215+AD215+AE215+AF215+AG215+AH215+AI215+AJ215+AK215+AL215+AZ215+AO215+AM215+AN215+AP215+AQ215+AR215+AS215+AT215+AU215+AV215+AW215+AX215+AY215</f>
        <v>37265.19</v>
      </c>
    </row>
    <row r="216" spans="1:53" s="1" customFormat="1" ht="15" customHeight="1">
      <c r="A216" s="44" t="s">
        <v>253</v>
      </c>
      <c r="B216" s="27">
        <v>10000033</v>
      </c>
      <c r="C216" s="27" t="s">
        <v>76</v>
      </c>
      <c r="D216" s="25"/>
      <c r="E216" s="25"/>
      <c r="F216" s="25"/>
      <c r="G216" s="25"/>
      <c r="H216" s="2"/>
      <c r="I216" s="2"/>
      <c r="J216" s="21"/>
      <c r="K216" s="21"/>
      <c r="L216" s="16">
        <v>9405.779999999999</v>
      </c>
      <c r="M216" s="16">
        <v>1024</v>
      </c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>
        <v>0</v>
      </c>
      <c r="AD216" s="16"/>
      <c r="AE216" s="16"/>
      <c r="AF216" s="16"/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21"/>
      <c r="BA216" s="39">
        <f>G216+J216+L216+M216+N216+O216+P216+Q216+S216+T216+U216+V216+W216+X216+Y216+Z216+AA216+AB216+AC216+AD216+AE216+AF216+AG216+AH216+AI216+AJ216+AK216+AL216+AZ216+AO216+AM216+AN216+AP216+AQ216+AR216+AS216+AT216+AU216+AV216+AW216+AX216+AY216</f>
        <v>10429.779999999999</v>
      </c>
    </row>
    <row r="217" spans="1:53" s="1" customFormat="1" ht="29.25" customHeight="1">
      <c r="A217" s="44" t="s">
        <v>124</v>
      </c>
      <c r="B217" s="27">
        <v>10001623</v>
      </c>
      <c r="C217" s="27" t="s">
        <v>76</v>
      </c>
      <c r="D217" s="25"/>
      <c r="E217" s="25"/>
      <c r="F217" s="25"/>
      <c r="G217" s="25"/>
      <c r="H217" s="2"/>
      <c r="I217" s="2"/>
      <c r="J217" s="21"/>
      <c r="K217" s="21"/>
      <c r="L217" s="16">
        <v>0</v>
      </c>
      <c r="M217" s="16">
        <v>0</v>
      </c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>
        <v>0</v>
      </c>
      <c r="AD217" s="16"/>
      <c r="AE217" s="16"/>
      <c r="AF217" s="16"/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21"/>
      <c r="BA217" s="39">
        <f>G217+J217+L217+M217+N217+O217+P217+Q217+S217+T217+U217+V217+W217+X217+Y217+Z217+AA217+AB217+AC217+AD217+AE217+AF217+AG217+AH217+AI217+AJ217+AK217+AL217+AZ217+AO217+AM217+AN217+AP217+AQ217+AR217+AS217+AT217+AU217+AV217+AW217+AX217+AY217</f>
        <v>0</v>
      </c>
    </row>
    <row r="218" spans="1:53" s="1" customFormat="1" ht="15" customHeight="1">
      <c r="A218" s="44" t="s">
        <v>125</v>
      </c>
      <c r="B218" s="27">
        <v>10001433</v>
      </c>
      <c r="C218" s="27" t="s">
        <v>76</v>
      </c>
      <c r="D218" s="25"/>
      <c r="E218" s="25"/>
      <c r="F218" s="25"/>
      <c r="G218" s="25"/>
      <c r="H218" s="2"/>
      <c r="I218" s="2"/>
      <c r="J218" s="21"/>
      <c r="K218" s="21"/>
      <c r="L218" s="16">
        <v>0</v>
      </c>
      <c r="M218" s="16">
        <v>0</v>
      </c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>
        <v>258562.24000000002</v>
      </c>
      <c r="AD218" s="16"/>
      <c r="AE218" s="16"/>
      <c r="AF218" s="16"/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84504.87999999998</v>
      </c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21"/>
      <c r="BA218" s="39">
        <f>G218+J218+L218+M218+N218+O218+P218+Q218+S218+T218+U218+V218+W218+X218+Y218+Z218+AA218+AB218+AC218+AD218+AE218+AF218+AG218+AH218+AI218+AJ218+AK218+AL218+AZ218+AO218+AM218+AN218+AP218+AQ218+AR218+AS218+AT218+AU218+AV218+AW218+AX218+AY218</f>
        <v>343067.12</v>
      </c>
    </row>
    <row r="219" spans="1:53" s="1" customFormat="1" ht="15" customHeight="1">
      <c r="A219" s="44" t="s">
        <v>126</v>
      </c>
      <c r="B219" s="27">
        <v>10000230</v>
      </c>
      <c r="C219" s="27" t="s">
        <v>76</v>
      </c>
      <c r="D219" s="25"/>
      <c r="E219" s="25"/>
      <c r="F219" s="25"/>
      <c r="G219" s="25"/>
      <c r="H219" s="2"/>
      <c r="I219" s="2"/>
      <c r="J219" s="21"/>
      <c r="K219" s="21"/>
      <c r="L219" s="16">
        <v>0</v>
      </c>
      <c r="M219" s="16">
        <v>0</v>
      </c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>
        <v>241233.63</v>
      </c>
      <c r="AD219" s="16"/>
      <c r="AE219" s="16"/>
      <c r="AF219" s="16"/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21"/>
      <c r="BA219" s="39">
        <f>G219+J219+L219+M219+N219+O219+P219+Q219+S219+T219+U219+V219+W219+X219+Y219+Z219+AA219+AB219+AC219+AD219+AE219+AF219+AG219+AH219+AI219+AJ219+AK219+AL219+AZ219+AO219+AM219+AN219+AP219+AQ219+AR219+AS219+AT219+AU219+AV219+AW219+AX219+AY219</f>
        <v>241233.63</v>
      </c>
    </row>
    <row r="220" spans="1:53" s="1" customFormat="1" ht="15" customHeight="1">
      <c r="A220" s="44" t="s">
        <v>127</v>
      </c>
      <c r="B220" s="27">
        <v>10001273</v>
      </c>
      <c r="C220" s="27" t="s">
        <v>76</v>
      </c>
      <c r="D220" s="25"/>
      <c r="E220" s="25"/>
      <c r="F220" s="25"/>
      <c r="G220" s="25"/>
      <c r="H220" s="2"/>
      <c r="I220" s="2"/>
      <c r="J220" s="21"/>
      <c r="K220" s="21"/>
      <c r="L220" s="16">
        <v>14143.62</v>
      </c>
      <c r="M220" s="16">
        <v>1572</v>
      </c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>
        <v>66590.41000000003</v>
      </c>
      <c r="AD220" s="16">
        <v>4</v>
      </c>
      <c r="AE220" s="16"/>
      <c r="AF220" s="16"/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21"/>
      <c r="BA220" s="39">
        <f>G220+J220+L220+M220+N220+O220+P220+Q220+S220+T220+U220+V220+W220+X220+Y220+Z220+AA220+AB220+AC220+AD220+AE220+AF220+AG220+AH220+AI220+AJ220+AK220+AL220+AZ220+AO220+AM220+AN220+AP220+AQ220+AR220+AS220+AT220+AU220+AV220+AW220+AX220+AY220</f>
        <v>82310.03000000003</v>
      </c>
    </row>
    <row r="221" spans="1:53" s="1" customFormat="1" ht="15" customHeight="1">
      <c r="A221" s="44" t="s">
        <v>254</v>
      </c>
      <c r="B221" s="27">
        <v>10001694</v>
      </c>
      <c r="C221" s="27" t="s">
        <v>76</v>
      </c>
      <c r="D221" s="25"/>
      <c r="E221" s="25"/>
      <c r="F221" s="25"/>
      <c r="G221" s="25"/>
      <c r="H221" s="2"/>
      <c r="I221" s="2"/>
      <c r="J221" s="21"/>
      <c r="K221" s="21"/>
      <c r="L221" s="16">
        <v>0</v>
      </c>
      <c r="M221" s="16">
        <v>0</v>
      </c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>
        <v>135966.22</v>
      </c>
      <c r="AD221" s="16"/>
      <c r="AE221" s="16"/>
      <c r="AF221" s="16"/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21"/>
      <c r="BA221" s="39">
        <f>G221+J221+L221+M221+N221+O221+P221+Q221+S221+T221+U221+V221+W221+X221+Y221+Z221+AA221+AB221+AC221+AD221+AE221+AF221+AG221+AH221+AI221+AJ221+AK221+AL221+AZ221+AO221+AM221+AN221+AP221+AQ221+AR221+AS221+AT221+AU221+AV221+AW221+AX221+AY221</f>
        <v>135966.22</v>
      </c>
    </row>
    <row r="222" spans="1:53" s="1" customFormat="1" ht="15" customHeight="1">
      <c r="A222" s="44" t="s">
        <v>255</v>
      </c>
      <c r="B222" s="27">
        <v>10065212</v>
      </c>
      <c r="C222" s="27" t="s">
        <v>76</v>
      </c>
      <c r="D222" s="25"/>
      <c r="E222" s="25"/>
      <c r="F222" s="25"/>
      <c r="G222" s="25"/>
      <c r="H222" s="2"/>
      <c r="I222" s="2"/>
      <c r="J222" s="21"/>
      <c r="K222" s="21"/>
      <c r="L222" s="16">
        <v>0</v>
      </c>
      <c r="M222" s="16">
        <v>0</v>
      </c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>
        <v>430097.2099999998</v>
      </c>
      <c r="AD222" s="16"/>
      <c r="AE222" s="16"/>
      <c r="AF222" s="16"/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21"/>
      <c r="BA222" s="39">
        <f>G222+J222+L222+M222+N222+O222+P222+Q222+S222+T222+U222+V222+W222+X222+Y222+Z222+AA222+AB222+AC222+AD222+AE222+AF222+AG222+AH222+AI222+AJ222+AK222+AL222+AZ222+AO222+AM222+AN222+AP222+AQ222+AR222+AS222+AT222+AU222+AV222+AW222+AX222+AY222</f>
        <v>430097.2099999998</v>
      </c>
    </row>
    <row r="223" spans="1:53" s="1" customFormat="1" ht="15" customHeight="1">
      <c r="A223" s="44" t="s">
        <v>256</v>
      </c>
      <c r="B223" s="27">
        <v>19466202</v>
      </c>
      <c r="C223" s="27" t="s">
        <v>76</v>
      </c>
      <c r="D223" s="25"/>
      <c r="E223" s="25"/>
      <c r="F223" s="25"/>
      <c r="G223" s="25"/>
      <c r="H223" s="2"/>
      <c r="I223" s="2"/>
      <c r="J223" s="21"/>
      <c r="K223" s="21"/>
      <c r="L223" s="16">
        <v>0</v>
      </c>
      <c r="M223" s="16">
        <v>0</v>
      </c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>
        <v>276306.22</v>
      </c>
      <c r="AD223" s="16"/>
      <c r="AE223" s="16"/>
      <c r="AF223" s="16"/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21"/>
      <c r="BA223" s="39">
        <f>G223+J223+L223+M223+N223+O223+P223+Q223+S223+T223+U223+V223+W223+X223+Y223+Z223+AA223+AB223+AC223+AD223+AE223+AF223+AG223+AH223+AI223+AJ223+AK223+AL223+AZ223+AO223+AM223+AN223+AP223+AQ223+AR223+AS223+AT223+AU223+AV223+AW223+AX223+AY223</f>
        <v>276306.22</v>
      </c>
    </row>
    <row r="224" spans="1:53" ht="14.25">
      <c r="A224" s="22" t="s">
        <v>5</v>
      </c>
      <c r="B224" s="22"/>
      <c r="C224" s="22"/>
      <c r="D224" s="34">
        <f aca="true" t="shared" si="16" ref="D224:W224">D10+D33+D82+D214</f>
        <v>139208088</v>
      </c>
      <c r="E224" s="34">
        <f t="shared" si="16"/>
        <v>105643691</v>
      </c>
      <c r="F224" s="34">
        <f t="shared" si="16"/>
        <v>107128107.64000003</v>
      </c>
      <c r="G224" s="34">
        <f t="shared" si="16"/>
        <v>102532693.68999998</v>
      </c>
      <c r="H224" s="34">
        <f t="shared" si="16"/>
        <v>4038233.7700000126</v>
      </c>
      <c r="I224" s="34">
        <f t="shared" si="16"/>
        <v>-2553817.129999998</v>
      </c>
      <c r="J224" s="34">
        <f t="shared" si="16"/>
        <v>2567046.05</v>
      </c>
      <c r="K224" s="34">
        <f t="shared" si="16"/>
        <v>50540</v>
      </c>
      <c r="L224" s="34">
        <f t="shared" si="16"/>
        <v>14004037.86</v>
      </c>
      <c r="M224" s="34">
        <f t="shared" si="16"/>
        <v>517080</v>
      </c>
      <c r="N224" s="34">
        <f t="shared" si="16"/>
        <v>30384.19</v>
      </c>
      <c r="O224" s="34">
        <f t="shared" si="16"/>
        <v>3216</v>
      </c>
      <c r="P224" s="34">
        <f t="shared" si="16"/>
        <v>4922843</v>
      </c>
      <c r="Q224" s="34">
        <f t="shared" si="16"/>
        <v>40588</v>
      </c>
      <c r="R224" s="34">
        <f t="shared" si="16"/>
        <v>887008.72</v>
      </c>
      <c r="S224" s="34">
        <f t="shared" si="16"/>
        <v>847038.34</v>
      </c>
      <c r="T224" s="34">
        <f t="shared" si="16"/>
        <v>425499.40000000014</v>
      </c>
      <c r="U224" s="34">
        <f t="shared" si="16"/>
        <v>4148711.2399999998</v>
      </c>
      <c r="V224" s="34">
        <f t="shared" si="16"/>
        <v>175203</v>
      </c>
      <c r="W224" s="34">
        <f t="shared" si="16"/>
        <v>11951.54</v>
      </c>
      <c r="X224" s="34">
        <f aca="true" t="shared" si="17" ref="X224:AO224">X10+X33+X82+X214</f>
        <v>40</v>
      </c>
      <c r="Y224" s="34">
        <f t="shared" si="17"/>
        <v>1411.26</v>
      </c>
      <c r="Z224" s="34">
        <f t="shared" si="17"/>
        <v>0</v>
      </c>
      <c r="AA224" s="34">
        <f t="shared" si="17"/>
        <v>438777.1499999999</v>
      </c>
      <c r="AB224" s="34">
        <f t="shared" si="17"/>
        <v>1418</v>
      </c>
      <c r="AC224" s="34">
        <f t="shared" si="17"/>
        <v>1409672.9299999997</v>
      </c>
      <c r="AD224" s="34">
        <f t="shared" si="17"/>
        <v>16</v>
      </c>
      <c r="AE224" s="34">
        <f t="shared" si="17"/>
        <v>1791.25</v>
      </c>
      <c r="AF224" s="34">
        <f t="shared" si="17"/>
        <v>86</v>
      </c>
      <c r="AG224" s="34">
        <f t="shared" si="17"/>
        <v>1308048.4700000002</v>
      </c>
      <c r="AH224" s="34">
        <f t="shared" si="17"/>
        <v>3101</v>
      </c>
      <c r="AI224" s="34">
        <f t="shared" si="17"/>
        <v>442411.98999999993</v>
      </c>
      <c r="AJ224" s="34">
        <f t="shared" si="17"/>
        <v>1915</v>
      </c>
      <c r="AK224" s="34">
        <f t="shared" si="17"/>
        <v>1562766.3200000003</v>
      </c>
      <c r="AL224" s="34">
        <f t="shared" si="17"/>
        <v>3949</v>
      </c>
      <c r="AM224" s="34">
        <f t="shared" si="17"/>
        <v>68038298.21</v>
      </c>
      <c r="AN224" s="34">
        <f t="shared" si="17"/>
        <v>24609.1</v>
      </c>
      <c r="AO224" s="34">
        <f t="shared" si="17"/>
        <v>65705.44</v>
      </c>
      <c r="AP224" s="34">
        <f aca="true" t="shared" si="18" ref="AP224:AZ224">AP10+AP33+AP82+AP214</f>
        <v>943.25</v>
      </c>
      <c r="AQ224" s="34">
        <f t="shared" si="18"/>
        <v>9664.91</v>
      </c>
      <c r="AR224" s="34">
        <f t="shared" si="18"/>
        <v>12</v>
      </c>
      <c r="AS224" s="34">
        <f t="shared" si="18"/>
        <v>90596.04000000001</v>
      </c>
      <c r="AT224" s="34">
        <f t="shared" si="18"/>
        <v>2681</v>
      </c>
      <c r="AU224" s="34">
        <f t="shared" si="18"/>
        <v>3823.36</v>
      </c>
      <c r="AV224" s="34">
        <f t="shared" si="18"/>
        <v>308</v>
      </c>
      <c r="AW224" s="34">
        <f t="shared" si="18"/>
        <v>2689.21</v>
      </c>
      <c r="AX224" s="34">
        <f t="shared" si="18"/>
        <v>20</v>
      </c>
      <c r="AY224" s="34">
        <f t="shared" si="18"/>
        <v>11688.490000000002</v>
      </c>
      <c r="AZ224" s="34">
        <f t="shared" si="18"/>
        <v>7977236.3</v>
      </c>
      <c r="BA224" s="34">
        <f>BA10+BA33+BA82+BA214</f>
        <v>211629971.98999998</v>
      </c>
    </row>
    <row r="225" ht="12.75">
      <c r="BA225" s="9"/>
    </row>
    <row r="226" ht="12.75">
      <c r="BA226" s="9"/>
    </row>
    <row r="227" spans="7:53" ht="12.75">
      <c r="G227" s="9"/>
      <c r="BA227" s="9"/>
    </row>
    <row r="228" spans="6:53" ht="12.75">
      <c r="F228" s="9"/>
      <c r="G228" s="9"/>
      <c r="H228" s="9"/>
      <c r="L228" s="9"/>
      <c r="P228" s="9"/>
      <c r="R228" s="9"/>
      <c r="BA228" s="9"/>
    </row>
    <row r="229" spans="38:53" ht="12.75">
      <c r="AL229" s="9"/>
      <c r="BA229" s="9"/>
    </row>
    <row r="230" ht="12.75">
      <c r="BA230" s="42"/>
    </row>
    <row r="231" ht="12.75">
      <c r="BA231" s="9"/>
    </row>
    <row r="232" ht="12.75">
      <c r="BA232" s="9"/>
    </row>
  </sheetData>
  <sheetProtection/>
  <mergeCells count="36">
    <mergeCell ref="E7:E8"/>
    <mergeCell ref="F7:F8"/>
    <mergeCell ref="G7:G8"/>
    <mergeCell ref="AQ6:AR7"/>
    <mergeCell ref="AS6:AT7"/>
    <mergeCell ref="AU6:AV7"/>
    <mergeCell ref="AW6:AX7"/>
    <mergeCell ref="AY6:AY8"/>
    <mergeCell ref="AP6:AP8"/>
    <mergeCell ref="BA6:BA8"/>
    <mergeCell ref="AG6:AH7"/>
    <mergeCell ref="AZ6:AZ8"/>
    <mergeCell ref="AO6:AO8"/>
    <mergeCell ref="AK6:AL7"/>
    <mergeCell ref="A2:N2"/>
    <mergeCell ref="D6:K6"/>
    <mergeCell ref="L6:M7"/>
    <mergeCell ref="P6:Q7"/>
    <mergeCell ref="A6:C8"/>
    <mergeCell ref="AA6:AB7"/>
    <mergeCell ref="N6:O7"/>
    <mergeCell ref="U6:V7"/>
    <mergeCell ref="R6:S7"/>
    <mergeCell ref="A9:B9"/>
    <mergeCell ref="W6:X7"/>
    <mergeCell ref="D7:D8"/>
    <mergeCell ref="H7:H8"/>
    <mergeCell ref="I7:I8"/>
    <mergeCell ref="J7:K7"/>
    <mergeCell ref="T6:T7"/>
    <mergeCell ref="AM6:AM7"/>
    <mergeCell ref="AN6:AN8"/>
    <mergeCell ref="Y6:Z7"/>
    <mergeCell ref="AI6:AJ7"/>
    <mergeCell ref="AC6:AD7"/>
    <mergeCell ref="AE6:AF7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2022-01-12T10:31:14Z</cp:lastPrinted>
  <dcterms:created xsi:type="dcterms:W3CDTF">2006-03-14T12:21:32Z</dcterms:created>
  <dcterms:modified xsi:type="dcterms:W3CDTF">2022-01-12T12:53:42Z</dcterms:modified>
  <cp:category/>
  <cp:version/>
  <cp:contentType/>
  <cp:contentStatus/>
</cp:coreProperties>
</file>