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Kurzeme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<sst xmlns="http://schemas.openxmlformats.org/spreadsheetml/2006/main" count="79" uniqueCount="73">
  <si>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Kopā</t>
  </si>
  <si>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</si>
  <si>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</si>
  <si>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</si>
  <si>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</si>
  <si>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</si>
  <si>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</si>
  <si>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</si>
  <si>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</si>
  <si>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INSAITS A, IA</t>
  </si>
  <si>
    <t>Pārstrāde virs līguma summas (+)</t>
  </si>
  <si>
    <t>Līguma neizpilde (-)</t>
  </si>
  <si>
    <t>Bušmanis, IK</t>
  </si>
  <si>
    <t>ALGORITMS L, SIA</t>
  </si>
  <si>
    <t>SOLADENS, SIA</t>
  </si>
  <si>
    <t>I.Ašmes zobārstniecības prakse, SIA</t>
  </si>
  <si>
    <t>Dr.E.Rubenes-Ozoliņas zobārstniecība, Individuālais komersants</t>
  </si>
  <si>
    <t>MEDENT, SIA</t>
  </si>
  <si>
    <t>SMAIDS A, SIA</t>
  </si>
  <si>
    <t>Klīnika ZINTA, SIA</t>
  </si>
  <si>
    <t>DAKTERES KIRIČKEVIČAS PRIVĀTPRAKSE, Individuālais uzņēmums</t>
  </si>
  <si>
    <t>Kantāne Ilze - ārsta prakse zobārstniecībā</t>
  </si>
  <si>
    <t>Dz.Ozoliņas zobārstniecības kabinets, SIA</t>
  </si>
  <si>
    <t>G.Līces ārsta prakse zobārstniecībā, SIA</t>
  </si>
  <si>
    <t>Krasta Astrīda - ārsta prakse zobārstniecībā</t>
  </si>
  <si>
    <t>ANROJA, SIA</t>
  </si>
  <si>
    <t>Strazdiņa Ināra - ārsta prakse zobārstniecībā</t>
  </si>
  <si>
    <t>Blikerte Gunta - ārsta prakse zobārstniecībā</t>
  </si>
  <si>
    <t>Liepiņa Indra - ārsta prakse zobārstniecībā</t>
  </si>
  <si>
    <t>KAZDANGAS AMBULANCE, Aizputes novada domes Kazdangas pagasta pārvalde</t>
  </si>
  <si>
    <t>Vidaja Ilga - ārsta prakse zobārstniecībā</t>
  </si>
  <si>
    <t>Rutas Žubules individuālais zobārstniecības uzņēmums Grobiņā</t>
  </si>
  <si>
    <t>Birze Ligita - ārsta prakse zobārstniecībā</t>
  </si>
  <si>
    <t>Burkevica Anita - zobu higiēnista prakse</t>
  </si>
  <si>
    <t>SALDUS ZOBĀRSTNIECĪBA, SIA</t>
  </si>
  <si>
    <t>Sigma Z, SIA</t>
  </si>
  <si>
    <t>Ieriķe Inta - ārsta prakse zobārstniecībā</t>
  </si>
  <si>
    <t>TALSU SANUS, SIA</t>
  </si>
  <si>
    <t>Kristapsone Agita - ārsta prakse zobārstniecībā</t>
  </si>
  <si>
    <t>Šimkus Aelita - ārsta prakse zobārstniecībā</t>
  </si>
  <si>
    <t>Vegmane Ieva - ārsta prakse zobārstniecībā</t>
  </si>
  <si>
    <t>Stāmers Vilnis - ārsta prakse zobārstniecībā</t>
  </si>
  <si>
    <t>Pinkena Inga -ārsta prakse zobārstniecībā</t>
  </si>
  <si>
    <t>Klēvere Vija - ārsta prakse zobārstniecībā</t>
  </si>
  <si>
    <t>Buivide Gunta - ārsta prakse zobārstniecībā</t>
  </si>
  <si>
    <t>Ancāne Lūcija - ārsta prakse zobārstniecībā</t>
  </si>
  <si>
    <t>Krūmiņa Olga - ārsta prakse zobārstniecībā</t>
  </si>
  <si>
    <t>Veismane Gita - ārsta prakse zobārstniecībā</t>
  </si>
  <si>
    <t>K. Zariņas zobārstniecība, SIA</t>
  </si>
  <si>
    <t>Zīriņa Inta - ārsta prakse zobārstniecībā</t>
  </si>
  <si>
    <t>Stulberga Anita - ārsta prakse zobārstniecībā</t>
  </si>
  <si>
    <t>Medinteks, SIA</t>
  </si>
  <si>
    <t>Studena Ivonna - ārsta prakse zobārstniecībā</t>
  </si>
  <si>
    <t>Krūzmane Anda - ārsta prakse zobārstniecībā</t>
  </si>
  <si>
    <t>Grusa Inga - ārsta prakse zobārstniecībā</t>
  </si>
  <si>
    <t>no LNG</t>
  </si>
  <si>
    <t>pakalpojumu apmaksa bez LNG</t>
  </si>
  <si>
    <t>3=4+5</t>
  </si>
  <si>
    <t>6=7+8</t>
  </si>
  <si>
    <t>9=10+11</t>
  </si>
  <si>
    <t>12=8-5</t>
  </si>
  <si>
    <t>13=8-5</t>
  </si>
  <si>
    <t>RD Private, SIA</t>
  </si>
  <si>
    <t>Zilzobis, SIA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</si>
  <si>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</si>
  <si>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</si>
  <si>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</si>
  <si>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</si>
  <si>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</si>
  <si>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Rojas zobārstniecība, SIA</t>
  </si>
  <si>
    <t>GV-96, SIA</t>
  </si>
  <si>
    <t>JAUNPILS ZOBĀRSTS, SIA</t>
  </si>
  <si>
    <t>Pārskats par noslēgtiem līgumiem un veikto darba apjomu zobārstniecības pakalpojumiem Kurzemes nodaļā 2021.gada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</si>
</sst>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Arial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0" fontId="8" fillId="33" borderId="16" xfId="0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3" fontId="11" fillId="33" borderId="16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6" fillId="0" borderId="13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6" fillId="0" borderId="16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0" fontId="9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" fontId="9" fillId="33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4" fontId="12" fillId="33" borderId="18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36" fillId="33" borderId="0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wrapText="1"/>
    </xf>
    <xf numFmtId="4" fontId="10" fillId="0" borderId="16" xfId="0" applyNumberFormat="1" applyFont="1" applyBorder="1" applyAlignment="1">
      <alignment horizontal="right" wrapText="1"/>
    </xf>
    <xf numFmtId="4" fontId="11" fillId="33" borderId="16" xfId="0" applyNumberFormat="1" applyFont="1" applyFill="1" applyBorder="1" applyAlignment="1">
      <alignment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 wrapText="1"/>
    </xf>
    <xf numFmtId="4" fontId="12" fillId="33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0" zoomScaleNormal="80" zoomScalePageLayoutView="0" workbookViewId="0" topLeftCell="B1">
      <pane xSplit="2" ySplit="6" topLeftCell="D37" activePane="bottomRight" state="frozen"/>
      <selection pane="topLeft" activeCell="A2" sqref="A2:R2"/>
      <selection pane="topRight" activeCell="A2" sqref="A2:R2"/>
      <selection pane="bottomLeft" activeCell="A2" sqref="A2:R2"/>
      <selection pane="bottomRight" activeCell="B36" sqref="B36"/>
    </sheetView>
  </sheetViews>
  <sheetFormatPr defaultColWidth="9.140625" defaultRowHeight="12.75"/>
  <cols>
    <col min="1" max="1" width="11.28125" style="14" hidden="1" customWidth="1"/>
    <col min="2" max="2" width="33.7109375" style="14" customWidth="1"/>
    <col min="3" max="3" width="10.7109375" style="15" hidden="1" customWidth="1"/>
    <col min="4" max="5" width="13.7109375" style="15" customWidth="1"/>
    <col min="6" max="7" width="13.7109375" style="46" customWidth="1"/>
    <col min="8" max="8" width="13.140625" style="15" customWidth="1"/>
    <col min="9" max="9" width="11.8515625" style="46" customWidth="1"/>
    <col min="10" max="10" width="13.140625" style="46" customWidth="1"/>
    <col min="11" max="11" width="12.421875" style="15" customWidth="1"/>
    <col min="12" max="12" width="12.00390625" style="46" customWidth="1"/>
    <col min="13" max="13" width="13.8515625" style="46" customWidth="1"/>
    <col min="14" max="14" width="10.421875" style="15" customWidth="1"/>
    <col min="15" max="15" width="10.7109375" style="14" customWidth="1"/>
    <col min="16" max="16" width="12.28125" style="17" customWidth="1"/>
    <col min="17" max="17" width="9.140625" style="17" customWidth="1"/>
    <col min="18" max="16384" width="9.140625" style="14" customWidth="1"/>
  </cols>
  <sheetData>
    <row r="1" spans="11:14" ht="12.75">
      <c r="K1" s="16"/>
      <c r="L1" s="31"/>
      <c r="M1" s="31"/>
      <c r="N1" s="16"/>
    </row>
    <row r="2" spans="1:17" ht="40.5" customHeight="1">
      <c r="A2" s="41" t="s">
        <v>72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3"/>
      <c r="P2" s="33"/>
      <c r="Q2" s="33"/>
    </row>
    <row r="3" spans="1:14" ht="15" customHeight="1">
      <c r="A3" s="19"/>
      <c r="B3" s="19"/>
      <c r="C3" s="18"/>
      <c r="D3" s="18"/>
      <c r="E3" s="18"/>
      <c r="F3" s="47"/>
      <c r="G3" s="47"/>
      <c r="H3" s="18"/>
      <c r="I3" s="47"/>
      <c r="J3" s="47"/>
      <c r="K3" s="18"/>
      <c r="L3" s="47"/>
      <c r="M3" s="47"/>
      <c r="N3" s="18"/>
    </row>
    <row r="5" spans="2:17" ht="17.25" customHeight="1">
      <c r="B5" s="52" t="s">
        <v>6</v>
      </c>
      <c r="C5" s="53"/>
      <c r="D5" s="37" t="s">
        <v>7</v>
      </c>
      <c r="E5" s="34" t="s">
        <v>8</v>
      </c>
      <c r="F5" s="35"/>
      <c r="G5" s="36"/>
      <c r="H5" s="34" t="s">
        <v>2</v>
      </c>
      <c r="I5" s="35"/>
      <c r="J5" s="36"/>
      <c r="K5" s="34" t="s">
        <v>1</v>
      </c>
      <c r="L5" s="35"/>
      <c r="M5" s="36"/>
      <c r="N5" s="37" t="s">
        <v>10</v>
      </c>
      <c r="O5" s="37" t="s">
        <v>11</v>
      </c>
      <c r="P5" s="54" t="s">
        <v>5</v>
      </c>
      <c r="Q5" s="55" t="s">
        <v>4</v>
      </c>
    </row>
    <row r="6" spans="2:17" ht="56.25" customHeight="1">
      <c r="B6" s="44"/>
      <c r="C6" s="45"/>
      <c r="D6" s="38"/>
      <c r="E6" s="28" t="s">
        <v>0</v>
      </c>
      <c r="F6" s="48" t="s">
        <v>55</v>
      </c>
      <c r="G6" s="48" t="s">
        <v>56</v>
      </c>
      <c r="H6" s="28" t="s">
        <v>0</v>
      </c>
      <c r="I6" s="48" t="s">
        <v>55</v>
      </c>
      <c r="J6" s="48" t="s">
        <v>56</v>
      </c>
      <c r="K6" s="28" t="s">
        <v>0</v>
      </c>
      <c r="L6" s="48" t="s">
        <v>55</v>
      </c>
      <c r="M6" s="48" t="s">
        <v>56</v>
      </c>
      <c r="N6" s="38"/>
      <c r="O6" s="38"/>
      <c r="P6" s="32"/>
      <c r="Q6" s="43"/>
    </row>
    <row r="7" spans="2:17" ht="12.75">
      <c r="B7" s="39">
        <v>1</v>
      </c>
      <c r="C7" s="40"/>
      <c r="D7" s="1">
        <v>2</v>
      </c>
      <c r="E7" s="1" t="s">
        <v>57</v>
      </c>
      <c r="F7" s="30">
        <v>4</v>
      </c>
      <c r="G7" s="30">
        <v>5</v>
      </c>
      <c r="H7" s="1" t="s">
        <v>58</v>
      </c>
      <c r="I7" s="30">
        <v>7</v>
      </c>
      <c r="J7" s="30">
        <v>8</v>
      </c>
      <c r="K7" s="1" t="s">
        <v>59</v>
      </c>
      <c r="L7" s="30">
        <v>10</v>
      </c>
      <c r="M7" s="30">
        <v>11</v>
      </c>
      <c r="N7" s="1" t="s">
        <v>60</v>
      </c>
      <c r="O7" s="1" t="s">
        <v>61</v>
      </c>
      <c r="P7" s="1">
        <v>14</v>
      </c>
      <c r="Q7" s="1">
        <v>15</v>
      </c>
    </row>
    <row r="8" spans="2:17" ht="12.75">
      <c r="B8" s="2" t="s">
        <v>12</v>
      </c>
      <c r="C8" s="11">
        <v>170000046</v>
      </c>
      <c r="D8" s="3">
        <v>6257</v>
      </c>
      <c r="E8" s="4">
        <f>F8+G8</f>
        <v>6257</v>
      </c>
      <c r="F8" s="49">
        <v>560.34</v>
      </c>
      <c r="G8" s="49">
        <v>5696.66</v>
      </c>
      <c r="H8" s="4">
        <f>I8+J8</f>
        <v>6256.26</v>
      </c>
      <c r="I8" s="49">
        <v>560.34</v>
      </c>
      <c r="J8" s="49">
        <v>5695.92</v>
      </c>
      <c r="K8" s="4">
        <f>L8+M8</f>
        <v>6256.259999999999</v>
      </c>
      <c r="L8" s="49">
        <v>560.34</v>
      </c>
      <c r="M8" s="49">
        <v>5695.919999999999</v>
      </c>
      <c r="N8" s="7"/>
      <c r="O8" s="7">
        <f>SUM(J8-G8)</f>
        <v>-0.7399999999997817</v>
      </c>
      <c r="P8" s="21">
        <v>182</v>
      </c>
      <c r="Q8" s="22"/>
    </row>
    <row r="9" spans="2:17" ht="15.75" customHeight="1">
      <c r="B9" s="5" t="s">
        <v>54</v>
      </c>
      <c r="C9" s="12">
        <v>170000154</v>
      </c>
      <c r="D9" s="6">
        <v>26174</v>
      </c>
      <c r="E9" s="7">
        <f aca="true" t="shared" si="0" ref="E9:E60">F9+G9</f>
        <v>26174</v>
      </c>
      <c r="F9" s="50">
        <v>2219.02</v>
      </c>
      <c r="G9" s="50">
        <v>23954.98</v>
      </c>
      <c r="H9" s="7">
        <f aca="true" t="shared" si="1" ref="H9:H60">I9+J9</f>
        <v>26173.18</v>
      </c>
      <c r="I9" s="50">
        <v>2219.02</v>
      </c>
      <c r="J9" s="50">
        <v>23954.16</v>
      </c>
      <c r="K9" s="7">
        <f aca="true" t="shared" si="2" ref="K9:K60">L9+M9</f>
        <v>26173.18</v>
      </c>
      <c r="L9" s="50">
        <v>2219.02</v>
      </c>
      <c r="M9" s="50">
        <v>23954.16</v>
      </c>
      <c r="N9" s="7"/>
      <c r="O9" s="7">
        <f>SUM(J9-G9)</f>
        <v>-0.819999999999709</v>
      </c>
      <c r="P9" s="23">
        <v>555</v>
      </c>
      <c r="Q9" s="24"/>
    </row>
    <row r="10" spans="2:17" ht="15.75" customHeight="1">
      <c r="B10" s="5" t="s">
        <v>62</v>
      </c>
      <c r="C10" s="12">
        <v>170000197</v>
      </c>
      <c r="D10" s="6">
        <v>20343</v>
      </c>
      <c r="E10" s="7">
        <f t="shared" si="0"/>
        <v>20343</v>
      </c>
      <c r="F10" s="50">
        <v>662.4</v>
      </c>
      <c r="G10" s="50">
        <v>19680.6</v>
      </c>
      <c r="H10" s="7">
        <f t="shared" si="1"/>
        <v>20342.48</v>
      </c>
      <c r="I10" s="50">
        <v>662.4</v>
      </c>
      <c r="J10" s="50">
        <v>19680.079999999998</v>
      </c>
      <c r="K10" s="7">
        <f t="shared" si="2"/>
        <v>20342.48</v>
      </c>
      <c r="L10" s="50">
        <v>662.4</v>
      </c>
      <c r="M10" s="50">
        <v>19680.079999999998</v>
      </c>
      <c r="N10" s="7"/>
      <c r="O10" s="7">
        <f>SUM(J10-G10)</f>
        <v>-0.5200000000004366</v>
      </c>
      <c r="P10" s="23">
        <v>496</v>
      </c>
      <c r="Q10" s="24"/>
    </row>
    <row r="11" spans="2:17" ht="15.75" customHeight="1">
      <c r="B11" s="5" t="s">
        <v>64</v>
      </c>
      <c r="C11" s="12">
        <v>170020401</v>
      </c>
      <c r="D11" s="6">
        <v>411078</v>
      </c>
      <c r="E11" s="7">
        <f t="shared" si="0"/>
        <v>411078</v>
      </c>
      <c r="F11" s="50">
        <v>9424.209999999997</v>
      </c>
      <c r="G11" s="50">
        <v>401653.79</v>
      </c>
      <c r="H11" s="7">
        <f t="shared" si="1"/>
        <v>411077.92</v>
      </c>
      <c r="I11" s="50">
        <v>9424.209999999997</v>
      </c>
      <c r="J11" s="50">
        <v>401653.70999999996</v>
      </c>
      <c r="K11" s="7">
        <f t="shared" si="2"/>
        <v>411077.92</v>
      </c>
      <c r="L11" s="50">
        <v>9424.209999999997</v>
      </c>
      <c r="M11" s="50">
        <v>401653.70999999996</v>
      </c>
      <c r="N11" s="7"/>
      <c r="O11" s="7">
        <f>SUM(J11-G11)</f>
        <v>-0.08000000001629815</v>
      </c>
      <c r="P11" s="23">
        <v>8787</v>
      </c>
      <c r="Q11" s="24"/>
    </row>
    <row r="12" spans="2:17" ht="12" customHeight="1">
      <c r="B12" s="5" t="s">
        <v>13</v>
      </c>
      <c r="C12" s="12">
        <v>170064506</v>
      </c>
      <c r="D12" s="6">
        <v>55293</v>
      </c>
      <c r="E12" s="7">
        <f t="shared" si="0"/>
        <v>55293</v>
      </c>
      <c r="F12" s="50">
        <v>2489.82</v>
      </c>
      <c r="G12" s="50">
        <v>52803.18</v>
      </c>
      <c r="H12" s="7">
        <f t="shared" si="1"/>
        <v>55292.61</v>
      </c>
      <c r="I12" s="50">
        <v>2489.82</v>
      </c>
      <c r="J12" s="50">
        <v>52802.79</v>
      </c>
      <c r="K12" s="7">
        <f t="shared" si="2"/>
        <v>55292.61</v>
      </c>
      <c r="L12" s="50">
        <v>2489.82</v>
      </c>
      <c r="M12" s="50">
        <v>52802.79</v>
      </c>
      <c r="N12" s="7"/>
      <c r="O12" s="7">
        <f>SUM(J12-G12)</f>
        <v>-0.3899999999994179</v>
      </c>
      <c r="P12" s="23">
        <v>1004</v>
      </c>
      <c r="Q12" s="24"/>
    </row>
    <row r="13" spans="2:17" ht="12.75">
      <c r="B13" s="5" t="s">
        <v>65</v>
      </c>
      <c r="C13" s="12">
        <v>170077201</v>
      </c>
      <c r="D13" s="6">
        <v>31091</v>
      </c>
      <c r="E13" s="7">
        <f t="shared" si="0"/>
        <v>31091</v>
      </c>
      <c r="F13" s="50">
        <v>1445.86</v>
      </c>
      <c r="G13" s="50">
        <v>29645.14</v>
      </c>
      <c r="H13" s="7">
        <f t="shared" si="1"/>
        <v>31090.44</v>
      </c>
      <c r="I13" s="50">
        <v>1445.86</v>
      </c>
      <c r="J13" s="50">
        <v>29644.579999999998</v>
      </c>
      <c r="K13" s="7">
        <f t="shared" si="2"/>
        <v>31090.440000000002</v>
      </c>
      <c r="L13" s="50">
        <v>1445.86</v>
      </c>
      <c r="M13" s="50">
        <v>29644.58</v>
      </c>
      <c r="N13" s="7"/>
      <c r="O13" s="7">
        <f aca="true" t="shared" si="3" ref="O13:O60">SUM(J13-G13)</f>
        <v>-0.5600000000013097</v>
      </c>
      <c r="P13" s="23">
        <v>861</v>
      </c>
      <c r="Q13" s="24"/>
    </row>
    <row r="14" spans="2:17" ht="12.75">
      <c r="B14" s="5" t="s">
        <v>14</v>
      </c>
      <c r="C14" s="12">
        <v>170077202</v>
      </c>
      <c r="D14" s="6">
        <v>20607</v>
      </c>
      <c r="E14" s="7">
        <f t="shared" si="0"/>
        <v>20607</v>
      </c>
      <c r="F14" s="50">
        <v>985.6</v>
      </c>
      <c r="G14" s="50">
        <v>19621.4</v>
      </c>
      <c r="H14" s="7">
        <f t="shared" si="1"/>
        <v>20606.38</v>
      </c>
      <c r="I14" s="50">
        <v>985.6</v>
      </c>
      <c r="J14" s="50">
        <v>19620.780000000002</v>
      </c>
      <c r="K14" s="7">
        <f t="shared" si="2"/>
        <v>20606.379999999997</v>
      </c>
      <c r="L14" s="50">
        <v>985.6</v>
      </c>
      <c r="M14" s="50">
        <v>19620.78</v>
      </c>
      <c r="N14" s="7"/>
      <c r="O14" s="7">
        <f t="shared" si="3"/>
        <v>-0.6199999999989814</v>
      </c>
      <c r="P14" s="23">
        <v>582</v>
      </c>
      <c r="Q14" s="24"/>
    </row>
    <row r="15" spans="2:17" ht="25.5" customHeight="1">
      <c r="B15" s="5" t="s">
        <v>15</v>
      </c>
      <c r="C15" s="12">
        <v>270000003</v>
      </c>
      <c r="D15" s="6">
        <v>13273</v>
      </c>
      <c r="E15" s="7">
        <f t="shared" si="0"/>
        <v>13273</v>
      </c>
      <c r="F15" s="50">
        <v>0</v>
      </c>
      <c r="G15" s="50">
        <v>13273</v>
      </c>
      <c r="H15" s="7">
        <f t="shared" si="1"/>
        <v>13272.73</v>
      </c>
      <c r="I15" s="50">
        <v>0</v>
      </c>
      <c r="J15" s="50">
        <v>13272.73</v>
      </c>
      <c r="K15" s="7">
        <f t="shared" si="2"/>
        <v>13272.730000000001</v>
      </c>
      <c r="L15" s="50">
        <v>0</v>
      </c>
      <c r="M15" s="50">
        <v>13272.730000000001</v>
      </c>
      <c r="N15" s="7"/>
      <c r="O15" s="7">
        <f t="shared" si="3"/>
        <v>-0.27000000000043656</v>
      </c>
      <c r="P15" s="23">
        <v>288</v>
      </c>
      <c r="Q15" s="24"/>
    </row>
    <row r="16" spans="2:17" ht="24">
      <c r="B16" s="29" t="s">
        <v>16</v>
      </c>
      <c r="C16" s="12">
        <v>270000012</v>
      </c>
      <c r="D16" s="6">
        <v>2533</v>
      </c>
      <c r="E16" s="7">
        <f t="shared" si="0"/>
        <v>2533</v>
      </c>
      <c r="F16" s="50">
        <v>0</v>
      </c>
      <c r="G16" s="50">
        <v>2533</v>
      </c>
      <c r="H16" s="7">
        <f t="shared" si="1"/>
        <v>2311.68</v>
      </c>
      <c r="I16" s="50">
        <v>0</v>
      </c>
      <c r="J16" s="50">
        <v>2311.68</v>
      </c>
      <c r="K16" s="7">
        <f t="shared" si="2"/>
        <v>2311.68</v>
      </c>
      <c r="L16" s="50">
        <v>0</v>
      </c>
      <c r="M16" s="50">
        <v>2311.68</v>
      </c>
      <c r="N16" s="7"/>
      <c r="O16" s="7">
        <f t="shared" si="3"/>
        <v>-221.32000000000016</v>
      </c>
      <c r="P16" s="23">
        <v>71</v>
      </c>
      <c r="Q16" s="24"/>
    </row>
    <row r="17" spans="2:17" ht="24" customHeight="1">
      <c r="B17" s="5" t="s">
        <v>66</v>
      </c>
      <c r="C17" s="12">
        <v>270000014</v>
      </c>
      <c r="D17" s="6">
        <v>69318</v>
      </c>
      <c r="E17" s="7">
        <f t="shared" si="0"/>
        <v>69318</v>
      </c>
      <c r="F17" s="50">
        <v>4725.18</v>
      </c>
      <c r="G17" s="50">
        <v>64592.82</v>
      </c>
      <c r="H17" s="7">
        <f t="shared" si="1"/>
        <v>69317.23</v>
      </c>
      <c r="I17" s="50">
        <v>4725.18</v>
      </c>
      <c r="J17" s="50">
        <v>64592.049999999996</v>
      </c>
      <c r="K17" s="7">
        <f t="shared" si="2"/>
        <v>69317.23</v>
      </c>
      <c r="L17" s="50">
        <v>4725.18</v>
      </c>
      <c r="M17" s="50">
        <v>64592.049999999996</v>
      </c>
      <c r="N17" s="7"/>
      <c r="O17" s="7">
        <f t="shared" si="3"/>
        <v>-0.7700000000040745</v>
      </c>
      <c r="P17" s="23">
        <v>1571</v>
      </c>
      <c r="Q17" s="24"/>
    </row>
    <row r="18" spans="2:17" ht="24">
      <c r="B18" s="5" t="s">
        <v>67</v>
      </c>
      <c r="C18" s="12">
        <v>270000024</v>
      </c>
      <c r="D18" s="6">
        <v>31721</v>
      </c>
      <c r="E18" s="7">
        <f t="shared" si="0"/>
        <v>31721</v>
      </c>
      <c r="F18" s="50">
        <v>2761.72</v>
      </c>
      <c r="G18" s="50">
        <v>28959.28</v>
      </c>
      <c r="H18" s="7">
        <f t="shared" si="1"/>
        <v>31720.86</v>
      </c>
      <c r="I18" s="50">
        <v>2761.72</v>
      </c>
      <c r="J18" s="50">
        <v>28959.14</v>
      </c>
      <c r="K18" s="7">
        <f t="shared" si="2"/>
        <v>31720.86</v>
      </c>
      <c r="L18" s="50">
        <v>2761.72</v>
      </c>
      <c r="M18" s="50">
        <v>28959.14</v>
      </c>
      <c r="N18" s="7"/>
      <c r="O18" s="7">
        <f t="shared" si="3"/>
        <v>-0.13999999999941792</v>
      </c>
      <c r="P18" s="23">
        <v>748</v>
      </c>
      <c r="Q18" s="24"/>
    </row>
    <row r="19" spans="2:17" ht="12.75">
      <c r="B19" s="5" t="s">
        <v>17</v>
      </c>
      <c r="C19" s="12">
        <v>270000064</v>
      </c>
      <c r="D19" s="6">
        <v>290058</v>
      </c>
      <c r="E19" s="7">
        <f t="shared" si="0"/>
        <v>290058</v>
      </c>
      <c r="F19" s="50">
        <v>8689.539999999999</v>
      </c>
      <c r="G19" s="50">
        <v>281368.46</v>
      </c>
      <c r="H19" s="7">
        <f t="shared" si="1"/>
        <v>290057.16</v>
      </c>
      <c r="I19" s="50">
        <v>8689.539999999999</v>
      </c>
      <c r="J19" s="50">
        <v>281367.62</v>
      </c>
      <c r="K19" s="7">
        <f t="shared" si="2"/>
        <v>290057.16000000003</v>
      </c>
      <c r="L19" s="50">
        <v>8689.539999999999</v>
      </c>
      <c r="M19" s="50">
        <v>281367.62000000005</v>
      </c>
      <c r="N19" s="7"/>
      <c r="O19" s="7">
        <f t="shared" si="3"/>
        <v>-0.8400000000256114</v>
      </c>
      <c r="P19" s="23">
        <v>2726</v>
      </c>
      <c r="Q19" s="24"/>
    </row>
    <row r="20" spans="2:17" ht="12.75">
      <c r="B20" s="5" t="s">
        <v>18</v>
      </c>
      <c r="C20" s="12">
        <v>270064004</v>
      </c>
      <c r="D20" s="6">
        <v>583469</v>
      </c>
      <c r="E20" s="7">
        <f t="shared" si="0"/>
        <v>583469</v>
      </c>
      <c r="F20" s="50">
        <v>20166.940000000002</v>
      </c>
      <c r="G20" s="50">
        <v>563302.06</v>
      </c>
      <c r="H20" s="7">
        <f t="shared" si="1"/>
        <v>583468.04</v>
      </c>
      <c r="I20" s="50">
        <v>20166.940000000002</v>
      </c>
      <c r="J20" s="50">
        <v>563301.1000000001</v>
      </c>
      <c r="K20" s="7">
        <f t="shared" si="2"/>
        <v>583468.04</v>
      </c>
      <c r="L20" s="50">
        <v>20166.940000000002</v>
      </c>
      <c r="M20" s="50">
        <v>563301.1000000001</v>
      </c>
      <c r="N20" s="7"/>
      <c r="O20" s="7">
        <f t="shared" si="3"/>
        <v>-0.9599999999627471</v>
      </c>
      <c r="P20" s="23">
        <v>5802</v>
      </c>
      <c r="Q20" s="24"/>
    </row>
    <row r="21" spans="2:17" ht="12.75">
      <c r="B21" s="5" t="s">
        <v>19</v>
      </c>
      <c r="C21" s="12">
        <v>270064503</v>
      </c>
      <c r="D21" s="6">
        <v>358553</v>
      </c>
      <c r="E21" s="7">
        <f t="shared" si="0"/>
        <v>358553</v>
      </c>
      <c r="F21" s="50">
        <v>20855.039999999997</v>
      </c>
      <c r="G21" s="50">
        <v>337697.96</v>
      </c>
      <c r="H21" s="7">
        <f t="shared" si="1"/>
        <v>358552.16</v>
      </c>
      <c r="I21" s="50">
        <v>20855.039999999997</v>
      </c>
      <c r="J21" s="50">
        <v>337697.12</v>
      </c>
      <c r="K21" s="7">
        <f t="shared" si="2"/>
        <v>358552.16000000003</v>
      </c>
      <c r="L21" s="50">
        <v>20855.039999999997</v>
      </c>
      <c r="M21" s="50">
        <v>337697.12000000005</v>
      </c>
      <c r="N21" s="7"/>
      <c r="O21" s="7">
        <f t="shared" si="3"/>
        <v>-0.8400000000256114</v>
      </c>
      <c r="P21" s="23">
        <v>6618</v>
      </c>
      <c r="Q21" s="24"/>
    </row>
    <row r="22" spans="2:17" ht="24">
      <c r="B22" s="5" t="s">
        <v>20</v>
      </c>
      <c r="C22" s="12">
        <v>270064507</v>
      </c>
      <c r="D22" s="6">
        <v>13480</v>
      </c>
      <c r="E22" s="7">
        <f t="shared" si="0"/>
        <v>13480</v>
      </c>
      <c r="F22" s="50">
        <v>1208.0600000000002</v>
      </c>
      <c r="G22" s="50">
        <v>12271.94</v>
      </c>
      <c r="H22" s="7">
        <f t="shared" si="1"/>
        <v>13479.72</v>
      </c>
      <c r="I22" s="50">
        <v>1208.0600000000002</v>
      </c>
      <c r="J22" s="50">
        <v>12271.66</v>
      </c>
      <c r="K22" s="7">
        <f t="shared" si="2"/>
        <v>13479.72</v>
      </c>
      <c r="L22" s="50">
        <v>1208.0600000000002</v>
      </c>
      <c r="M22" s="50">
        <v>12271.66</v>
      </c>
      <c r="N22" s="7"/>
      <c r="O22" s="7">
        <f t="shared" si="3"/>
        <v>-0.28000000000065484</v>
      </c>
      <c r="P22" s="23">
        <v>341</v>
      </c>
      <c r="Q22" s="24"/>
    </row>
    <row r="23" spans="2:17" ht="12.75">
      <c r="B23" s="5" t="s">
        <v>21</v>
      </c>
      <c r="C23" s="12">
        <v>620200008</v>
      </c>
      <c r="D23" s="6">
        <v>18001</v>
      </c>
      <c r="E23" s="7">
        <f t="shared" si="0"/>
        <v>18001</v>
      </c>
      <c r="F23" s="50">
        <v>0</v>
      </c>
      <c r="G23" s="50">
        <v>18001</v>
      </c>
      <c r="H23" s="7">
        <f t="shared" si="1"/>
        <v>18000.25</v>
      </c>
      <c r="I23" s="50">
        <v>0</v>
      </c>
      <c r="J23" s="50">
        <v>18000.25</v>
      </c>
      <c r="K23" s="7">
        <f t="shared" si="2"/>
        <v>18000.25</v>
      </c>
      <c r="L23" s="50">
        <v>0</v>
      </c>
      <c r="M23" s="50">
        <v>18000.25</v>
      </c>
      <c r="N23" s="7"/>
      <c r="O23" s="7">
        <f t="shared" si="3"/>
        <v>-0.75</v>
      </c>
      <c r="P23" s="23">
        <v>624</v>
      </c>
      <c r="Q23" s="24"/>
    </row>
    <row r="24" spans="2:17" ht="12.75">
      <c r="B24" s="5" t="s">
        <v>22</v>
      </c>
      <c r="C24" s="12">
        <v>620200014</v>
      </c>
      <c r="D24" s="6">
        <v>284017</v>
      </c>
      <c r="E24" s="7">
        <f t="shared" si="0"/>
        <v>284017</v>
      </c>
      <c r="F24" s="50">
        <v>14341.84</v>
      </c>
      <c r="G24" s="50">
        <v>269675.16</v>
      </c>
      <c r="H24" s="7">
        <f t="shared" si="1"/>
        <v>284017</v>
      </c>
      <c r="I24" s="50">
        <v>14341.84</v>
      </c>
      <c r="J24" s="50">
        <v>269675.16</v>
      </c>
      <c r="K24" s="7">
        <f t="shared" si="2"/>
        <v>284017</v>
      </c>
      <c r="L24" s="50">
        <v>14341.84</v>
      </c>
      <c r="M24" s="50">
        <v>269675.16</v>
      </c>
      <c r="N24" s="7"/>
      <c r="O24" s="7">
        <f t="shared" si="3"/>
        <v>0</v>
      </c>
      <c r="P24" s="23">
        <v>5088</v>
      </c>
      <c r="Q24" s="24">
        <v>679</v>
      </c>
    </row>
    <row r="25" spans="2:17" ht="12.75">
      <c r="B25" s="5" t="s">
        <v>23</v>
      </c>
      <c r="C25" s="12">
        <v>620200018</v>
      </c>
      <c r="D25" s="6">
        <v>44841</v>
      </c>
      <c r="E25" s="7">
        <f t="shared" si="0"/>
        <v>44841</v>
      </c>
      <c r="F25" s="50">
        <v>3083.46</v>
      </c>
      <c r="G25" s="50">
        <v>41757.54</v>
      </c>
      <c r="H25" s="7">
        <f t="shared" si="1"/>
        <v>44840.53</v>
      </c>
      <c r="I25" s="50">
        <v>3083.46</v>
      </c>
      <c r="J25" s="50">
        <v>41757.07</v>
      </c>
      <c r="K25" s="7">
        <f t="shared" si="2"/>
        <v>44840.53</v>
      </c>
      <c r="L25" s="50">
        <v>3083.46</v>
      </c>
      <c r="M25" s="50">
        <v>41757.07</v>
      </c>
      <c r="N25" s="7"/>
      <c r="O25" s="7">
        <f t="shared" si="3"/>
        <v>-0.47000000000116415</v>
      </c>
      <c r="P25" s="23">
        <v>948</v>
      </c>
      <c r="Q25" s="24"/>
    </row>
    <row r="26" spans="2:17" ht="12.75">
      <c r="B26" s="5" t="s">
        <v>24</v>
      </c>
      <c r="C26" s="12">
        <v>620200041</v>
      </c>
      <c r="D26" s="6">
        <v>4478</v>
      </c>
      <c r="E26" s="7">
        <f t="shared" si="0"/>
        <v>4478</v>
      </c>
      <c r="F26" s="50">
        <v>421.52</v>
      </c>
      <c r="G26" s="50">
        <v>4056.48</v>
      </c>
      <c r="H26" s="7">
        <f t="shared" si="1"/>
        <v>4477.41</v>
      </c>
      <c r="I26" s="50">
        <v>421.52</v>
      </c>
      <c r="J26" s="50">
        <v>4055.89</v>
      </c>
      <c r="K26" s="7">
        <f t="shared" si="2"/>
        <v>4477.41</v>
      </c>
      <c r="L26" s="50">
        <v>421.52</v>
      </c>
      <c r="M26" s="50">
        <v>4055.89</v>
      </c>
      <c r="N26" s="7"/>
      <c r="O26" s="7">
        <f t="shared" si="3"/>
        <v>-0.5900000000001455</v>
      </c>
      <c r="P26" s="23">
        <v>116</v>
      </c>
      <c r="Q26" s="25"/>
    </row>
    <row r="27" spans="2:17" ht="12.75">
      <c r="B27" s="5" t="s">
        <v>25</v>
      </c>
      <c r="C27" s="12">
        <v>620200062</v>
      </c>
      <c r="D27" s="6">
        <v>130642</v>
      </c>
      <c r="E27" s="7">
        <f t="shared" si="0"/>
        <v>130642</v>
      </c>
      <c r="F27" s="50">
        <v>7598.760000000001</v>
      </c>
      <c r="G27" s="50">
        <v>123043.24</v>
      </c>
      <c r="H27" s="7">
        <f t="shared" si="1"/>
        <v>130641.82</v>
      </c>
      <c r="I27" s="50">
        <v>7598.760000000001</v>
      </c>
      <c r="J27" s="50">
        <v>123043.06000000001</v>
      </c>
      <c r="K27" s="7">
        <f t="shared" si="2"/>
        <v>130641.81999999999</v>
      </c>
      <c r="L27" s="50">
        <v>7598.760000000001</v>
      </c>
      <c r="M27" s="50">
        <v>123043.06</v>
      </c>
      <c r="N27" s="7"/>
      <c r="O27" s="7">
        <f t="shared" si="3"/>
        <v>-0.17999999999301508</v>
      </c>
      <c r="P27" s="23">
        <v>2691</v>
      </c>
      <c r="Q27" s="24"/>
    </row>
    <row r="28" spans="2:17" ht="12.75">
      <c r="B28" s="5" t="s">
        <v>26</v>
      </c>
      <c r="C28" s="12">
        <v>621200004</v>
      </c>
      <c r="D28" s="6">
        <v>10810</v>
      </c>
      <c r="E28" s="7">
        <f t="shared" si="0"/>
        <v>10810</v>
      </c>
      <c r="F28" s="50">
        <v>887.3199999999999</v>
      </c>
      <c r="G28" s="50">
        <v>9922.68</v>
      </c>
      <c r="H28" s="7">
        <f t="shared" si="1"/>
        <v>10809.07</v>
      </c>
      <c r="I28" s="50">
        <v>887.3199999999999</v>
      </c>
      <c r="J28" s="50">
        <v>9921.75</v>
      </c>
      <c r="K28" s="7">
        <f t="shared" si="2"/>
        <v>10809.07</v>
      </c>
      <c r="L28" s="50">
        <v>887.3199999999999</v>
      </c>
      <c r="M28" s="50">
        <v>9921.75</v>
      </c>
      <c r="N28" s="7"/>
      <c r="O28" s="7">
        <f t="shared" si="3"/>
        <v>-0.930000000000291</v>
      </c>
      <c r="P28" s="23">
        <v>324</v>
      </c>
      <c r="Q28" s="24"/>
    </row>
    <row r="29" spans="2:17" ht="12.75">
      <c r="B29" s="5" t="s">
        <v>27</v>
      </c>
      <c r="C29" s="12">
        <v>640600008</v>
      </c>
      <c r="D29" s="6">
        <v>11248</v>
      </c>
      <c r="E29" s="7">
        <f t="shared" si="0"/>
        <v>11248</v>
      </c>
      <c r="F29" s="50">
        <v>1026</v>
      </c>
      <c r="G29" s="50">
        <v>10222</v>
      </c>
      <c r="H29" s="7">
        <f t="shared" si="1"/>
        <v>11247.4</v>
      </c>
      <c r="I29" s="50">
        <v>1026</v>
      </c>
      <c r="J29" s="50">
        <v>10221.4</v>
      </c>
      <c r="K29" s="7">
        <f t="shared" si="2"/>
        <v>11247.4</v>
      </c>
      <c r="L29" s="50">
        <v>1026</v>
      </c>
      <c r="M29" s="50">
        <v>10221.4</v>
      </c>
      <c r="N29" s="7"/>
      <c r="O29" s="7">
        <f t="shared" si="3"/>
        <v>-0.6000000000003638</v>
      </c>
      <c r="P29" s="23">
        <v>278</v>
      </c>
      <c r="Q29" s="24"/>
    </row>
    <row r="30" spans="2:17" ht="12.75">
      <c r="B30" s="5" t="s">
        <v>28</v>
      </c>
      <c r="C30" s="12">
        <v>640600015</v>
      </c>
      <c r="D30" s="6">
        <v>11277</v>
      </c>
      <c r="E30" s="7">
        <f t="shared" si="0"/>
        <v>11277</v>
      </c>
      <c r="F30" s="50">
        <v>1815.7000000000005</v>
      </c>
      <c r="G30" s="50">
        <v>9461.3</v>
      </c>
      <c r="H30" s="7">
        <f t="shared" si="1"/>
        <v>11276.38</v>
      </c>
      <c r="I30" s="50">
        <v>1815.7000000000005</v>
      </c>
      <c r="J30" s="50">
        <v>9460.679999999998</v>
      </c>
      <c r="K30" s="7">
        <f t="shared" si="2"/>
        <v>11276.38</v>
      </c>
      <c r="L30" s="50">
        <v>1815.7000000000005</v>
      </c>
      <c r="M30" s="50">
        <v>9460.679999999998</v>
      </c>
      <c r="N30" s="7"/>
      <c r="O30" s="7">
        <f t="shared" si="3"/>
        <v>-0.6200000000008004</v>
      </c>
      <c r="P30" s="23">
        <v>366</v>
      </c>
      <c r="Q30" s="24"/>
    </row>
    <row r="31" spans="1:17" ht="24">
      <c r="A31" s="20" t="s">
        <v>9</v>
      </c>
      <c r="B31" s="5" t="s">
        <v>29</v>
      </c>
      <c r="C31" s="12">
        <v>640600019</v>
      </c>
      <c r="D31" s="6">
        <v>1170</v>
      </c>
      <c r="E31" s="7">
        <f t="shared" si="0"/>
        <v>1170</v>
      </c>
      <c r="F31" s="50">
        <v>0</v>
      </c>
      <c r="G31" s="50">
        <v>1170</v>
      </c>
      <c r="H31" s="7">
        <f t="shared" si="1"/>
        <v>1169.9</v>
      </c>
      <c r="I31" s="50">
        <v>0</v>
      </c>
      <c r="J31" s="50">
        <v>1169.9</v>
      </c>
      <c r="K31" s="7">
        <f t="shared" si="2"/>
        <v>1169.9</v>
      </c>
      <c r="L31" s="50">
        <v>0</v>
      </c>
      <c r="M31" s="50">
        <v>1169.9</v>
      </c>
      <c r="N31" s="7"/>
      <c r="O31" s="7">
        <f t="shared" si="3"/>
        <v>-0.09999999999990905</v>
      </c>
      <c r="P31" s="23">
        <v>57</v>
      </c>
      <c r="Q31" s="24"/>
    </row>
    <row r="32" spans="2:17" ht="12.75">
      <c r="B32" s="5" t="s">
        <v>30</v>
      </c>
      <c r="C32" s="12">
        <v>641000001</v>
      </c>
      <c r="D32" s="6">
        <v>11862</v>
      </c>
      <c r="E32" s="7">
        <f t="shared" si="0"/>
        <v>11862</v>
      </c>
      <c r="F32" s="50">
        <v>1218.26</v>
      </c>
      <c r="G32" s="50">
        <v>10643.74</v>
      </c>
      <c r="H32" s="7">
        <f t="shared" si="1"/>
        <v>11861.85</v>
      </c>
      <c r="I32" s="50">
        <v>1218.26</v>
      </c>
      <c r="J32" s="50">
        <v>10643.59</v>
      </c>
      <c r="K32" s="7">
        <f t="shared" si="2"/>
        <v>11861.849999999999</v>
      </c>
      <c r="L32" s="50">
        <v>1218.26</v>
      </c>
      <c r="M32" s="50">
        <v>10643.589999999998</v>
      </c>
      <c r="N32" s="7"/>
      <c r="O32" s="7">
        <f t="shared" si="3"/>
        <v>-0.1499999999996362</v>
      </c>
      <c r="P32" s="23">
        <v>266</v>
      </c>
      <c r="Q32" s="24"/>
    </row>
    <row r="33" spans="2:17" ht="24">
      <c r="B33" s="5" t="s">
        <v>31</v>
      </c>
      <c r="C33" s="12">
        <v>641000005</v>
      </c>
      <c r="D33" s="6">
        <v>12604</v>
      </c>
      <c r="E33" s="7">
        <f t="shared" si="0"/>
        <v>12604</v>
      </c>
      <c r="F33" s="50">
        <v>1718.4</v>
      </c>
      <c r="G33" s="50">
        <v>10885.6</v>
      </c>
      <c r="H33" s="7">
        <f t="shared" si="1"/>
        <v>12603.7</v>
      </c>
      <c r="I33" s="50">
        <v>1718.4</v>
      </c>
      <c r="J33" s="50">
        <v>10885.300000000001</v>
      </c>
      <c r="K33" s="7">
        <f t="shared" si="2"/>
        <v>12603.7</v>
      </c>
      <c r="L33" s="50">
        <v>1718.4</v>
      </c>
      <c r="M33" s="50">
        <v>10885.300000000001</v>
      </c>
      <c r="N33" s="7"/>
      <c r="O33" s="7">
        <f t="shared" si="3"/>
        <v>-0.2999999999992724</v>
      </c>
      <c r="P33" s="23">
        <v>469</v>
      </c>
      <c r="Q33" s="24"/>
    </row>
    <row r="34" spans="2:17" ht="12.75">
      <c r="B34" s="5" t="s">
        <v>32</v>
      </c>
      <c r="C34" s="12">
        <v>641000007</v>
      </c>
      <c r="D34" s="6">
        <v>17011</v>
      </c>
      <c r="E34" s="7">
        <f t="shared" si="0"/>
        <v>17011</v>
      </c>
      <c r="F34" s="50">
        <v>1860.8400000000001</v>
      </c>
      <c r="G34" s="50">
        <v>15150.16</v>
      </c>
      <c r="H34" s="7">
        <f t="shared" si="1"/>
        <v>17010.75</v>
      </c>
      <c r="I34" s="50">
        <v>1860.8400000000001</v>
      </c>
      <c r="J34" s="50">
        <v>15149.91</v>
      </c>
      <c r="K34" s="7">
        <f t="shared" si="2"/>
        <v>17010.75</v>
      </c>
      <c r="L34" s="50">
        <v>1860.8400000000001</v>
      </c>
      <c r="M34" s="50">
        <v>15149.91</v>
      </c>
      <c r="N34" s="7"/>
      <c r="O34" s="7">
        <f t="shared" si="3"/>
        <v>-0.25</v>
      </c>
      <c r="P34" s="23">
        <v>510</v>
      </c>
      <c r="Q34" s="24"/>
    </row>
    <row r="35" spans="2:17" ht="12.75">
      <c r="B35" s="5" t="s">
        <v>33</v>
      </c>
      <c r="C35" s="12">
        <v>641000022</v>
      </c>
      <c r="D35" s="6">
        <v>20940</v>
      </c>
      <c r="E35" s="7">
        <f t="shared" si="0"/>
        <v>20940</v>
      </c>
      <c r="F35" s="50">
        <v>1263.5400000000002</v>
      </c>
      <c r="G35" s="50">
        <v>19676.46</v>
      </c>
      <c r="H35" s="7">
        <f t="shared" si="1"/>
        <v>20939.08</v>
      </c>
      <c r="I35" s="50">
        <v>1263.5400000000002</v>
      </c>
      <c r="J35" s="50">
        <v>19675.54</v>
      </c>
      <c r="K35" s="7">
        <f t="shared" si="2"/>
        <v>20939.079999999998</v>
      </c>
      <c r="L35" s="50">
        <v>1263.5400000000002</v>
      </c>
      <c r="M35" s="50">
        <v>19675.539999999997</v>
      </c>
      <c r="N35" s="7"/>
      <c r="O35" s="7">
        <f t="shared" si="3"/>
        <v>-0.9199999999982538</v>
      </c>
      <c r="P35" s="23">
        <v>762</v>
      </c>
      <c r="Q35" s="24"/>
    </row>
    <row r="36" spans="2:17" ht="12.75">
      <c r="B36" s="5" t="s">
        <v>34</v>
      </c>
      <c r="C36" s="12">
        <v>840200025</v>
      </c>
      <c r="D36" s="6">
        <v>31368</v>
      </c>
      <c r="E36" s="7">
        <f t="shared" si="0"/>
        <v>31368</v>
      </c>
      <c r="F36" s="50">
        <v>3364.3199999999997</v>
      </c>
      <c r="G36" s="50">
        <v>28003.68</v>
      </c>
      <c r="H36" s="7">
        <f t="shared" si="1"/>
        <v>31367.8</v>
      </c>
      <c r="I36" s="50">
        <v>3364.3199999999997</v>
      </c>
      <c r="J36" s="50">
        <v>28003.48</v>
      </c>
      <c r="K36" s="7">
        <f t="shared" si="2"/>
        <v>31367.8</v>
      </c>
      <c r="L36" s="50">
        <v>3364.3199999999997</v>
      </c>
      <c r="M36" s="50">
        <v>28003.48</v>
      </c>
      <c r="N36" s="7"/>
      <c r="O36" s="7">
        <f t="shared" si="3"/>
        <v>-0.2000000000007276</v>
      </c>
      <c r="P36" s="23">
        <v>1018</v>
      </c>
      <c r="Q36" s="24"/>
    </row>
    <row r="37" spans="2:17" ht="12.75">
      <c r="B37" s="5" t="s">
        <v>35</v>
      </c>
      <c r="C37" s="12">
        <v>840200026</v>
      </c>
      <c r="D37" s="6">
        <v>201586</v>
      </c>
      <c r="E37" s="7">
        <f t="shared" si="0"/>
        <v>201586</v>
      </c>
      <c r="F37" s="50">
        <v>13302.359999999999</v>
      </c>
      <c r="G37" s="50">
        <v>188283.64</v>
      </c>
      <c r="H37" s="7">
        <f t="shared" si="1"/>
        <v>201585.01</v>
      </c>
      <c r="I37" s="50">
        <v>13302.359999999999</v>
      </c>
      <c r="J37" s="50">
        <v>188282.65000000002</v>
      </c>
      <c r="K37" s="7">
        <f t="shared" si="2"/>
        <v>201585.01</v>
      </c>
      <c r="L37" s="50">
        <v>13302.359999999999</v>
      </c>
      <c r="M37" s="50">
        <v>188282.65000000002</v>
      </c>
      <c r="N37" s="7"/>
      <c r="O37" s="7">
        <f t="shared" si="3"/>
        <v>-0.9899999999906868</v>
      </c>
      <c r="P37" s="23">
        <v>2962</v>
      </c>
      <c r="Q37" s="24"/>
    </row>
    <row r="38" spans="2:17" ht="12.75">
      <c r="B38" s="5" t="s">
        <v>36</v>
      </c>
      <c r="C38" s="12">
        <v>840200028</v>
      </c>
      <c r="D38" s="6">
        <v>2901</v>
      </c>
      <c r="E38" s="7">
        <f t="shared" si="0"/>
        <v>2901</v>
      </c>
      <c r="F38" s="50">
        <v>277.21999999999997</v>
      </c>
      <c r="G38" s="50">
        <v>2623.78</v>
      </c>
      <c r="H38" s="7">
        <f t="shared" si="1"/>
        <v>2900.67</v>
      </c>
      <c r="I38" s="50">
        <v>277.21999999999997</v>
      </c>
      <c r="J38" s="50">
        <v>2623.4500000000003</v>
      </c>
      <c r="K38" s="7">
        <f t="shared" si="2"/>
        <v>2900.67</v>
      </c>
      <c r="L38" s="50">
        <v>277.21999999999997</v>
      </c>
      <c r="M38" s="50">
        <v>2623.4500000000003</v>
      </c>
      <c r="N38" s="7"/>
      <c r="O38" s="7">
        <f t="shared" si="3"/>
        <v>-0.32999999999992724</v>
      </c>
      <c r="P38" s="23">
        <v>77</v>
      </c>
      <c r="Q38" s="24"/>
    </row>
    <row r="39" spans="2:17" ht="12.75">
      <c r="B39" s="5" t="s">
        <v>68</v>
      </c>
      <c r="C39" s="12">
        <v>840200048</v>
      </c>
      <c r="D39" s="6">
        <v>120777</v>
      </c>
      <c r="E39" s="7">
        <f t="shared" si="0"/>
        <v>120777</v>
      </c>
      <c r="F39" s="50">
        <v>10101.259999999998</v>
      </c>
      <c r="G39" s="50">
        <v>110675.74</v>
      </c>
      <c r="H39" s="7">
        <f t="shared" si="1"/>
        <v>120776.24</v>
      </c>
      <c r="I39" s="50">
        <v>10101.259999999998</v>
      </c>
      <c r="J39" s="50">
        <v>110674.98000000001</v>
      </c>
      <c r="K39" s="7">
        <f t="shared" si="2"/>
        <v>120776.24</v>
      </c>
      <c r="L39" s="50">
        <v>10101.259999999998</v>
      </c>
      <c r="M39" s="50">
        <v>110674.98000000001</v>
      </c>
      <c r="N39" s="7"/>
      <c r="O39" s="7">
        <f t="shared" si="3"/>
        <v>-0.7599999999947613</v>
      </c>
      <c r="P39" s="23">
        <v>3434</v>
      </c>
      <c r="Q39" s="24"/>
    </row>
    <row r="40" spans="2:17" ht="12.75">
      <c r="B40" s="5" t="s">
        <v>63</v>
      </c>
      <c r="C40" s="12">
        <v>840200079</v>
      </c>
      <c r="D40" s="6">
        <v>26014</v>
      </c>
      <c r="E40" s="7">
        <f t="shared" si="0"/>
        <v>26014</v>
      </c>
      <c r="F40" s="50">
        <v>2831.7599999999998</v>
      </c>
      <c r="G40" s="50">
        <v>23182.24</v>
      </c>
      <c r="H40" s="7">
        <f t="shared" si="1"/>
        <v>26013.54</v>
      </c>
      <c r="I40" s="50">
        <v>2831.7599999999998</v>
      </c>
      <c r="J40" s="50">
        <v>23181.780000000002</v>
      </c>
      <c r="K40" s="7">
        <f t="shared" si="2"/>
        <v>26013.54</v>
      </c>
      <c r="L40" s="50">
        <v>2831.7599999999998</v>
      </c>
      <c r="M40" s="50">
        <v>23181.780000000002</v>
      </c>
      <c r="N40" s="7"/>
      <c r="O40" s="7">
        <f t="shared" si="3"/>
        <v>-0.4599999999991269</v>
      </c>
      <c r="P40" s="23">
        <v>671</v>
      </c>
      <c r="Q40" s="24"/>
    </row>
    <row r="41" spans="2:17" ht="12.75">
      <c r="B41" s="5" t="s">
        <v>37</v>
      </c>
      <c r="C41" s="12">
        <v>880200029</v>
      </c>
      <c r="D41" s="6">
        <v>68007</v>
      </c>
      <c r="E41" s="7">
        <f t="shared" si="0"/>
        <v>68007</v>
      </c>
      <c r="F41" s="50">
        <v>5157.32</v>
      </c>
      <c r="G41" s="50">
        <v>62849.68</v>
      </c>
      <c r="H41" s="7">
        <f t="shared" si="1"/>
        <v>68006.61</v>
      </c>
      <c r="I41" s="50">
        <v>5157.32</v>
      </c>
      <c r="J41" s="50">
        <v>62849.29</v>
      </c>
      <c r="K41" s="7">
        <f t="shared" si="2"/>
        <v>68006.61</v>
      </c>
      <c r="L41" s="50">
        <v>5157.32</v>
      </c>
      <c r="M41" s="50">
        <v>62849.29</v>
      </c>
      <c r="N41" s="7"/>
      <c r="O41" s="7">
        <f t="shared" si="3"/>
        <v>-0.3899999999994179</v>
      </c>
      <c r="P41" s="23">
        <v>1813</v>
      </c>
      <c r="Q41" s="24"/>
    </row>
    <row r="42" spans="2:17" ht="27" customHeight="1">
      <c r="B42" s="5" t="s">
        <v>38</v>
      </c>
      <c r="C42" s="12">
        <v>880200036</v>
      </c>
      <c r="D42" s="6">
        <v>12817</v>
      </c>
      <c r="E42" s="7">
        <f t="shared" si="0"/>
        <v>12817</v>
      </c>
      <c r="F42" s="50">
        <v>622.72</v>
      </c>
      <c r="G42" s="50">
        <v>12194.28</v>
      </c>
      <c r="H42" s="7">
        <f t="shared" si="1"/>
        <v>12816.54</v>
      </c>
      <c r="I42" s="50">
        <v>622.72</v>
      </c>
      <c r="J42" s="50">
        <v>12193.820000000002</v>
      </c>
      <c r="K42" s="7">
        <f t="shared" si="2"/>
        <v>12816.54</v>
      </c>
      <c r="L42" s="50">
        <v>622.72</v>
      </c>
      <c r="M42" s="50">
        <v>12193.820000000002</v>
      </c>
      <c r="N42" s="7"/>
      <c r="O42" s="7">
        <f t="shared" si="3"/>
        <v>-0.4599999999991269</v>
      </c>
      <c r="P42" s="23">
        <v>218</v>
      </c>
      <c r="Q42" s="24"/>
    </row>
    <row r="43" spans="2:17" ht="12.75">
      <c r="B43" s="5" t="s">
        <v>39</v>
      </c>
      <c r="C43" s="12">
        <v>880200041</v>
      </c>
      <c r="D43" s="6">
        <v>8190</v>
      </c>
      <c r="E43" s="7">
        <f t="shared" si="0"/>
        <v>8190</v>
      </c>
      <c r="F43" s="50">
        <v>587.02</v>
      </c>
      <c r="G43" s="50">
        <v>7602.98</v>
      </c>
      <c r="H43" s="7">
        <f t="shared" si="1"/>
        <v>7490.490000000002</v>
      </c>
      <c r="I43" s="50">
        <v>587.02</v>
      </c>
      <c r="J43" s="50">
        <v>6903.470000000001</v>
      </c>
      <c r="K43" s="7">
        <f t="shared" si="2"/>
        <v>7490.490000000002</v>
      </c>
      <c r="L43" s="50">
        <v>587.02</v>
      </c>
      <c r="M43" s="50">
        <v>6903.470000000001</v>
      </c>
      <c r="N43" s="7"/>
      <c r="O43" s="7">
        <f t="shared" si="3"/>
        <v>-699.5099999999984</v>
      </c>
      <c r="P43" s="23">
        <v>161</v>
      </c>
      <c r="Q43" s="24"/>
    </row>
    <row r="44" spans="2:17" ht="12.75">
      <c r="B44" s="5" t="s">
        <v>40</v>
      </c>
      <c r="C44" s="12">
        <v>880200055</v>
      </c>
      <c r="D44" s="6">
        <v>14342</v>
      </c>
      <c r="E44" s="7">
        <f t="shared" si="0"/>
        <v>14342</v>
      </c>
      <c r="F44" s="50">
        <v>1243.1799999999998</v>
      </c>
      <c r="G44" s="50">
        <v>13098.82</v>
      </c>
      <c r="H44" s="7">
        <f t="shared" si="1"/>
        <v>14341.65</v>
      </c>
      <c r="I44" s="50">
        <v>1243.1799999999998</v>
      </c>
      <c r="J44" s="50">
        <v>13098.47</v>
      </c>
      <c r="K44" s="7">
        <f t="shared" si="2"/>
        <v>14341.65</v>
      </c>
      <c r="L44" s="50">
        <v>1243.1799999999998</v>
      </c>
      <c r="M44" s="50">
        <v>13098.47</v>
      </c>
      <c r="N44" s="7"/>
      <c r="O44" s="7">
        <f t="shared" si="3"/>
        <v>-0.3500000000003638</v>
      </c>
      <c r="P44" s="23">
        <v>339</v>
      </c>
      <c r="Q44" s="24"/>
    </row>
    <row r="45" spans="2:17" ht="12.75">
      <c r="B45" s="5" t="s">
        <v>41</v>
      </c>
      <c r="C45" s="12">
        <v>880200056</v>
      </c>
      <c r="D45" s="6">
        <v>1947</v>
      </c>
      <c r="E45" s="7">
        <f t="shared" si="0"/>
        <v>1947</v>
      </c>
      <c r="F45" s="50">
        <v>154.95999999999998</v>
      </c>
      <c r="G45" s="50">
        <v>1792.04</v>
      </c>
      <c r="H45" s="7">
        <f t="shared" si="1"/>
        <v>1946.57</v>
      </c>
      <c r="I45" s="50">
        <v>154.95999999999998</v>
      </c>
      <c r="J45" s="50">
        <v>1791.61</v>
      </c>
      <c r="K45" s="7">
        <f t="shared" si="2"/>
        <v>1946.57</v>
      </c>
      <c r="L45" s="50">
        <v>154.95999999999998</v>
      </c>
      <c r="M45" s="50">
        <v>1791.61</v>
      </c>
      <c r="N45" s="7"/>
      <c r="O45" s="7">
        <f t="shared" si="3"/>
        <v>-0.43000000000006366</v>
      </c>
      <c r="P45" s="23">
        <v>43</v>
      </c>
      <c r="Q45" s="24"/>
    </row>
    <row r="46" spans="2:17" ht="12.75">
      <c r="B46" s="5" t="s">
        <v>42</v>
      </c>
      <c r="C46" s="12">
        <v>885100007</v>
      </c>
      <c r="D46" s="6">
        <v>54658</v>
      </c>
      <c r="E46" s="7">
        <f t="shared" si="0"/>
        <v>54658</v>
      </c>
      <c r="F46" s="50">
        <v>3196.6600000000003</v>
      </c>
      <c r="G46" s="50">
        <v>51461.34</v>
      </c>
      <c r="H46" s="7">
        <f t="shared" si="1"/>
        <v>54657.88</v>
      </c>
      <c r="I46" s="50">
        <v>3196.6600000000003</v>
      </c>
      <c r="J46" s="50">
        <v>51461.219999999994</v>
      </c>
      <c r="K46" s="7">
        <f t="shared" si="2"/>
        <v>54657.88</v>
      </c>
      <c r="L46" s="50">
        <v>3196.6600000000003</v>
      </c>
      <c r="M46" s="50">
        <v>51461.219999999994</v>
      </c>
      <c r="N46" s="7"/>
      <c r="O46" s="7">
        <f t="shared" si="3"/>
        <v>-0.12000000000261934</v>
      </c>
      <c r="P46" s="23">
        <v>937</v>
      </c>
      <c r="Q46" s="24"/>
    </row>
    <row r="47" spans="2:17" ht="11.25" customHeight="1">
      <c r="B47" s="5" t="s">
        <v>43</v>
      </c>
      <c r="C47" s="12">
        <v>887600002</v>
      </c>
      <c r="D47" s="6">
        <v>30810</v>
      </c>
      <c r="E47" s="7">
        <f t="shared" si="0"/>
        <v>30810</v>
      </c>
      <c r="F47" s="50">
        <v>171.92000000000002</v>
      </c>
      <c r="G47" s="50">
        <v>30638.08</v>
      </c>
      <c r="H47" s="7">
        <f t="shared" si="1"/>
        <v>30809.44</v>
      </c>
      <c r="I47" s="50">
        <v>171.92000000000002</v>
      </c>
      <c r="J47" s="50">
        <v>30637.52</v>
      </c>
      <c r="K47" s="7">
        <f t="shared" si="2"/>
        <v>30809.440000000002</v>
      </c>
      <c r="L47" s="50">
        <v>171.92000000000002</v>
      </c>
      <c r="M47" s="50">
        <v>30637.520000000004</v>
      </c>
      <c r="N47" s="7"/>
      <c r="O47" s="7">
        <f t="shared" si="3"/>
        <v>-0.5600000000013097</v>
      </c>
      <c r="P47" s="23">
        <v>816</v>
      </c>
      <c r="Q47" s="24"/>
    </row>
    <row r="48" spans="2:17" ht="17.25" customHeight="1">
      <c r="B48" s="5" t="s">
        <v>69</v>
      </c>
      <c r="C48" s="12">
        <v>888300008</v>
      </c>
      <c r="D48" s="6">
        <v>10190</v>
      </c>
      <c r="E48" s="7">
        <f t="shared" si="0"/>
        <v>10190</v>
      </c>
      <c r="F48" s="50">
        <v>812.7600000000001</v>
      </c>
      <c r="G48" s="50">
        <v>9377.24</v>
      </c>
      <c r="H48" s="7">
        <f t="shared" si="1"/>
        <v>10189.84</v>
      </c>
      <c r="I48" s="50">
        <v>812.7600000000001</v>
      </c>
      <c r="J48" s="50">
        <v>9377.08</v>
      </c>
      <c r="K48" s="7">
        <f t="shared" si="2"/>
        <v>10189.84</v>
      </c>
      <c r="L48" s="50">
        <v>812.7600000000001</v>
      </c>
      <c r="M48" s="50">
        <v>9377.08</v>
      </c>
      <c r="N48" s="7"/>
      <c r="O48" s="7">
        <f t="shared" si="3"/>
        <v>-0.15999999999985448</v>
      </c>
      <c r="P48" s="23">
        <v>284</v>
      </c>
      <c r="Q48" s="24"/>
    </row>
    <row r="49" spans="2:17" ht="12.75">
      <c r="B49" s="5" t="s">
        <v>44</v>
      </c>
      <c r="C49" s="12">
        <v>900200006</v>
      </c>
      <c r="D49" s="6">
        <v>21545</v>
      </c>
      <c r="E49" s="7">
        <f t="shared" si="0"/>
        <v>21545</v>
      </c>
      <c r="F49" s="50">
        <v>1152.8400000000001</v>
      </c>
      <c r="G49" s="50">
        <v>20392.16</v>
      </c>
      <c r="H49" s="7">
        <f t="shared" si="1"/>
        <v>21544.89</v>
      </c>
      <c r="I49" s="50">
        <v>1152.8400000000001</v>
      </c>
      <c r="J49" s="50">
        <v>20392.05</v>
      </c>
      <c r="K49" s="7">
        <f t="shared" si="2"/>
        <v>21544.89</v>
      </c>
      <c r="L49" s="50">
        <v>1152.8400000000001</v>
      </c>
      <c r="M49" s="50">
        <v>20392.05</v>
      </c>
      <c r="N49" s="7"/>
      <c r="O49" s="7">
        <f t="shared" si="3"/>
        <v>-0.11000000000058208</v>
      </c>
      <c r="P49" s="23">
        <v>687</v>
      </c>
      <c r="Q49" s="24"/>
    </row>
    <row r="50" spans="2:17" ht="12.75">
      <c r="B50" s="5" t="s">
        <v>45</v>
      </c>
      <c r="C50" s="12">
        <v>900200056</v>
      </c>
      <c r="D50" s="6">
        <v>50215</v>
      </c>
      <c r="E50" s="7">
        <f t="shared" si="0"/>
        <v>50215</v>
      </c>
      <c r="F50" s="50">
        <v>2949.42</v>
      </c>
      <c r="G50" s="50">
        <v>47265.58</v>
      </c>
      <c r="H50" s="7">
        <f t="shared" si="1"/>
        <v>50214.21</v>
      </c>
      <c r="I50" s="50">
        <v>2949.42</v>
      </c>
      <c r="J50" s="50">
        <v>47264.79</v>
      </c>
      <c r="K50" s="7">
        <f t="shared" si="2"/>
        <v>50214.21</v>
      </c>
      <c r="L50" s="50">
        <v>2949.42</v>
      </c>
      <c r="M50" s="50">
        <v>47264.79</v>
      </c>
      <c r="N50" s="7"/>
      <c r="O50" s="7">
        <f t="shared" si="3"/>
        <v>-0.7900000000008731</v>
      </c>
      <c r="P50" s="23">
        <v>814</v>
      </c>
      <c r="Q50" s="24"/>
    </row>
    <row r="51" spans="2:17" ht="12.75">
      <c r="B51" s="5" t="s">
        <v>46</v>
      </c>
      <c r="C51" s="12">
        <v>900200058</v>
      </c>
      <c r="D51" s="6">
        <v>80403</v>
      </c>
      <c r="E51" s="7">
        <f t="shared" si="0"/>
        <v>80403</v>
      </c>
      <c r="F51" s="50">
        <v>4039.9</v>
      </c>
      <c r="G51" s="50">
        <v>76363.1</v>
      </c>
      <c r="H51" s="7">
        <f t="shared" si="1"/>
        <v>80402.05</v>
      </c>
      <c r="I51" s="50">
        <v>4039.9</v>
      </c>
      <c r="J51" s="50">
        <v>76362.15000000001</v>
      </c>
      <c r="K51" s="7">
        <f t="shared" si="2"/>
        <v>80402.05</v>
      </c>
      <c r="L51" s="50">
        <v>4039.9</v>
      </c>
      <c r="M51" s="50">
        <v>76362.15000000001</v>
      </c>
      <c r="N51" s="7"/>
      <c r="O51" s="7">
        <f t="shared" si="3"/>
        <v>-0.9499999999970896</v>
      </c>
      <c r="P51" s="23">
        <v>1098</v>
      </c>
      <c r="Q51" s="24"/>
    </row>
    <row r="52" spans="2:17" ht="12.75">
      <c r="B52" s="5" t="s">
        <v>47</v>
      </c>
      <c r="C52" s="12">
        <v>900200082</v>
      </c>
      <c r="D52" s="6">
        <v>7386</v>
      </c>
      <c r="E52" s="7">
        <f t="shared" si="0"/>
        <v>7386</v>
      </c>
      <c r="F52" s="50">
        <v>461.65999999999997</v>
      </c>
      <c r="G52" s="50">
        <v>6924.34</v>
      </c>
      <c r="H52" s="7">
        <f t="shared" si="1"/>
        <v>7385.8</v>
      </c>
      <c r="I52" s="50">
        <v>461.65999999999997</v>
      </c>
      <c r="J52" s="50">
        <v>6924.14</v>
      </c>
      <c r="K52" s="7">
        <f t="shared" si="2"/>
        <v>7385.8</v>
      </c>
      <c r="L52" s="50">
        <v>461.65999999999997</v>
      </c>
      <c r="M52" s="50">
        <v>6924.14</v>
      </c>
      <c r="N52" s="7"/>
      <c r="O52" s="7">
        <f t="shared" si="3"/>
        <v>-0.1999999999998181</v>
      </c>
      <c r="P52" s="23">
        <v>129</v>
      </c>
      <c r="Q52" s="24"/>
    </row>
    <row r="53" spans="2:17" ht="12.75">
      <c r="B53" s="5" t="s">
        <v>48</v>
      </c>
      <c r="C53" s="12">
        <v>900200086</v>
      </c>
      <c r="D53" s="6">
        <v>36608</v>
      </c>
      <c r="E53" s="7">
        <f t="shared" si="0"/>
        <v>36608</v>
      </c>
      <c r="F53" s="50">
        <v>0</v>
      </c>
      <c r="G53" s="50">
        <v>36608</v>
      </c>
      <c r="H53" s="7">
        <f t="shared" si="1"/>
        <v>36607.37</v>
      </c>
      <c r="I53" s="50">
        <v>0</v>
      </c>
      <c r="J53" s="50">
        <v>36607.37</v>
      </c>
      <c r="K53" s="7">
        <f t="shared" si="2"/>
        <v>36607.369999999995</v>
      </c>
      <c r="L53" s="50">
        <v>0</v>
      </c>
      <c r="M53" s="50">
        <v>36607.369999999995</v>
      </c>
      <c r="N53" s="7"/>
      <c r="O53" s="7">
        <f t="shared" si="3"/>
        <v>-0.6299999999973807</v>
      </c>
      <c r="P53" s="23">
        <v>962</v>
      </c>
      <c r="Q53" s="24"/>
    </row>
    <row r="54" spans="2:17" ht="12.75">
      <c r="B54" s="5" t="s">
        <v>49</v>
      </c>
      <c r="C54" s="12">
        <v>900200087</v>
      </c>
      <c r="D54" s="6">
        <v>20095</v>
      </c>
      <c r="E54" s="7">
        <f t="shared" si="0"/>
        <v>20095</v>
      </c>
      <c r="F54" s="50">
        <v>1467.1599999999999</v>
      </c>
      <c r="G54" s="50">
        <v>18627.84</v>
      </c>
      <c r="H54" s="7">
        <f t="shared" si="1"/>
        <v>20094.39</v>
      </c>
      <c r="I54" s="50">
        <v>1467.1599999999999</v>
      </c>
      <c r="J54" s="50">
        <v>18627.23</v>
      </c>
      <c r="K54" s="7">
        <f t="shared" si="2"/>
        <v>20094.39</v>
      </c>
      <c r="L54" s="50">
        <v>1467.1599999999999</v>
      </c>
      <c r="M54" s="50">
        <v>18627.23</v>
      </c>
      <c r="N54" s="7"/>
      <c r="O54" s="7">
        <f t="shared" si="3"/>
        <v>-0.6100000000005821</v>
      </c>
      <c r="P54" s="23">
        <v>405</v>
      </c>
      <c r="Q54" s="24"/>
    </row>
    <row r="55" spans="2:17" ht="12.75">
      <c r="B55" s="5" t="s">
        <v>50</v>
      </c>
      <c r="C55" s="12">
        <v>900200088</v>
      </c>
      <c r="D55" s="6">
        <v>15651</v>
      </c>
      <c r="E55" s="7">
        <f t="shared" si="0"/>
        <v>15651</v>
      </c>
      <c r="F55" s="50">
        <v>1240</v>
      </c>
      <c r="G55" s="50">
        <v>14411</v>
      </c>
      <c r="H55" s="7">
        <f t="shared" si="1"/>
        <v>15650.2</v>
      </c>
      <c r="I55" s="50">
        <v>1240</v>
      </c>
      <c r="J55" s="50">
        <v>14410.2</v>
      </c>
      <c r="K55" s="7">
        <f t="shared" si="2"/>
        <v>15650.199999999999</v>
      </c>
      <c r="L55" s="50">
        <v>1240</v>
      </c>
      <c r="M55" s="50">
        <v>14410.199999999999</v>
      </c>
      <c r="N55" s="7"/>
      <c r="O55" s="7">
        <f t="shared" si="3"/>
        <v>-0.7999999999992724</v>
      </c>
      <c r="P55" s="23">
        <v>341</v>
      </c>
      <c r="Q55" s="24"/>
    </row>
    <row r="56" spans="2:17" ht="12.75">
      <c r="B56" s="5" t="s">
        <v>51</v>
      </c>
      <c r="C56" s="12">
        <v>900200089</v>
      </c>
      <c r="D56" s="6">
        <v>200209</v>
      </c>
      <c r="E56" s="7">
        <f t="shared" si="0"/>
        <v>200209</v>
      </c>
      <c r="F56" s="50">
        <v>13728.439999999997</v>
      </c>
      <c r="G56" s="50">
        <v>186480.56</v>
      </c>
      <c r="H56" s="7">
        <f t="shared" si="1"/>
        <v>200208.24</v>
      </c>
      <c r="I56" s="50">
        <v>13728.439999999997</v>
      </c>
      <c r="J56" s="50">
        <v>186479.8</v>
      </c>
      <c r="K56" s="7">
        <f t="shared" si="2"/>
        <v>200208.24000000002</v>
      </c>
      <c r="L56" s="50">
        <v>13728.439999999997</v>
      </c>
      <c r="M56" s="50">
        <v>186479.80000000002</v>
      </c>
      <c r="N56" s="7"/>
      <c r="O56" s="7">
        <f t="shared" si="3"/>
        <v>-0.7600000000093132</v>
      </c>
      <c r="P56" s="23">
        <v>4296</v>
      </c>
      <c r="Q56" s="24"/>
    </row>
    <row r="57" spans="2:17" ht="12.75">
      <c r="B57" s="5" t="s">
        <v>52</v>
      </c>
      <c r="C57" s="12">
        <v>901200007</v>
      </c>
      <c r="D57" s="6">
        <v>27477</v>
      </c>
      <c r="E57" s="7">
        <f t="shared" si="0"/>
        <v>27477</v>
      </c>
      <c r="F57" s="50">
        <v>1943.1599999999999</v>
      </c>
      <c r="G57" s="50">
        <v>25533.84</v>
      </c>
      <c r="H57" s="7">
        <f t="shared" si="1"/>
        <v>27476.23</v>
      </c>
      <c r="I57" s="50">
        <v>1943.1599999999999</v>
      </c>
      <c r="J57" s="50">
        <v>25533.07</v>
      </c>
      <c r="K57" s="7">
        <f t="shared" si="2"/>
        <v>27476.23</v>
      </c>
      <c r="L57" s="50">
        <v>1943.1599999999999</v>
      </c>
      <c r="M57" s="50">
        <v>25533.07</v>
      </c>
      <c r="N57" s="7"/>
      <c r="O57" s="7">
        <f t="shared" si="3"/>
        <v>-0.7700000000004366</v>
      </c>
      <c r="P57" s="23">
        <v>736</v>
      </c>
      <c r="Q57" s="24">
        <v>135</v>
      </c>
    </row>
    <row r="58" spans="2:17" ht="12.75">
      <c r="B58" s="5" t="s">
        <v>53</v>
      </c>
      <c r="C58" s="12">
        <v>901200014</v>
      </c>
      <c r="D58" s="6">
        <v>33000</v>
      </c>
      <c r="E58" s="7">
        <f t="shared" si="0"/>
        <v>33000</v>
      </c>
      <c r="F58" s="50">
        <v>1410.7199999999998</v>
      </c>
      <c r="G58" s="50">
        <v>31589.28</v>
      </c>
      <c r="H58" s="7">
        <f t="shared" si="1"/>
        <v>32999.75</v>
      </c>
      <c r="I58" s="50">
        <v>1410.7199999999998</v>
      </c>
      <c r="J58" s="50">
        <v>31589.03</v>
      </c>
      <c r="K58" s="7">
        <f t="shared" si="2"/>
        <v>32999.75</v>
      </c>
      <c r="L58" s="50">
        <v>1410.7199999999998</v>
      </c>
      <c r="M58" s="50">
        <v>31589.03</v>
      </c>
      <c r="N58" s="7"/>
      <c r="O58" s="7">
        <f t="shared" si="3"/>
        <v>-0.25</v>
      </c>
      <c r="P58" s="23">
        <v>402</v>
      </c>
      <c r="Q58" s="24">
        <v>107</v>
      </c>
    </row>
    <row r="59" spans="2:17" ht="12.75">
      <c r="B59" s="5" t="s">
        <v>70</v>
      </c>
      <c r="C59" s="12">
        <v>901200021</v>
      </c>
      <c r="D59" s="6">
        <v>43200</v>
      </c>
      <c r="E59" s="7">
        <f t="shared" si="0"/>
        <v>43200</v>
      </c>
      <c r="F59" s="50">
        <v>5127.259999999999</v>
      </c>
      <c r="G59" s="50">
        <v>38072.74</v>
      </c>
      <c r="H59" s="7">
        <f t="shared" si="1"/>
        <v>43199.53</v>
      </c>
      <c r="I59" s="50">
        <v>5127.259999999999</v>
      </c>
      <c r="J59" s="50">
        <v>38072.27</v>
      </c>
      <c r="K59" s="7">
        <f t="shared" si="2"/>
        <v>43199.53</v>
      </c>
      <c r="L59" s="50">
        <v>5127.259999999999</v>
      </c>
      <c r="M59" s="50">
        <v>38072.27</v>
      </c>
      <c r="N59" s="7"/>
      <c r="O59" s="7">
        <f t="shared" si="3"/>
        <v>-0.47000000000116415</v>
      </c>
      <c r="P59" s="23">
        <v>1168</v>
      </c>
      <c r="Q59" s="24"/>
    </row>
    <row r="60" spans="2:17" ht="12.75">
      <c r="B60" s="5" t="s">
        <v>71</v>
      </c>
      <c r="C60" s="12">
        <v>905700001</v>
      </c>
      <c r="D60" s="6">
        <v>6173</v>
      </c>
      <c r="E60" s="7">
        <f t="shared" si="0"/>
        <v>6173</v>
      </c>
      <c r="F60" s="50">
        <v>461.4</v>
      </c>
      <c r="G60" s="50">
        <v>5711.6</v>
      </c>
      <c r="H60" s="7">
        <f t="shared" si="1"/>
        <v>6172.95</v>
      </c>
      <c r="I60" s="50">
        <v>461.4</v>
      </c>
      <c r="J60" s="50">
        <v>5711.55</v>
      </c>
      <c r="K60" s="7">
        <f t="shared" si="2"/>
        <v>6172.950000000001</v>
      </c>
      <c r="L60" s="50">
        <v>461.4</v>
      </c>
      <c r="M60" s="50">
        <v>5711.550000000001</v>
      </c>
      <c r="N60" s="7"/>
      <c r="O60" s="7">
        <f t="shared" si="3"/>
        <v>-0.0500000000001819</v>
      </c>
      <c r="P60" s="23">
        <v>186</v>
      </c>
      <c r="Q60" s="24"/>
    </row>
    <row r="61" spans="2:17" s="26" customFormat="1" ht="15">
      <c r="B61" s="27" t="s">
        <v>3</v>
      </c>
      <c r="C61" s="8"/>
      <c r="D61" s="9">
        <f aca="true" t="shared" si="4" ref="D61:Q61">SUM(D8:D60)</f>
        <v>3637718</v>
      </c>
      <c r="E61" s="9">
        <f t="shared" si="4"/>
        <v>3637718</v>
      </c>
      <c r="F61" s="51">
        <f t="shared" si="4"/>
        <v>187234.79</v>
      </c>
      <c r="G61" s="51">
        <f t="shared" si="4"/>
        <v>3450483.2100000014</v>
      </c>
      <c r="H61" s="9">
        <f t="shared" si="4"/>
        <v>3636771.879999999</v>
      </c>
      <c r="I61" s="51">
        <f t="shared" si="4"/>
        <v>187234.79</v>
      </c>
      <c r="J61" s="51">
        <f t="shared" si="4"/>
        <v>3449537.09</v>
      </c>
      <c r="K61" s="9">
        <f t="shared" si="4"/>
        <v>3636771.879999999</v>
      </c>
      <c r="L61" s="51">
        <f t="shared" si="4"/>
        <v>187234.79</v>
      </c>
      <c r="M61" s="51">
        <f t="shared" si="4"/>
        <v>3449537.09</v>
      </c>
      <c r="N61" s="9">
        <f t="shared" si="4"/>
        <v>0</v>
      </c>
      <c r="O61" s="9">
        <f t="shared" si="4"/>
        <v>-946.1200000000206</v>
      </c>
      <c r="P61" s="10">
        <f t="shared" si="4"/>
        <v>67128</v>
      </c>
      <c r="Q61" s="13">
        <f t="shared" si="4"/>
        <v>921</v>
      </c>
    </row>
  </sheetData>
  <sheetProtection/>
  <mergeCells count="11">
    <mergeCell ref="A2:Q2"/>
    <mergeCell ref="B7:C7"/>
    <mergeCell ref="B5:C6"/>
    <mergeCell ref="P5:P6"/>
    <mergeCell ref="Q5:Q6"/>
    <mergeCell ref="D5:D6"/>
    <mergeCell ref="E5:G5"/>
    <mergeCell ref="H5:J5"/>
    <mergeCell ref="K5:M5"/>
    <mergeCell ref="N5:N6"/>
    <mergeCell ref="O5:O6"/>
  </mergeCells>
  <printOptions/>
  <pageMargins left="0.2362204724409449" right="0.2362204724409449" top="0.4724409448818898" bottom="0.1574803149606299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2022-04-19T13:06:36Z</cp:lastPrinted>
  <dcterms:created xsi:type="dcterms:W3CDTF">2006-03-14T12:21:32Z</dcterms:created>
  <dcterms:modified xsi:type="dcterms:W3CDTF">2022-04-19T13:07:22Z</dcterms:modified>
  <cp:category/>
  <cp:version/>
  <cp:contentType/>
  <cp:contentStatus/>
</cp:coreProperties>
</file>