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BUDŽETS\2021\Budžeta_izpildes_paskaidrojumi_2021\12men\"/>
    </mc:Choice>
  </mc:AlternateContent>
  <xr:revisionPtr revIDLastSave="0" documentId="13_ncr:1_{DF546ED2-6930-4BFA-9ACE-6561867388F8}" xr6:coauthVersionLast="47" xr6:coauthVersionMax="47" xr10:uidLastSave="{00000000-0000-0000-0000-000000000000}"/>
  <bookViews>
    <workbookView xWindow="-120" yWindow="-120" windowWidth="29040" windowHeight="15990" xr2:uid="{F2E5BB33-1AC5-4E8A-B041-BB29602DB9F9}"/>
  </bookViews>
  <sheets>
    <sheet name="2021_12men koriģēts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9" l="1"/>
  <c r="E27" i="9"/>
  <c r="E26" i="9"/>
  <c r="E25" i="9"/>
  <c r="E24" i="9"/>
  <c r="E23" i="9"/>
  <c r="E22" i="9"/>
  <c r="E21" i="9"/>
  <c r="E20" i="9"/>
  <c r="E19" i="9"/>
  <c r="D19" i="9"/>
  <c r="C19" i="9"/>
  <c r="E18" i="9"/>
  <c r="E17" i="9"/>
  <c r="E16" i="9"/>
  <c r="E15" i="9"/>
  <c r="E14" i="9"/>
  <c r="E13" i="9"/>
  <c r="E12" i="9"/>
  <c r="E11" i="9"/>
  <c r="E10" i="9"/>
  <c r="E9" i="9"/>
  <c r="E8" i="9"/>
  <c r="D7" i="9"/>
  <c r="C7" i="9"/>
  <c r="C29" i="9" s="1"/>
  <c r="E7" i="9" l="1"/>
  <c r="D29" i="9"/>
  <c r="E29" i="9" s="1"/>
</calcChain>
</file>

<file path=xl/sharedStrings.xml><?xml version="1.0" encoding="utf-8"?>
<sst xmlns="http://schemas.openxmlformats.org/spreadsheetml/2006/main" count="52" uniqueCount="51">
  <si>
    <t>apakšprogrammas kods</t>
  </si>
  <si>
    <t>Programmas/ apakšprogrammas nosaukums</t>
  </si>
  <si>
    <t>Izpilde % no gada plāna</t>
  </si>
  <si>
    <t>33.00.00</t>
  </si>
  <si>
    <t>Veselības aprūpes nodrošināšana</t>
  </si>
  <si>
    <t>33.03.00</t>
  </si>
  <si>
    <t>Kompensējamo medikamentu un materiālu apmaksāšana</t>
  </si>
  <si>
    <t>33.04.00</t>
  </si>
  <si>
    <t>Centralizēta medikamentu un materiālu iegāde</t>
  </si>
  <si>
    <t>33.08.00</t>
  </si>
  <si>
    <t>Iedzīvotāju genoma datubāzes projekta īstenošana</t>
  </si>
  <si>
    <t>33.09.00</t>
  </si>
  <si>
    <t>Interešu izglītības nodrošināšana VSIA "Bērnu klīniskā universitātes slimnīca"</t>
  </si>
  <si>
    <t>33.12.00</t>
  </si>
  <si>
    <t>Reto slimību medikamentozā ārstēšana bērniem</t>
  </si>
  <si>
    <t>33.14.00</t>
  </si>
  <si>
    <t>Primārās ambulatorās veselības aprūpes nodrošināšana</t>
  </si>
  <si>
    <t>33.15.00</t>
  </si>
  <si>
    <t>Laboratorisko izmeklējumu nodrošināšana ambulatorajā aprūpē</t>
  </si>
  <si>
    <t>33.16.00</t>
  </si>
  <si>
    <t>Pārējo ambulatoro veselības aprūpes pakalpojumu nodrošināšana</t>
  </si>
  <si>
    <t>33.17.00</t>
  </si>
  <si>
    <t>Neatliekamās medicīniskās palīdzības nodrošināšana stacionārās ārstniecības iestādēs</t>
  </si>
  <si>
    <t>33.18.00</t>
  </si>
  <si>
    <t>Plānveida stacionāro veselības aprūpes pakalpojumu nodrošināšana</t>
  </si>
  <si>
    <t>33.19.00</t>
  </si>
  <si>
    <t>Krievijas Federācijas militāro pensionāru veselības aprūpe</t>
  </si>
  <si>
    <t>45.00.00</t>
  </si>
  <si>
    <t>Veselības aprūpes finansējuma administrēšana un ekonomiskā novērtēšana</t>
  </si>
  <si>
    <t>45.01.00</t>
  </si>
  <si>
    <t>45.02.00</t>
  </si>
  <si>
    <t>Ārstniecības riska fonda darbības nodrošināšana</t>
  </si>
  <si>
    <t>62.08.00</t>
  </si>
  <si>
    <t>Eiropas Reģionālās attīstības fonda (ERAF) projektu veselības jomā īstenošana</t>
  </si>
  <si>
    <t>63.07.00</t>
  </si>
  <si>
    <t>Eiropas Sociālā fonda (ESF) projektu īstenošana</t>
  </si>
  <si>
    <t>67.06.00</t>
  </si>
  <si>
    <t>Eiropas Kopienas iniciatīvas projektu īstenošana</t>
  </si>
  <si>
    <t>70.00.00</t>
  </si>
  <si>
    <t>Citu Eiropas Savienības politiku instrumentu projektu un pasākumu īstenošana</t>
  </si>
  <si>
    <t>70.07.00</t>
  </si>
  <si>
    <t>Citu Eiropas Kopienas projektu īstenošana</t>
  </si>
  <si>
    <t>99.00.00</t>
  </si>
  <si>
    <t>Līdzekļu neparedzētiem gadījumiem izlietojums</t>
  </si>
  <si>
    <t xml:space="preserve">NVD administrējamā budžeta daļa - KOPĀ </t>
  </si>
  <si>
    <r>
      <t xml:space="preserve">Plānotie izdevumi 2021. gadam, </t>
    </r>
    <r>
      <rPr>
        <b/>
        <i/>
        <sz val="12"/>
        <rFont val="Times New Roman"/>
        <family val="1"/>
        <charset val="186"/>
      </rPr>
      <t>euro</t>
    </r>
  </si>
  <si>
    <t>Nacionālā veselības dienesta administrēšanā nodoto budžeta apakšprogrammu izpilde 2021.gada 12 mēnešos un plāns gadam uz 2021.gada 31.decembri</t>
  </si>
  <si>
    <r>
      <t>Budžeta izpilde 2021.gada 12 mēnešos,</t>
    </r>
    <r>
      <rPr>
        <b/>
        <i/>
        <sz val="12"/>
        <rFont val="Times New Roman"/>
        <family val="1"/>
        <charset val="186"/>
      </rPr>
      <t xml:space="preserve"> euro</t>
    </r>
  </si>
  <si>
    <t xml:space="preserve"> </t>
  </si>
  <si>
    <t>70.13.00</t>
  </si>
  <si>
    <t>Ārkārtas atbalsta instrumenta projektu un pasākumu īstenošana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</si>
</sst>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Times New Roman Baltic"/>
      <charset val="186"/>
    </font>
    <font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sz val="12"/>
      <color theme="1"/>
      <name val="Times New Roman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5" fillId="0" borderId="0"/>
    <xf numFmtId="0" fontId="12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35">
    <xf numFmtId="0" fontId="0" fillId="0" borderId="0" xfId="0"/>
    <xf numFmtId="0" fontId="3" fillId="0" borderId="0" xfId="1" applyFont="1" applyAlignment="1">
      <alignment wrapText="1"/>
    </xf>
    <xf numFmtId="0" fontId="3" fillId="0" borderId="0" xfId="1" applyFont="1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3" fontId="3" fillId="2" borderId="1" xfId="1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 wrapText="1"/>
    </xf>
    <xf numFmtId="3" fontId="6" fillId="2" borderId="1" xfId="2" applyNumberFormat="1" applyFont="1" applyFill="1" applyBorder="1" applyAlignment="1">
      <alignment horizontal="right"/>
    </xf>
    <xf numFmtId="3" fontId="6" fillId="2" borderId="1" xfId="1" applyNumberFormat="1" applyFont="1" applyFill="1" applyBorder="1" applyAlignment="1">
      <alignment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3" fontId="8" fillId="2" borderId="1" xfId="2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wrapText="1"/>
    </xf>
    <xf numFmtId="164" fontId="7" fillId="2" borderId="1" xfId="1" applyNumberFormat="1" applyFont="1" applyFill="1" applyBorder="1" applyAlignment="1">
      <alignment vertical="center" wrapText="1"/>
    </xf>
    <xf numFmtId="3" fontId="8" fillId="2" borderId="1" xfId="1" applyNumberFormat="1" applyFont="1" applyFill="1" applyBorder="1"/>
    <xf numFmtId="3" fontId="9" fillId="2" borderId="1" xfId="1" applyNumberFormat="1" applyFont="1" applyFill="1" applyBorder="1"/>
    <xf numFmtId="164" fontId="4" fillId="2" borderId="1" xfId="1" applyNumberFormat="1" applyFont="1" applyFill="1" applyBorder="1" applyAlignment="1">
      <alignment vertical="center" wrapText="1"/>
    </xf>
    <xf numFmtId="0" fontId="2" fillId="0" borderId="0" xfId="1" applyFont="1"/>
    <xf numFmtId="0" fontId="3" fillId="0" borderId="0" xfId="1" applyFont="1" applyAlignment="1">
      <alignment horizontal="center"/>
    </xf>
    <xf numFmtId="3" fontId="3" fillId="0" borderId="0" xfId="1" applyNumberFormat="1" applyFont="1"/>
    <xf numFmtId="3" fontId="10" fillId="0" borderId="0" xfId="1" applyNumberFormat="1" applyFont="1"/>
    <xf numFmtId="164" fontId="3" fillId="0" borderId="0" xfId="1" applyNumberFormat="1" applyFont="1" applyAlignment="1">
      <alignment vertical="center" wrapText="1"/>
    </xf>
    <xf numFmtId="164" fontId="3" fillId="0" borderId="0" xfId="1" applyNumberFormat="1" applyFont="1"/>
    <xf numFmtId="2" fontId="3" fillId="2" borderId="1" xfId="1" applyNumberFormat="1" applyFont="1" applyFill="1" applyBorder="1" applyAlignment="1">
      <alignment vertical="center" wrapText="1"/>
    </xf>
    <xf numFmtId="0" fontId="11" fillId="0" borderId="0" xfId="0" applyFont="1"/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3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</cellXfs>
  <cellStyles count="9">
    <cellStyle name="Comma 2" xfId="4" xr:uid="{AEE23350-9B1E-4E1F-84A9-4EFE6764167E}"/>
    <cellStyle name="Normal" xfId="0" builtinId="0"/>
    <cellStyle name="Normal 2" xfId="7" xr:uid="{3836EBB1-F288-4591-8A57-A7E515454549}"/>
    <cellStyle name="Normal 20" xfId="2" xr:uid="{A719263F-E6F6-4D1D-BF85-ED4E6DF5FC9F}"/>
    <cellStyle name="Normal 3" xfId="6" xr:uid="{5DEF900C-A860-470D-9A54-250475D6928E}"/>
    <cellStyle name="Normal 4" xfId="8" xr:uid="{EFF8310A-819D-4D8F-934A-F5727031C17A}"/>
    <cellStyle name="Normal 5" xfId="1" xr:uid="{BB936780-2E03-4C49-89C0-B780E49536E2}"/>
    <cellStyle name="Normal 6" xfId="3" xr:uid="{EE0AFE1E-3258-4325-9CFD-BB68C0114140}"/>
    <cellStyle name="Percent 2" xfId="5" xr:uid="{7A888A37-DDF4-43BB-A126-BC8620E1C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DC08F-AB3B-4EBF-A911-4320BF59EF0E}">
  <sheetPr>
    <pageSetUpPr fitToPage="1"/>
  </sheetPr>
  <dimension ref="A2:I34"/>
  <sheetViews>
    <sheetView tabSelected="1" zoomScale="80" zoomScaleNormal="80" workbookViewId="0">
      <selection activeCell="K20" sqref="K20"/>
    </sheetView>
  </sheetViews>
  <sheetFormatPr defaultRowHeight="15.75" x14ac:dyDescent="0.25"/>
  <cols>
    <col min="1" max="1" width="29.7109375" style="22" customWidth="1"/>
    <col min="2" max="2" width="44.140625" style="2" customWidth="1"/>
    <col min="3" max="3" width="21" style="2" customWidth="1"/>
    <col min="4" max="4" width="17.7109375" style="23" customWidth="1"/>
    <col min="5" max="5" width="11.5703125" style="26" customWidth="1"/>
    <col min="6" max="7" width="14.28515625" style="2" bestFit="1" customWidth="1"/>
    <col min="8" max="16384" width="9.140625" style="2"/>
  </cols>
  <sheetData>
    <row r="2" spans="1:7" s="1" customFormat="1" ht="30.75" customHeight="1" x14ac:dyDescent="0.25">
      <c r="A2" s="29" t="s">
        <v>46</v>
      </c>
      <c r="B2" s="30"/>
      <c r="C2" s="30"/>
      <c r="D2" s="30"/>
      <c r="E2" s="30"/>
    </row>
    <row r="3" spans="1:7" x14ac:dyDescent="0.25">
      <c r="C3" s="23"/>
    </row>
    <row r="4" spans="1:7" ht="15" customHeight="1" x14ac:dyDescent="0.25">
      <c r="A4" s="31" t="s">
        <v>0</v>
      </c>
      <c r="B4" s="32" t="s">
        <v>1</v>
      </c>
      <c r="C4" s="31" t="s">
        <v>45</v>
      </c>
      <c r="D4" s="33" t="s">
        <v>47</v>
      </c>
      <c r="E4" s="34" t="s">
        <v>2</v>
      </c>
    </row>
    <row r="5" spans="1:7" x14ac:dyDescent="0.25">
      <c r="A5" s="31"/>
      <c r="B5" s="32"/>
      <c r="C5" s="31"/>
      <c r="D5" s="33"/>
      <c r="E5" s="34"/>
    </row>
    <row r="6" spans="1:7" ht="27" customHeight="1" x14ac:dyDescent="0.25">
      <c r="A6" s="31"/>
      <c r="B6" s="32"/>
      <c r="C6" s="31"/>
      <c r="D6" s="33"/>
      <c r="E6" s="34"/>
    </row>
    <row r="7" spans="1:7" x14ac:dyDescent="0.25">
      <c r="A7" s="3" t="s">
        <v>3</v>
      </c>
      <c r="B7" s="4" t="s">
        <v>4</v>
      </c>
      <c r="C7" s="5">
        <f>SUM(C8:C18)</f>
        <v>1217482204</v>
      </c>
      <c r="D7" s="5">
        <f>SUM(D8:D18)</f>
        <v>1217003488.8299999</v>
      </c>
      <c r="E7" s="6">
        <f>ROUND(D7/C7*100,1)</f>
        <v>100</v>
      </c>
      <c r="F7" s="23"/>
    </row>
    <row r="8" spans="1:7" ht="31.5" x14ac:dyDescent="0.25">
      <c r="A8" s="7" t="s">
        <v>5</v>
      </c>
      <c r="B8" s="8" t="s">
        <v>6</v>
      </c>
      <c r="C8" s="9">
        <v>190524867</v>
      </c>
      <c r="D8" s="9">
        <v>190386959.88999999</v>
      </c>
      <c r="E8" s="10">
        <f>ROUND(D8/C8*100,1)</f>
        <v>99.9</v>
      </c>
    </row>
    <row r="9" spans="1:7" x14ac:dyDescent="0.25">
      <c r="A9" s="7" t="s">
        <v>7</v>
      </c>
      <c r="B9" s="8" t="s">
        <v>8</v>
      </c>
      <c r="C9" s="11">
        <v>13573152</v>
      </c>
      <c r="D9" s="12">
        <v>13573132.859999999</v>
      </c>
      <c r="E9" s="10">
        <f t="shared" ref="E9:E28" si="0">ROUND(D9/C9*100,1)</f>
        <v>100</v>
      </c>
    </row>
    <row r="10" spans="1:7" ht="31.5" x14ac:dyDescent="0.25">
      <c r="A10" s="7" t="s">
        <v>9</v>
      </c>
      <c r="B10" s="8" t="s">
        <v>10</v>
      </c>
      <c r="C10" s="11">
        <v>119521</v>
      </c>
      <c r="D10" s="11">
        <v>119521</v>
      </c>
      <c r="E10" s="10">
        <f t="shared" si="0"/>
        <v>100</v>
      </c>
      <c r="F10" s="23"/>
      <c r="G10" s="23"/>
    </row>
    <row r="11" spans="1:7" ht="31.5" x14ac:dyDescent="0.25">
      <c r="A11" s="7" t="s">
        <v>11</v>
      </c>
      <c r="B11" s="8" t="s">
        <v>12</v>
      </c>
      <c r="C11" s="11">
        <v>262651</v>
      </c>
      <c r="D11" s="11">
        <v>262651</v>
      </c>
      <c r="E11" s="10">
        <f t="shared" si="0"/>
        <v>100</v>
      </c>
    </row>
    <row r="12" spans="1:7" x14ac:dyDescent="0.25">
      <c r="A12" s="7" t="s">
        <v>13</v>
      </c>
      <c r="B12" s="8" t="s">
        <v>14</v>
      </c>
      <c r="C12" s="11">
        <v>87560</v>
      </c>
      <c r="D12" s="11">
        <v>87560</v>
      </c>
      <c r="E12" s="27">
        <f t="shared" si="0"/>
        <v>100</v>
      </c>
    </row>
    <row r="13" spans="1:7" ht="31.5" x14ac:dyDescent="0.25">
      <c r="A13" s="7" t="s">
        <v>15</v>
      </c>
      <c r="B13" s="8" t="s">
        <v>16</v>
      </c>
      <c r="C13" s="11">
        <v>158245857</v>
      </c>
      <c r="D13" s="11">
        <v>158132942.97999999</v>
      </c>
      <c r="E13" s="10">
        <f t="shared" si="0"/>
        <v>99.9</v>
      </c>
    </row>
    <row r="14" spans="1:7" ht="31.5" x14ac:dyDescent="0.25">
      <c r="A14" s="7" t="s">
        <v>17</v>
      </c>
      <c r="B14" s="8" t="s">
        <v>18</v>
      </c>
      <c r="C14" s="11">
        <v>42724093</v>
      </c>
      <c r="D14" s="11">
        <v>42724092.700000003</v>
      </c>
      <c r="E14" s="10">
        <f t="shared" si="0"/>
        <v>100</v>
      </c>
    </row>
    <row r="15" spans="1:7" ht="31.5" x14ac:dyDescent="0.25">
      <c r="A15" s="7" t="s">
        <v>19</v>
      </c>
      <c r="B15" s="8" t="s">
        <v>20</v>
      </c>
      <c r="C15" s="11">
        <v>272156288</v>
      </c>
      <c r="D15" s="11">
        <v>272112060.70999998</v>
      </c>
      <c r="E15" s="10">
        <f t="shared" si="0"/>
        <v>100</v>
      </c>
    </row>
    <row r="16" spans="1:7" ht="31.5" x14ac:dyDescent="0.25">
      <c r="A16" s="7" t="s">
        <v>21</v>
      </c>
      <c r="B16" s="8" t="s">
        <v>22</v>
      </c>
      <c r="C16" s="11">
        <v>351385964</v>
      </c>
      <c r="D16" s="11">
        <v>351385926.56</v>
      </c>
      <c r="E16" s="10">
        <f t="shared" si="0"/>
        <v>100</v>
      </c>
    </row>
    <row r="17" spans="1:9" ht="31.5" x14ac:dyDescent="0.25">
      <c r="A17" s="7" t="s">
        <v>23</v>
      </c>
      <c r="B17" s="8" t="s">
        <v>24</v>
      </c>
      <c r="C17" s="11">
        <v>184270363</v>
      </c>
      <c r="D17" s="11">
        <v>184102001.13</v>
      </c>
      <c r="E17" s="10">
        <f t="shared" si="0"/>
        <v>99.9</v>
      </c>
    </row>
    <row r="18" spans="1:9" ht="31.5" x14ac:dyDescent="0.25">
      <c r="A18" s="7" t="s">
        <v>25</v>
      </c>
      <c r="B18" s="8" t="s">
        <v>26</v>
      </c>
      <c r="C18" s="11">
        <v>4131888</v>
      </c>
      <c r="D18" s="11">
        <v>4116640</v>
      </c>
      <c r="E18" s="10">
        <f t="shared" si="0"/>
        <v>99.6</v>
      </c>
    </row>
    <row r="19" spans="1:9" ht="31.5" x14ac:dyDescent="0.25">
      <c r="A19" s="3" t="s">
        <v>27</v>
      </c>
      <c r="B19" s="4" t="s">
        <v>28</v>
      </c>
      <c r="C19" s="5">
        <f>C20+C21</f>
        <v>13088403</v>
      </c>
      <c r="D19" s="5">
        <f>D20+D21</f>
        <v>11845069.199999999</v>
      </c>
      <c r="E19" s="5">
        <f t="shared" si="0"/>
        <v>90.5</v>
      </c>
    </row>
    <row r="20" spans="1:9" ht="31.5" x14ac:dyDescent="0.25">
      <c r="A20" s="13" t="s">
        <v>29</v>
      </c>
      <c r="B20" s="14" t="s">
        <v>28</v>
      </c>
      <c r="C20" s="15">
        <v>11226616</v>
      </c>
      <c r="D20" s="16">
        <v>10605013.26</v>
      </c>
      <c r="E20" s="17">
        <f t="shared" si="0"/>
        <v>94.5</v>
      </c>
    </row>
    <row r="21" spans="1:9" ht="31.5" x14ac:dyDescent="0.25">
      <c r="A21" s="13" t="s">
        <v>30</v>
      </c>
      <c r="B21" s="14" t="s">
        <v>31</v>
      </c>
      <c r="C21" s="18">
        <v>1861787</v>
      </c>
      <c r="D21" s="18">
        <v>1240055.94</v>
      </c>
      <c r="E21" s="17">
        <f>ROUND(D21/C21*100,1)</f>
        <v>66.599999999999994</v>
      </c>
    </row>
    <row r="22" spans="1:9" ht="31.5" x14ac:dyDescent="0.25">
      <c r="A22" s="3" t="s">
        <v>32</v>
      </c>
      <c r="B22" s="4" t="s">
        <v>33</v>
      </c>
      <c r="C22" s="19">
        <v>1250896</v>
      </c>
      <c r="D22" s="19">
        <v>32189.119999999999</v>
      </c>
      <c r="E22" s="20">
        <f t="shared" ref="E22:E25" si="1">ROUND(D22/C22*100,1)</f>
        <v>2.6</v>
      </c>
      <c r="I22" s="2" t="s">
        <v>48</v>
      </c>
    </row>
    <row r="23" spans="1:9" s="21" customFormat="1" ht="31.5" x14ac:dyDescent="0.25">
      <c r="A23" s="3" t="s">
        <v>34</v>
      </c>
      <c r="B23" s="4" t="s">
        <v>35</v>
      </c>
      <c r="C23" s="5">
        <v>638137</v>
      </c>
      <c r="D23" s="5">
        <v>32359.34</v>
      </c>
      <c r="E23" s="20">
        <f t="shared" si="1"/>
        <v>5.0999999999999996</v>
      </c>
      <c r="F23" s="2"/>
    </row>
    <row r="24" spans="1:9" s="21" customFormat="1" ht="31.5" x14ac:dyDescent="0.25">
      <c r="A24" s="3" t="s">
        <v>36</v>
      </c>
      <c r="B24" s="4" t="s">
        <v>37</v>
      </c>
      <c r="C24" s="5">
        <v>2500</v>
      </c>
      <c r="D24" s="5">
        <v>2500</v>
      </c>
      <c r="E24" s="17">
        <f t="shared" si="1"/>
        <v>100</v>
      </c>
    </row>
    <row r="25" spans="1:9" s="21" customFormat="1" ht="47.25" x14ac:dyDescent="0.25">
      <c r="A25" s="3" t="s">
        <v>38</v>
      </c>
      <c r="B25" s="4" t="s">
        <v>39</v>
      </c>
      <c r="C25" s="5">
        <v>1347529</v>
      </c>
      <c r="D25" s="5">
        <v>730341.51</v>
      </c>
      <c r="E25" s="20">
        <f t="shared" si="1"/>
        <v>54.2</v>
      </c>
    </row>
    <row r="26" spans="1:9" x14ac:dyDescent="0.25">
      <c r="A26" s="7" t="s">
        <v>40</v>
      </c>
      <c r="B26" s="8" t="s">
        <v>41</v>
      </c>
      <c r="C26" s="9">
        <v>416629</v>
      </c>
      <c r="D26" s="9">
        <v>70822.91</v>
      </c>
      <c r="E26" s="10">
        <f t="shared" si="0"/>
        <v>17</v>
      </c>
    </row>
    <row r="27" spans="1:9" ht="34.5" customHeight="1" x14ac:dyDescent="0.25">
      <c r="A27" s="7" t="s">
        <v>49</v>
      </c>
      <c r="B27" s="8" t="s">
        <v>50</v>
      </c>
      <c r="C27" s="9">
        <v>930900</v>
      </c>
      <c r="D27" s="9">
        <v>659518.6</v>
      </c>
      <c r="E27" s="10">
        <f t="shared" si="0"/>
        <v>70.8</v>
      </c>
    </row>
    <row r="28" spans="1:9" ht="31.5" x14ac:dyDescent="0.25">
      <c r="A28" s="3" t="s">
        <v>42</v>
      </c>
      <c r="B28" s="4" t="s">
        <v>43</v>
      </c>
      <c r="C28" s="5">
        <v>453677498</v>
      </c>
      <c r="D28" s="5">
        <v>448048849</v>
      </c>
      <c r="E28" s="10">
        <f t="shared" si="0"/>
        <v>98.8</v>
      </c>
    </row>
    <row r="29" spans="1:9" x14ac:dyDescent="0.25">
      <c r="A29" s="7"/>
      <c r="B29" s="4" t="s">
        <v>44</v>
      </c>
      <c r="C29" s="5">
        <f>C28+C25+C24+C23+C19+C7+C22</f>
        <v>1687487167</v>
      </c>
      <c r="D29" s="5">
        <f>D28+D25+D24+D23+D19+D7+D22</f>
        <v>1677694796.9999998</v>
      </c>
      <c r="E29" s="6">
        <f>ROUND(D29/C29*100,1)</f>
        <v>99.4</v>
      </c>
    </row>
    <row r="30" spans="1:9" x14ac:dyDescent="0.25">
      <c r="C30" s="23"/>
      <c r="D30" s="24"/>
      <c r="E30" s="25"/>
    </row>
    <row r="31" spans="1:9" x14ac:dyDescent="0.25">
      <c r="B31" s="28"/>
      <c r="C31" s="23"/>
    </row>
    <row r="32" spans="1:9" x14ac:dyDescent="0.25">
      <c r="B32" s="28"/>
      <c r="G32" s="23"/>
    </row>
    <row r="33" spans="2:2" x14ac:dyDescent="0.25">
      <c r="B33" s="28"/>
    </row>
    <row r="34" spans="2:2" x14ac:dyDescent="0.25">
      <c r="B34" s="28"/>
    </row>
  </sheetData>
  <mergeCells count="6">
    <mergeCell ref="A2:E2"/>
    <mergeCell ref="A4:A6"/>
    <mergeCell ref="B4:B6"/>
    <mergeCell ref="C4:C6"/>
    <mergeCell ref="D4:D6"/>
    <mergeCell ref="E4:E6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2021_12men koriģēts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Marita Antonevica</dc:creator>
  <cp:lastModifiedBy>Jana Nazarenko</cp:lastModifiedBy>
  <cp:lastPrinted>2022-02-28T11:20:17Z</cp:lastPrinted>
  <dcterms:created xsi:type="dcterms:W3CDTF">2021-04-28T06:51:26Z</dcterms:created>
  <dcterms:modified xsi:type="dcterms:W3CDTF">2022-02-28T12:11:00Z</dcterms:modified>
</cp:coreProperties>
</file>