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rova\Desktop\Acess_2022\ML_2022_6M\"/>
    </mc:Choice>
  </mc:AlternateContent>
  <xr:revisionPtr revIDLastSave="0" documentId="13_ncr:1_{10612104-EA92-40E5-972E-89F0FA7CA1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L_mir_kir_2022_6m" sheetId="4" r:id="rId1"/>
    <sheet name="Metadati" sheetId="3" r:id="rId2"/>
  </sheets>
  <definedNames>
    <definedName name="_xlnm._FilterDatabase" localSheetId="0" hidden="1">ML_mir_kir_2022_6m!$A$7:$E$7</definedName>
    <definedName name="ML_dzemdiibas_UD" localSheetId="0">#REF!</definedName>
    <definedName name="ML_dzemdiibas_UD">#REF!</definedName>
    <definedName name="ML_kir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" l="1"/>
  <c r="H45" i="4"/>
  <c r="I45" i="4"/>
  <c r="G46" i="4"/>
  <c r="H46" i="4"/>
  <c r="I46" i="4"/>
  <c r="G47" i="4"/>
  <c r="H47" i="4"/>
  <c r="I47" i="4"/>
  <c r="G48" i="4"/>
  <c r="H48" i="4"/>
  <c r="I48" i="4"/>
  <c r="G10" i="4"/>
  <c r="G11" i="4"/>
  <c r="G12" i="4"/>
  <c r="G14" i="4"/>
  <c r="G15" i="4"/>
  <c r="G16" i="4"/>
  <c r="G17" i="4"/>
  <c r="G18" i="4"/>
  <c r="G19" i="4"/>
  <c r="G20" i="4"/>
  <c r="F53" i="4"/>
  <c r="E53" i="4"/>
  <c r="D53" i="4"/>
  <c r="C53" i="4"/>
  <c r="F34" i="4"/>
  <c r="E34" i="4"/>
  <c r="D34" i="4"/>
  <c r="C34" i="4"/>
  <c r="C29" i="4"/>
  <c r="D40" i="4"/>
  <c r="F40" i="4"/>
  <c r="E40" i="4"/>
  <c r="C40" i="4"/>
  <c r="I53" i="4" l="1"/>
  <c r="H53" i="4"/>
  <c r="G53" i="4"/>
  <c r="I52" i="4"/>
  <c r="H52" i="4"/>
  <c r="G52" i="4"/>
  <c r="I51" i="4"/>
  <c r="H51" i="4"/>
  <c r="G51" i="4"/>
  <c r="I49" i="4"/>
  <c r="H49" i="4"/>
  <c r="G49" i="4"/>
  <c r="I41" i="4"/>
  <c r="H41" i="4"/>
  <c r="G41" i="4"/>
  <c r="I42" i="4"/>
  <c r="H42" i="4"/>
  <c r="G42" i="4"/>
  <c r="I43" i="4"/>
  <c r="H43" i="4"/>
  <c r="G43" i="4"/>
  <c r="I57" i="4"/>
  <c r="H57" i="4"/>
  <c r="G57" i="4"/>
  <c r="I54" i="4"/>
  <c r="H54" i="4"/>
  <c r="G54" i="4"/>
  <c r="I39" i="4"/>
  <c r="H39" i="4"/>
  <c r="G39" i="4"/>
  <c r="I38" i="4"/>
  <c r="H38" i="4"/>
  <c r="G38" i="4"/>
  <c r="I37" i="4"/>
  <c r="H37" i="4"/>
  <c r="G37" i="4"/>
  <c r="I36" i="4"/>
  <c r="H36" i="4"/>
  <c r="G36" i="4"/>
  <c r="I35" i="4"/>
  <c r="H35" i="4"/>
  <c r="G35" i="4"/>
  <c r="I33" i="4"/>
  <c r="H33" i="4"/>
  <c r="G33" i="4"/>
  <c r="I50" i="4"/>
  <c r="H50" i="4"/>
  <c r="G50" i="4"/>
  <c r="I31" i="4"/>
  <c r="H31" i="4"/>
  <c r="G31" i="4"/>
  <c r="I32" i="4"/>
  <c r="H32" i="4"/>
  <c r="G32" i="4"/>
  <c r="I30" i="4"/>
  <c r="H30" i="4"/>
  <c r="G30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2" i="4"/>
  <c r="H12" i="4"/>
  <c r="I11" i="4"/>
  <c r="H11" i="4"/>
  <c r="I10" i="4"/>
  <c r="H10" i="4"/>
  <c r="D9" i="4"/>
  <c r="E9" i="4"/>
  <c r="F9" i="4"/>
  <c r="D13" i="4"/>
  <c r="E13" i="4"/>
  <c r="F13" i="4"/>
  <c r="D21" i="4"/>
  <c r="E21" i="4"/>
  <c r="F21" i="4"/>
  <c r="D29" i="4"/>
  <c r="E29" i="4"/>
  <c r="F29" i="4"/>
  <c r="D44" i="4"/>
  <c r="E44" i="4"/>
  <c r="F44" i="4"/>
  <c r="C44" i="4"/>
  <c r="C21" i="4"/>
  <c r="C13" i="4"/>
  <c r="C9" i="4"/>
  <c r="C8" i="4" l="1"/>
  <c r="E8" i="4"/>
  <c r="F8" i="4"/>
  <c r="D8" i="4"/>
  <c r="H13" i="4"/>
  <c r="G29" i="4"/>
  <c r="I40" i="4"/>
  <c r="I29" i="4"/>
  <c r="H34" i="4"/>
  <c r="G34" i="4"/>
  <c r="H29" i="4"/>
  <c r="I21" i="4"/>
  <c r="H40" i="4"/>
  <c r="G13" i="4"/>
  <c r="G9" i="4"/>
  <c r="H21" i="4"/>
  <c r="I44" i="4"/>
  <c r="H44" i="4"/>
  <c r="G44" i="4"/>
  <c r="I34" i="4"/>
  <c r="G21" i="4"/>
  <c r="I13" i="4"/>
  <c r="H9" i="4"/>
  <c r="I9" i="4"/>
  <c r="G40" i="4"/>
  <c r="H8" i="4" l="1"/>
  <c r="I8" i="4"/>
  <c r="G8" i="4"/>
</calcChain>
</file>

<file path=xl/sharedStrings.xml><?xml version="1.0" encoding="utf-8"?>
<sst xmlns="http://schemas.openxmlformats.org/spreadsheetml/2006/main" count="225" uniqueCount="158">
  <si>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</si>
  <si>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</si>
  <si>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</si>
  <si>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</si>
  <si>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</si>
  <si>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</si>
  <si>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</si>
  <si>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</si>
  <si>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</si>
  <si>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</si>
  <si>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</si>
  <si>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</si>
  <si>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</si>
  <si>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</si>
  <si>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</si>
  <si>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</si>
  <si>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</si>
  <si>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</si>
  <si>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</si>
  <si>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</si>
  <si>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</si>
  <si>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Ainaži, bērnu psihoneiroloģiskā slimnīca</t>
  </si>
  <si>
    <t>Daugavpils psihoneiroloģiskā slimnīca</t>
  </si>
  <si>
    <t>Piejūras slimnīca</t>
  </si>
  <si>
    <t>Rīgas 2. slimnīca</t>
  </si>
  <si>
    <t>Rīgas Dzemdību nams</t>
  </si>
  <si>
    <t>Rīgas psihiatrijas un narkoloģijas centrs</t>
  </si>
  <si>
    <t>Slimnīca Ģintermuiža</t>
  </si>
  <si>
    <t>Strenču psihoneiroloģiskā slimnīca</t>
  </si>
  <si>
    <t>Traumatoloģijas un ortopēdijas slimnīca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</si>
  <si>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</si>
  <si>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</si>
  <si>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</si>
  <si>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</si>
  <si>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</si>
  <si>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</si>
  <si>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Saldus medicīnas centrs</t>
  </si>
  <si>
    <t>Hospitalizēto pacientu skaits</t>
  </si>
  <si>
    <t>Ķirurģiski ārstēto pacientu skaita īpatsvars</t>
  </si>
  <si>
    <t>Nosaukums</t>
  </si>
  <si>
    <t>Definīcija</t>
  </si>
  <si>
    <t xml:space="preserve">Rādītāja klasifikācija </t>
  </si>
  <si>
    <t>Datu avots</t>
  </si>
  <si>
    <t>Aprēķins</t>
  </si>
  <si>
    <t>Skaitītājs</t>
  </si>
  <si>
    <t>Saucējs</t>
  </si>
  <si>
    <t>Iekļaušanas kritēriji</t>
  </si>
  <si>
    <t>Izslēgšanas kritēriji</t>
  </si>
  <si>
    <t>Datu pilnīgums</t>
  </si>
  <si>
    <t> 100%</t>
  </si>
  <si>
    <t xml:space="preserve">Datu apkopošanas biežums </t>
  </si>
  <si>
    <t>Mērķa grupa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</si>
  <si>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</si>
  <si>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</si>
  <si>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</si>
  <si>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</si>
  <si>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t>Ķirurģiski ārstēto pacientu īpatsvars</t>
  </si>
  <si>
    <t>-Nacionālā veselības dienesta Stacionāro pakalpojumu datu bāze</t>
  </si>
  <si>
    <t>(Hospitalizāciju skaits pacientiem, kam veikta lielā ķirurģiskā operācija /Kopējais hospitalizāciju skaits) *100</t>
  </si>
  <si>
    <t>Hospitalizāciju skaits pacientiem, kam veikta lielā ķirurģiskā operācija</t>
  </si>
  <si>
    <t>Kopējais hospitalizāciju skaits</t>
  </si>
  <si>
    <t>- Pacientam veikta lielā ķirurģiskā operācija</t>
  </si>
  <si>
    <t>Pacienti, kam veikta vismaz viena lielā ķirurģiskā operācija</t>
  </si>
  <si>
    <t>Stacionārā mirušo pacientu skaita īpatsvars</t>
  </si>
  <si>
    <t>Hospitalizāciju skaita īpatsvars, kur pacients miris stacionārā</t>
  </si>
  <si>
    <t>(Hospitalizāciju skaits pacientiem, kur pacients miris stacionārā /Kopējais hospitalizāciju skaits) *100</t>
  </si>
  <si>
    <t>Hospitalizāciju skaits pacientiem, kur pacients miris stacionārā</t>
  </si>
  <si>
    <t>- Pacients miris stacionārā (izrakstīšanās kustība 33)</t>
  </si>
  <si>
    <t>Stacionārā mirušie pacienti</t>
  </si>
  <si>
    <t>Stacionārā mirušo ķirurģiski ārstēto pacientu skaita īpatsvars</t>
  </si>
  <si>
    <t>Hospitalizāciju skaits, kur pacientam veikta vismaz viena lielā ķirurģiskā operācija</t>
  </si>
  <si>
    <t xml:space="preserve">Stacionārā mirušie pacienti, kam veikta vismaz viena lielā ķirurģiskā operācija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</si>
  <si>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</si>
  <si>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</si>
  <si>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r>
      <t>Katru dienu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Reizi nedēļā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Reizi mēnesī</t>
    </r>
    <r>
      <rPr>
        <sz val="11"/>
        <rFont val="Wingdings"/>
        <charset val="2"/>
      </rPr>
      <t>¨</t>
    </r>
  </si>
  <si>
    <r>
      <t>Reizi ceturksnī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 Reizi pusgadā</t>
    </r>
    <r>
      <rPr>
        <sz val="11"/>
        <rFont val="Wingdings"/>
        <charset val="2"/>
      </rPr>
      <t>þ</t>
    </r>
    <r>
      <rPr>
        <sz val="11"/>
        <rFont val="Times New Roman"/>
        <family val="1"/>
        <charset val="186"/>
      </rPr>
      <t>Reizi gadā</t>
    </r>
    <r>
      <rPr>
        <sz val="11"/>
        <rFont val="Wingdings"/>
        <charset val="2"/>
      </rPr>
      <t>¨</t>
    </r>
  </si>
  <si>
    <r>
      <t>Nacionāla</t>
    </r>
    <r>
      <rPr>
        <sz val="11"/>
        <rFont val="Wingdings"/>
        <charset val="2"/>
      </rPr>
      <t>þ</t>
    </r>
    <r>
      <rPr>
        <sz val="11"/>
        <rFont val="Times New Roman"/>
        <family val="1"/>
        <charset val="186"/>
      </rPr>
      <t>Reģionāla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 Ārstniecības iestāžu līmenī</t>
    </r>
    <r>
      <rPr>
        <sz val="11"/>
        <rFont val="Wingdings"/>
        <charset val="2"/>
      </rPr>
      <t>þ</t>
    </r>
  </si>
  <si>
    <r>
      <t>NVD mājaslapa</t>
    </r>
    <r>
      <rPr>
        <sz val="11"/>
        <rFont val="Wingdings"/>
        <charset val="2"/>
      </rPr>
      <t>þ</t>
    </r>
  </si>
  <si>
    <r>
      <t>SPKC mājaslapa</t>
    </r>
    <r>
      <rPr>
        <sz val="11"/>
        <rFont val="Wingdings"/>
        <charset val="2"/>
      </rPr>
      <t>¨</t>
    </r>
  </si>
  <si>
    <r>
      <t>Latvijas veselības aprūpes statistikas gadagrāmata</t>
    </r>
    <r>
      <rPr>
        <sz val="11"/>
        <rFont val="Wingdings"/>
        <charset val="2"/>
      </rPr>
      <t>¨</t>
    </r>
  </si>
  <si>
    <r>
      <t>Nav publiski pieejams</t>
    </r>
    <r>
      <rPr>
        <sz val="11"/>
        <rFont val="Wingdings"/>
        <charset val="2"/>
      </rPr>
      <t>¨</t>
    </r>
  </si>
  <si>
    <r>
      <t>Uz personu vērsta aprūpe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</si>
  <si>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</si>
  <si>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t>(Hospitalizāciju skaits, kur pacientam veikta vismaz viena lielā ķirurģiskā operācija un pacients miris stacionārā / Hospitalizāciju skaits, kur pacientam veikta vismaz viena lielā ķirurģiskā operācija) *100</t>
  </si>
  <si>
    <t>Hospitalizāciju skaits, kur pacientam veikta vismaz viena lielā ķirurģiskā operācija un pacients miris stacionārā</t>
  </si>
  <si>
    <t>010011804</t>
  </si>
  <si>
    <t>010011803</t>
  </si>
  <si>
    <t>010000234</t>
  </si>
  <si>
    <t>050020401</t>
  </si>
  <si>
    <t>090020301</t>
  </si>
  <si>
    <t>110000048</t>
  </si>
  <si>
    <t>170020401</t>
  </si>
  <si>
    <t>210020301</t>
  </si>
  <si>
    <t>250000092</t>
  </si>
  <si>
    <t>270020302</t>
  </si>
  <si>
    <t>360200027</t>
  </si>
  <si>
    <t>500200052</t>
  </si>
  <si>
    <t>420200052</t>
  </si>
  <si>
    <t>460200036</t>
  </si>
  <si>
    <t>130020302</t>
  </si>
  <si>
    <t>600200001</t>
  </si>
  <si>
    <t>620200038</t>
  </si>
  <si>
    <t>700200041</t>
  </si>
  <si>
    <t>740200008</t>
  </si>
  <si>
    <t>760200002</t>
  </si>
  <si>
    <t>900200046</t>
  </si>
  <si>
    <t>661400011</t>
  </si>
  <si>
    <t>050012101</t>
  </si>
  <si>
    <t>130013001</t>
  </si>
  <si>
    <t>Nacionālais rehabilitācijas centrs "Vaivari"</t>
  </si>
  <si>
    <t>170010601</t>
  </si>
  <si>
    <t>010020302</t>
  </si>
  <si>
    <t>010021301</t>
  </si>
  <si>
    <t>010012202</t>
  </si>
  <si>
    <t>090012101</t>
  </si>
  <si>
    <t>941800004</t>
  </si>
  <si>
    <t>010011401</t>
  </si>
  <si>
    <t>320200001</t>
  </si>
  <si>
    <t>400200024</t>
  </si>
  <si>
    <t>761200001</t>
  </si>
  <si>
    <t>680200030</t>
  </si>
  <si>
    <t>641600001</t>
  </si>
  <si>
    <t>801600003</t>
  </si>
  <si>
    <t>840200047</t>
  </si>
  <si>
    <t>AI kods</t>
  </si>
  <si>
    <t>Ārstniecības iestāde (AI)</t>
  </si>
  <si>
    <t>9=6/5*100</t>
  </si>
  <si>
    <t>8=5/3*100</t>
  </si>
  <si>
    <t>7=4/3*100</t>
  </si>
  <si>
    <t>AI mirušo ķirurģiski ārstēto pacientu skaits</t>
  </si>
  <si>
    <t>AI mirušo pacientu skaita īpatsvars</t>
  </si>
  <si>
    <t>AI mirušo ķirurģiski ārstēto pacientu īpatsvars</t>
  </si>
  <si>
    <t>Limbažu slimnīca</t>
  </si>
  <si>
    <t>660200027</t>
  </si>
  <si>
    <t>Pamatojums datu apkopošanai-28.08.2018.Ministru kabineta noteikumi nr. 555 "Veselības aprūpes pakalpojumu organizēšanas un samaksas  kārtība"</t>
  </si>
  <si>
    <t>Kopā/ Vidēji</t>
  </si>
  <si>
    <t>V līmeņa ārstniecības iestādes kopā</t>
  </si>
  <si>
    <t>IV līmeņa ārstniecības iestādes kopā</t>
  </si>
  <si>
    <t>III līmeņa ārstniecības iestādes</t>
  </si>
  <si>
    <t>II līmeņa ārstniecības iestādes</t>
  </si>
  <si>
    <t>I līmeņa ārstniecības iestādes</t>
  </si>
  <si>
    <t>V līmeņa specializētās ārstniecības iestādes</t>
  </si>
  <si>
    <t>Specializētās ārstniecības iestādes</t>
  </si>
  <si>
    <t>Pārskats par ārstniecības iestādē hospitalizēto pacientu skaitu, ķirurģiski ārstēto un ārstniecības iestādē mirušo pacientu skaita īpatsvaru</t>
  </si>
  <si>
    <t>Hospitalizāciju skaita īpatsvars, kur pacientam veikta vismaz viena lielā ķirurģiskā operācija</t>
  </si>
  <si>
    <t>Hospitalizāciju skaita īpatsvars, kur pacientam veikta vismaz viena lielā ķirurģiskā operācija un pacients miris stacionārā</t>
  </si>
  <si>
    <t>*stacionārājā kartē norādīta izrakstīšanas kustība 33 (miris)</t>
  </si>
  <si>
    <t>**uzskaites dokumentu skaits ar tajā norādītu kaut vienu manipulāciju ar 43 pazīmi (liela ķirurģiska manipulācija)</t>
  </si>
  <si>
    <t>AI mirušo pacientu skaits*</t>
  </si>
  <si>
    <t>Ķirurģiski ārstēto pacientu skaits**</t>
  </si>
  <si>
    <t>Pārējas slimnīcas</t>
  </si>
  <si>
    <t>130064003</t>
  </si>
  <si>
    <t>SANARE-KRC JAUNĶEMERI</t>
  </si>
  <si>
    <t>010040307</t>
  </si>
  <si>
    <t>Larvijas Jūras medicīnas centrs</t>
  </si>
  <si>
    <t>(veiktais darbs)</t>
  </si>
  <si>
    <r>
      <t xml:space="preserve">Pārskata periods: </t>
    </r>
    <r>
      <rPr>
        <b/>
        <sz val="12"/>
        <rFont val="Times New Roman"/>
        <family val="1"/>
      </rPr>
      <t>2022. gada 1.pusgads</t>
    </r>
  </si>
  <si>
    <t>Atskaite ietver stacionārās kartes apmaksājamā statusā, ar izrakstīšanas datumu no 1.janvāra līdz 30.jūnijam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</si>
</sst>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L_s_-;\-* #,##0.00\ _L_s_-;_-* &quot;-&quot;??\ _L_s_-;_-@_-"/>
    <numFmt numFmtId="165" formatCode="_-* #,##0\ _L_s_-;\-* #,##0\ _L_s_-;_-* &quot;-&quot;??\ _L_s_-;_-@_-"/>
    <numFmt numFmtId="166" formatCode="_-* #,##0_-;\-* #,##0_-;_-* &quot;-&quot;??_-;_-@_-"/>
    <numFmt numFmtId="167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Wingdings"/>
      <charset val="2"/>
    </font>
    <font>
      <sz val="8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</font>
    <font>
      <sz val="8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5" fillId="0" borderId="0"/>
    <xf numFmtId="0" fontId="19" fillId="0" borderId="0"/>
    <xf numFmtId="0" fontId="20" fillId="0" borderId="0"/>
    <xf numFmtId="0" fontId="20" fillId="0" borderId="0"/>
    <xf numFmtId="0" fontId="13" fillId="0" borderId="0"/>
    <xf numFmtId="167" fontId="15" fillId="0" borderId="0" applyFont="0" applyFill="0" applyBorder="0" applyAlignment="0" applyProtection="0"/>
    <xf numFmtId="0" fontId="13" fillId="0" borderId="0"/>
  </cellStyleXfs>
  <cellXfs count="58">
    <xf numFmtId="0" fontId="0" fillId="0" borderId="0" xfId="0"/>
    <xf numFmtId="165" fontId="5" fillId="0" borderId="0" xfId="3" applyNumberFormat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5" applyFont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6" fillId="0" borderId="0" xfId="7" applyFont="1"/>
    <xf numFmtId="0" fontId="17" fillId="0" borderId="1" xfId="7" applyFont="1" applyBorder="1" applyAlignment="1">
      <alignment horizontal="left" vertical="center" wrapText="1"/>
    </xf>
    <xf numFmtId="0" fontId="16" fillId="0" borderId="0" xfId="9" applyFont="1"/>
    <xf numFmtId="0" fontId="5" fillId="0" borderId="0" xfId="8" applyFont="1"/>
    <xf numFmtId="0" fontId="6" fillId="2" borderId="9" xfId="10" applyFont="1" applyFill="1" applyBorder="1" applyAlignment="1">
      <alignment horizontal="center" vertical="center" wrapText="1"/>
    </xf>
    <xf numFmtId="0" fontId="6" fillId="2" borderId="14" xfId="10" applyFont="1" applyFill="1" applyBorder="1" applyAlignment="1">
      <alignment horizontal="center" vertical="center" wrapText="1"/>
    </xf>
    <xf numFmtId="0" fontId="21" fillId="0" borderId="12" xfId="11" applyFont="1" applyBorder="1" applyAlignment="1">
      <alignment horizontal="center" vertical="center" wrapText="1"/>
    </xf>
    <xf numFmtId="0" fontId="21" fillId="0" borderId="13" xfId="11" applyFont="1" applyBorder="1" applyAlignment="1">
      <alignment horizontal="center" vertical="center" wrapText="1"/>
    </xf>
    <xf numFmtId="0" fontId="6" fillId="2" borderId="15" xfId="8" applyFont="1" applyFill="1" applyBorder="1"/>
    <xf numFmtId="0" fontId="6" fillId="2" borderId="16" xfId="8" applyFont="1" applyFill="1" applyBorder="1"/>
    <xf numFmtId="166" fontId="6" fillId="2" borderId="15" xfId="12" applyNumberFormat="1" applyFont="1" applyFill="1" applyBorder="1" applyAlignment="1">
      <alignment horizontal="right"/>
    </xf>
    <xf numFmtId="0" fontId="6" fillId="0" borderId="0" xfId="8" applyFont="1"/>
    <xf numFmtId="0" fontId="6" fillId="3" borderId="9" xfId="8" applyFont="1" applyFill="1" applyBorder="1" applyAlignment="1">
      <alignment horizontal="left" indent="1"/>
    </xf>
    <xf numFmtId="0" fontId="6" fillId="3" borderId="14" xfId="8" applyFont="1" applyFill="1" applyBorder="1"/>
    <xf numFmtId="166" fontId="6" fillId="3" borderId="9" xfId="12" applyNumberFormat="1" applyFont="1" applyFill="1" applyBorder="1" applyAlignment="1">
      <alignment horizontal="right"/>
    </xf>
    <xf numFmtId="0" fontId="5" fillId="0" borderId="10" xfId="8" applyFont="1" applyBorder="1" applyAlignment="1">
      <alignment horizontal="left" indent="2"/>
    </xf>
    <xf numFmtId="0" fontId="5" fillId="0" borderId="11" xfId="8" applyFont="1" applyBorder="1"/>
    <xf numFmtId="166" fontId="5" fillId="0" borderId="10" xfId="12" applyNumberFormat="1" applyFont="1" applyBorder="1" applyAlignment="1">
      <alignment horizontal="right"/>
    </xf>
    <xf numFmtId="166" fontId="5" fillId="0" borderId="10" xfId="12" applyNumberFormat="1" applyFont="1" applyBorder="1" applyAlignment="1">
      <alignment horizontal="left"/>
    </xf>
    <xf numFmtId="0" fontId="5" fillId="0" borderId="12" xfId="8" applyFont="1" applyBorder="1" applyAlignment="1">
      <alignment horizontal="left" indent="2"/>
    </xf>
    <xf numFmtId="0" fontId="5" fillId="0" borderId="13" xfId="8" applyFont="1" applyBorder="1"/>
    <xf numFmtId="166" fontId="5" fillId="0" borderId="12" xfId="12" applyNumberFormat="1" applyFont="1" applyBorder="1" applyAlignment="1">
      <alignment horizontal="left"/>
    </xf>
    <xf numFmtId="166" fontId="6" fillId="3" borderId="9" xfId="12" applyNumberFormat="1" applyFont="1" applyFill="1" applyBorder="1" applyAlignment="1">
      <alignment horizontal="left"/>
    </xf>
    <xf numFmtId="166" fontId="5" fillId="0" borderId="10" xfId="12" applyNumberFormat="1" applyFont="1" applyBorder="1" applyAlignment="1">
      <alignment horizontal="right" vertical="center"/>
    </xf>
    <xf numFmtId="166" fontId="5" fillId="0" borderId="12" xfId="12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9" fontId="6" fillId="2" borderId="15" xfId="6" applyFont="1" applyFill="1" applyBorder="1" applyAlignment="1"/>
    <xf numFmtId="9" fontId="6" fillId="3" borderId="9" xfId="6" applyFont="1" applyFill="1" applyBorder="1" applyAlignment="1"/>
    <xf numFmtId="9" fontId="5" fillId="0" borderId="10" xfId="6" applyFont="1" applyBorder="1" applyAlignment="1"/>
    <xf numFmtId="9" fontId="5" fillId="0" borderId="12" xfId="6" applyFont="1" applyBorder="1" applyAlignment="1"/>
    <xf numFmtId="9" fontId="5" fillId="0" borderId="10" xfId="6" applyFont="1" applyBorder="1" applyAlignment="1">
      <alignment vertical="center"/>
    </xf>
    <xf numFmtId="0" fontId="16" fillId="0" borderId="0" xfId="8" applyFont="1" applyAlignment="1">
      <alignment horizontal="left" vertical="center"/>
    </xf>
    <xf numFmtId="0" fontId="22" fillId="0" borderId="0" xfId="13" applyFont="1"/>
    <xf numFmtId="0" fontId="16" fillId="0" borderId="0" xfId="9" applyFont="1" applyFill="1"/>
    <xf numFmtId="0" fontId="5" fillId="0" borderId="0" xfId="8" applyFont="1" applyBorder="1" applyAlignment="1">
      <alignment horizontal="left" indent="2"/>
    </xf>
    <xf numFmtId="0" fontId="5" fillId="0" borderId="0" xfId="8" applyFont="1" applyBorder="1"/>
    <xf numFmtId="166" fontId="5" fillId="0" borderId="0" xfId="12" applyNumberFormat="1" applyFont="1" applyBorder="1" applyAlignment="1">
      <alignment horizontal="left"/>
    </xf>
    <xf numFmtId="9" fontId="5" fillId="0" borderId="0" xfId="6" applyFont="1" applyBorder="1" applyAlignment="1"/>
    <xf numFmtId="0" fontId="5" fillId="0" borderId="17" xfId="8" applyFont="1" applyBorder="1" applyAlignment="1">
      <alignment horizontal="left" indent="2"/>
    </xf>
    <xf numFmtId="0" fontId="5" fillId="0" borderId="18" xfId="8" applyFont="1" applyBorder="1"/>
    <xf numFmtId="166" fontId="5" fillId="0" borderId="17" xfId="12" applyNumberFormat="1" applyFont="1" applyBorder="1" applyAlignment="1">
      <alignment horizontal="left"/>
    </xf>
    <xf numFmtId="9" fontId="5" fillId="0" borderId="17" xfId="6" applyFont="1" applyBorder="1" applyAlignment="1"/>
    <xf numFmtId="0" fontId="18" fillId="0" borderId="1" xfId="7" applyFont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14">
    <cellStyle name="Comma 2" xfId="12" xr:uid="{00000000-0005-0000-0000-000000000000}"/>
    <cellStyle name="Comma 4" xfId="3" xr:uid="{00000000-0005-0000-0000-000001000000}"/>
    <cellStyle name="Comma_R0001_veiktais_darbs_2009_UZŅEMŠANAS_NODAĻA 2" xfId="10" xr:uid="{00000000-0005-0000-0000-000002000000}"/>
    <cellStyle name="Normal" xfId="0" builtinId="0"/>
    <cellStyle name="Normal 10" xfId="11" xr:uid="{00000000-0005-0000-0000-000004000000}"/>
    <cellStyle name="Normal 2" xfId="2" xr:uid="{00000000-0005-0000-0000-000005000000}"/>
    <cellStyle name="Normal 2 2" xfId="5" xr:uid="{00000000-0005-0000-0000-000006000000}"/>
    <cellStyle name="Normal 2 3" xfId="8" xr:uid="{00000000-0005-0000-0000-000007000000}"/>
    <cellStyle name="Normal 2 4" xfId="1" xr:uid="{00000000-0005-0000-0000-000008000000}"/>
    <cellStyle name="Normal 3" xfId="13" xr:uid="{00000000-0005-0000-0000-000009000000}"/>
    <cellStyle name="Normal_parskatu_tabulas_uz5_III_rikojumam 2" xfId="7" xr:uid="{00000000-0005-0000-0000-00000A000000}"/>
    <cellStyle name="Normal_rindu_garums_veidlapa" xfId="9" xr:uid="{00000000-0005-0000-0000-00000B000000}"/>
    <cellStyle name="Percent" xfId="6" builtinId="5"/>
    <cellStyle name="Percent 2" xfId="4" xr:uid="{00000000-0005-0000-0000-00000D000000}"/>
  </cellStyles>
  <dxfs count="0"/>
  <tableStyles count="1" defaultTableStyle="TableStyleMedium9" defaultPivotStyle="PivotStyleLight16">
    <tableStyle name="Invisible" pivot="0" table="0" count="0" xr9:uid="{FE1C2518-D6B6-4695-984C-0BFA2ED1AAF9}"/>
  </tableStyles>
  <colors>
    <mruColors>
      <color rgb="FFFF9933"/>
      <color rgb="FFFFCB97"/>
      <color rgb="FFFFF5EB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159033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9D619DDD-3627-4F7B-9A40-6B298C9F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6116" y="0"/>
          <a:ext cx="1714217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</sheetPr>
  <dimension ref="A1:I62"/>
  <sheetViews>
    <sheetView tabSelected="1" zoomScale="90" zoomScaleNormal="90" zoomScaleSheetLayoutView="85" workbookViewId="0">
      <selection activeCell="M4" sqref="M4"/>
    </sheetView>
  </sheetViews>
  <sheetFormatPr defaultRowHeight="15.6" x14ac:dyDescent="0.3"/>
  <cols>
    <col min="1" max="1" width="45.109375" style="14" customWidth="1"/>
    <col min="2" max="2" width="11.33203125" style="14" bestFit="1" customWidth="1"/>
    <col min="3" max="3" width="14.6640625" style="14" customWidth="1"/>
    <col min="4" max="9" width="11.6640625" style="14" customWidth="1"/>
    <col min="10" max="111" width="9.109375" style="14"/>
    <col min="112" max="112" width="41.33203125" style="14" customWidth="1"/>
    <col min="113" max="113" width="9.109375" style="14"/>
    <col min="114" max="114" width="15.6640625" style="14" customWidth="1"/>
    <col min="115" max="115" width="14.6640625" style="14" customWidth="1"/>
    <col min="116" max="116" width="20.109375" style="14" customWidth="1"/>
    <col min="117" max="367" width="9.109375" style="14"/>
    <col min="368" max="368" width="41.33203125" style="14" customWidth="1"/>
    <col min="369" max="369" width="9.109375" style="14"/>
    <col min="370" max="370" width="15.6640625" style="14" customWidth="1"/>
    <col min="371" max="371" width="14.6640625" style="14" customWidth="1"/>
    <col min="372" max="372" width="20.109375" style="14" customWidth="1"/>
    <col min="373" max="623" width="9.109375" style="14"/>
    <col min="624" max="624" width="41.33203125" style="14" customWidth="1"/>
    <col min="625" max="625" width="9.109375" style="14"/>
    <col min="626" max="626" width="15.6640625" style="14" customWidth="1"/>
    <col min="627" max="627" width="14.6640625" style="14" customWidth="1"/>
    <col min="628" max="628" width="20.109375" style="14" customWidth="1"/>
    <col min="629" max="879" width="9.109375" style="14"/>
    <col min="880" max="880" width="41.33203125" style="14" customWidth="1"/>
    <col min="881" max="881" width="9.109375" style="14"/>
    <col min="882" max="882" width="15.6640625" style="14" customWidth="1"/>
    <col min="883" max="883" width="14.6640625" style="14" customWidth="1"/>
    <col min="884" max="884" width="20.109375" style="14" customWidth="1"/>
    <col min="885" max="1135" width="9.109375" style="14"/>
    <col min="1136" max="1136" width="41.33203125" style="14" customWidth="1"/>
    <col min="1137" max="1137" width="9.109375" style="14"/>
    <col min="1138" max="1138" width="15.6640625" style="14" customWidth="1"/>
    <col min="1139" max="1139" width="14.6640625" style="14" customWidth="1"/>
    <col min="1140" max="1140" width="20.109375" style="14" customWidth="1"/>
    <col min="1141" max="1391" width="9.109375" style="14"/>
    <col min="1392" max="1392" width="41.33203125" style="14" customWidth="1"/>
    <col min="1393" max="1393" width="9.109375" style="14"/>
    <col min="1394" max="1394" width="15.6640625" style="14" customWidth="1"/>
    <col min="1395" max="1395" width="14.6640625" style="14" customWidth="1"/>
    <col min="1396" max="1396" width="20.109375" style="14" customWidth="1"/>
    <col min="1397" max="1647" width="9.109375" style="14"/>
    <col min="1648" max="1648" width="41.33203125" style="14" customWidth="1"/>
    <col min="1649" max="1649" width="9.109375" style="14"/>
    <col min="1650" max="1650" width="15.6640625" style="14" customWidth="1"/>
    <col min="1651" max="1651" width="14.6640625" style="14" customWidth="1"/>
    <col min="1652" max="1652" width="20.109375" style="14" customWidth="1"/>
    <col min="1653" max="1903" width="9.109375" style="14"/>
    <col min="1904" max="1904" width="41.33203125" style="14" customWidth="1"/>
    <col min="1905" max="1905" width="9.109375" style="14"/>
    <col min="1906" max="1906" width="15.6640625" style="14" customWidth="1"/>
    <col min="1907" max="1907" width="14.6640625" style="14" customWidth="1"/>
    <col min="1908" max="1908" width="20.109375" style="14" customWidth="1"/>
    <col min="1909" max="2159" width="9.109375" style="14"/>
    <col min="2160" max="2160" width="41.33203125" style="14" customWidth="1"/>
    <col min="2161" max="2161" width="9.109375" style="14"/>
    <col min="2162" max="2162" width="15.6640625" style="14" customWidth="1"/>
    <col min="2163" max="2163" width="14.6640625" style="14" customWidth="1"/>
    <col min="2164" max="2164" width="20.109375" style="14" customWidth="1"/>
    <col min="2165" max="2415" width="9.109375" style="14"/>
    <col min="2416" max="2416" width="41.33203125" style="14" customWidth="1"/>
    <col min="2417" max="2417" width="9.109375" style="14"/>
    <col min="2418" max="2418" width="15.6640625" style="14" customWidth="1"/>
    <col min="2419" max="2419" width="14.6640625" style="14" customWidth="1"/>
    <col min="2420" max="2420" width="20.109375" style="14" customWidth="1"/>
    <col min="2421" max="2671" width="9.109375" style="14"/>
    <col min="2672" max="2672" width="41.33203125" style="14" customWidth="1"/>
    <col min="2673" max="2673" width="9.109375" style="14"/>
    <col min="2674" max="2674" width="15.6640625" style="14" customWidth="1"/>
    <col min="2675" max="2675" width="14.6640625" style="14" customWidth="1"/>
    <col min="2676" max="2676" width="20.109375" style="14" customWidth="1"/>
    <col min="2677" max="2927" width="9.109375" style="14"/>
    <col min="2928" max="2928" width="41.33203125" style="14" customWidth="1"/>
    <col min="2929" max="2929" width="9.109375" style="14"/>
    <col min="2930" max="2930" width="15.6640625" style="14" customWidth="1"/>
    <col min="2931" max="2931" width="14.6640625" style="14" customWidth="1"/>
    <col min="2932" max="2932" width="20.109375" style="14" customWidth="1"/>
    <col min="2933" max="3183" width="9.109375" style="14"/>
    <col min="3184" max="3184" width="41.33203125" style="14" customWidth="1"/>
    <col min="3185" max="3185" width="9.109375" style="14"/>
    <col min="3186" max="3186" width="15.6640625" style="14" customWidth="1"/>
    <col min="3187" max="3187" width="14.6640625" style="14" customWidth="1"/>
    <col min="3188" max="3188" width="20.109375" style="14" customWidth="1"/>
    <col min="3189" max="3439" width="9.109375" style="14"/>
    <col min="3440" max="3440" width="41.33203125" style="14" customWidth="1"/>
    <col min="3441" max="3441" width="9.109375" style="14"/>
    <col min="3442" max="3442" width="15.6640625" style="14" customWidth="1"/>
    <col min="3443" max="3443" width="14.6640625" style="14" customWidth="1"/>
    <col min="3444" max="3444" width="20.109375" style="14" customWidth="1"/>
    <col min="3445" max="3695" width="9.109375" style="14"/>
    <col min="3696" max="3696" width="41.33203125" style="14" customWidth="1"/>
    <col min="3697" max="3697" width="9.109375" style="14"/>
    <col min="3698" max="3698" width="15.6640625" style="14" customWidth="1"/>
    <col min="3699" max="3699" width="14.6640625" style="14" customWidth="1"/>
    <col min="3700" max="3700" width="20.109375" style="14" customWidth="1"/>
    <col min="3701" max="3951" width="9.109375" style="14"/>
    <col min="3952" max="3952" width="41.33203125" style="14" customWidth="1"/>
    <col min="3953" max="3953" width="9.109375" style="14"/>
    <col min="3954" max="3954" width="15.6640625" style="14" customWidth="1"/>
    <col min="3955" max="3955" width="14.6640625" style="14" customWidth="1"/>
    <col min="3956" max="3956" width="20.109375" style="14" customWidth="1"/>
    <col min="3957" max="4207" width="9.109375" style="14"/>
    <col min="4208" max="4208" width="41.33203125" style="14" customWidth="1"/>
    <col min="4209" max="4209" width="9.109375" style="14"/>
    <col min="4210" max="4210" width="15.6640625" style="14" customWidth="1"/>
    <col min="4211" max="4211" width="14.6640625" style="14" customWidth="1"/>
    <col min="4212" max="4212" width="20.109375" style="14" customWidth="1"/>
    <col min="4213" max="4463" width="9.109375" style="14"/>
    <col min="4464" max="4464" width="41.33203125" style="14" customWidth="1"/>
    <col min="4465" max="4465" width="9.109375" style="14"/>
    <col min="4466" max="4466" width="15.6640625" style="14" customWidth="1"/>
    <col min="4467" max="4467" width="14.6640625" style="14" customWidth="1"/>
    <col min="4468" max="4468" width="20.109375" style="14" customWidth="1"/>
    <col min="4469" max="4719" width="9.109375" style="14"/>
    <col min="4720" max="4720" width="41.33203125" style="14" customWidth="1"/>
    <col min="4721" max="4721" width="9.109375" style="14"/>
    <col min="4722" max="4722" width="15.6640625" style="14" customWidth="1"/>
    <col min="4723" max="4723" width="14.6640625" style="14" customWidth="1"/>
    <col min="4724" max="4724" width="20.109375" style="14" customWidth="1"/>
    <col min="4725" max="4975" width="9.109375" style="14"/>
    <col min="4976" max="4976" width="41.33203125" style="14" customWidth="1"/>
    <col min="4977" max="4977" width="9.109375" style="14"/>
    <col min="4978" max="4978" width="15.6640625" style="14" customWidth="1"/>
    <col min="4979" max="4979" width="14.6640625" style="14" customWidth="1"/>
    <col min="4980" max="4980" width="20.109375" style="14" customWidth="1"/>
    <col min="4981" max="5231" width="9.109375" style="14"/>
    <col min="5232" max="5232" width="41.33203125" style="14" customWidth="1"/>
    <col min="5233" max="5233" width="9.109375" style="14"/>
    <col min="5234" max="5234" width="15.6640625" style="14" customWidth="1"/>
    <col min="5235" max="5235" width="14.6640625" style="14" customWidth="1"/>
    <col min="5236" max="5236" width="20.109375" style="14" customWidth="1"/>
    <col min="5237" max="5487" width="9.109375" style="14"/>
    <col min="5488" max="5488" width="41.33203125" style="14" customWidth="1"/>
    <col min="5489" max="5489" width="9.109375" style="14"/>
    <col min="5490" max="5490" width="15.6640625" style="14" customWidth="1"/>
    <col min="5491" max="5491" width="14.6640625" style="14" customWidth="1"/>
    <col min="5492" max="5492" width="20.109375" style="14" customWidth="1"/>
    <col min="5493" max="5743" width="9.109375" style="14"/>
    <col min="5744" max="5744" width="41.33203125" style="14" customWidth="1"/>
    <col min="5745" max="5745" width="9.109375" style="14"/>
    <col min="5746" max="5746" width="15.6640625" style="14" customWidth="1"/>
    <col min="5747" max="5747" width="14.6640625" style="14" customWidth="1"/>
    <col min="5748" max="5748" width="20.109375" style="14" customWidth="1"/>
    <col min="5749" max="5999" width="9.109375" style="14"/>
    <col min="6000" max="6000" width="41.33203125" style="14" customWidth="1"/>
    <col min="6001" max="6001" width="9.109375" style="14"/>
    <col min="6002" max="6002" width="15.6640625" style="14" customWidth="1"/>
    <col min="6003" max="6003" width="14.6640625" style="14" customWidth="1"/>
    <col min="6004" max="6004" width="20.109375" style="14" customWidth="1"/>
    <col min="6005" max="6255" width="9.109375" style="14"/>
    <col min="6256" max="6256" width="41.33203125" style="14" customWidth="1"/>
    <col min="6257" max="6257" width="9.109375" style="14"/>
    <col min="6258" max="6258" width="15.6640625" style="14" customWidth="1"/>
    <col min="6259" max="6259" width="14.6640625" style="14" customWidth="1"/>
    <col min="6260" max="6260" width="20.109375" style="14" customWidth="1"/>
    <col min="6261" max="6511" width="9.109375" style="14"/>
    <col min="6512" max="6512" width="41.33203125" style="14" customWidth="1"/>
    <col min="6513" max="6513" width="9.109375" style="14"/>
    <col min="6514" max="6514" width="15.6640625" style="14" customWidth="1"/>
    <col min="6515" max="6515" width="14.6640625" style="14" customWidth="1"/>
    <col min="6516" max="6516" width="20.109375" style="14" customWidth="1"/>
    <col min="6517" max="6767" width="9.109375" style="14"/>
    <col min="6768" max="6768" width="41.33203125" style="14" customWidth="1"/>
    <col min="6769" max="6769" width="9.109375" style="14"/>
    <col min="6770" max="6770" width="15.6640625" style="14" customWidth="1"/>
    <col min="6771" max="6771" width="14.6640625" style="14" customWidth="1"/>
    <col min="6772" max="6772" width="20.109375" style="14" customWidth="1"/>
    <col min="6773" max="7023" width="9.109375" style="14"/>
    <col min="7024" max="7024" width="41.33203125" style="14" customWidth="1"/>
    <col min="7025" max="7025" width="9.109375" style="14"/>
    <col min="7026" max="7026" width="15.6640625" style="14" customWidth="1"/>
    <col min="7027" max="7027" width="14.6640625" style="14" customWidth="1"/>
    <col min="7028" max="7028" width="20.109375" style="14" customWidth="1"/>
    <col min="7029" max="7279" width="9.109375" style="14"/>
    <col min="7280" max="7280" width="41.33203125" style="14" customWidth="1"/>
    <col min="7281" max="7281" width="9.109375" style="14"/>
    <col min="7282" max="7282" width="15.6640625" style="14" customWidth="1"/>
    <col min="7283" max="7283" width="14.6640625" style="14" customWidth="1"/>
    <col min="7284" max="7284" width="20.109375" style="14" customWidth="1"/>
    <col min="7285" max="7535" width="9.109375" style="14"/>
    <col min="7536" max="7536" width="41.33203125" style="14" customWidth="1"/>
    <col min="7537" max="7537" width="9.109375" style="14"/>
    <col min="7538" max="7538" width="15.6640625" style="14" customWidth="1"/>
    <col min="7539" max="7539" width="14.6640625" style="14" customWidth="1"/>
    <col min="7540" max="7540" width="20.109375" style="14" customWidth="1"/>
    <col min="7541" max="7791" width="9.109375" style="14"/>
    <col min="7792" max="7792" width="41.33203125" style="14" customWidth="1"/>
    <col min="7793" max="7793" width="9.109375" style="14"/>
    <col min="7794" max="7794" width="15.6640625" style="14" customWidth="1"/>
    <col min="7795" max="7795" width="14.6640625" style="14" customWidth="1"/>
    <col min="7796" max="7796" width="20.109375" style="14" customWidth="1"/>
    <col min="7797" max="8047" width="9.109375" style="14"/>
    <col min="8048" max="8048" width="41.33203125" style="14" customWidth="1"/>
    <col min="8049" max="8049" width="9.109375" style="14"/>
    <col min="8050" max="8050" width="15.6640625" style="14" customWidth="1"/>
    <col min="8051" max="8051" width="14.6640625" style="14" customWidth="1"/>
    <col min="8052" max="8052" width="20.109375" style="14" customWidth="1"/>
    <col min="8053" max="8303" width="9.109375" style="14"/>
    <col min="8304" max="8304" width="41.33203125" style="14" customWidth="1"/>
    <col min="8305" max="8305" width="9.109375" style="14"/>
    <col min="8306" max="8306" width="15.6640625" style="14" customWidth="1"/>
    <col min="8307" max="8307" width="14.6640625" style="14" customWidth="1"/>
    <col min="8308" max="8308" width="20.109375" style="14" customWidth="1"/>
    <col min="8309" max="8559" width="9.109375" style="14"/>
    <col min="8560" max="8560" width="41.33203125" style="14" customWidth="1"/>
    <col min="8561" max="8561" width="9.109375" style="14"/>
    <col min="8562" max="8562" width="15.6640625" style="14" customWidth="1"/>
    <col min="8563" max="8563" width="14.6640625" style="14" customWidth="1"/>
    <col min="8564" max="8564" width="20.109375" style="14" customWidth="1"/>
    <col min="8565" max="8815" width="9.109375" style="14"/>
    <col min="8816" max="8816" width="41.33203125" style="14" customWidth="1"/>
    <col min="8817" max="8817" width="9.109375" style="14"/>
    <col min="8818" max="8818" width="15.6640625" style="14" customWidth="1"/>
    <col min="8819" max="8819" width="14.6640625" style="14" customWidth="1"/>
    <col min="8820" max="8820" width="20.109375" style="14" customWidth="1"/>
    <col min="8821" max="9071" width="9.109375" style="14"/>
    <col min="9072" max="9072" width="41.33203125" style="14" customWidth="1"/>
    <col min="9073" max="9073" width="9.109375" style="14"/>
    <col min="9074" max="9074" width="15.6640625" style="14" customWidth="1"/>
    <col min="9075" max="9075" width="14.6640625" style="14" customWidth="1"/>
    <col min="9076" max="9076" width="20.109375" style="14" customWidth="1"/>
    <col min="9077" max="9327" width="9.109375" style="14"/>
    <col min="9328" max="9328" width="41.33203125" style="14" customWidth="1"/>
    <col min="9329" max="9329" width="9.109375" style="14"/>
    <col min="9330" max="9330" width="15.6640625" style="14" customWidth="1"/>
    <col min="9331" max="9331" width="14.6640625" style="14" customWidth="1"/>
    <col min="9332" max="9332" width="20.109375" style="14" customWidth="1"/>
    <col min="9333" max="9583" width="9.109375" style="14"/>
    <col min="9584" max="9584" width="41.33203125" style="14" customWidth="1"/>
    <col min="9585" max="9585" width="9.109375" style="14"/>
    <col min="9586" max="9586" width="15.6640625" style="14" customWidth="1"/>
    <col min="9587" max="9587" width="14.6640625" style="14" customWidth="1"/>
    <col min="9588" max="9588" width="20.109375" style="14" customWidth="1"/>
    <col min="9589" max="9839" width="9.109375" style="14"/>
    <col min="9840" max="9840" width="41.33203125" style="14" customWidth="1"/>
    <col min="9841" max="9841" width="9.109375" style="14"/>
    <col min="9842" max="9842" width="15.6640625" style="14" customWidth="1"/>
    <col min="9843" max="9843" width="14.6640625" style="14" customWidth="1"/>
    <col min="9844" max="9844" width="20.109375" style="14" customWidth="1"/>
    <col min="9845" max="10095" width="9.109375" style="14"/>
    <col min="10096" max="10096" width="41.33203125" style="14" customWidth="1"/>
    <col min="10097" max="10097" width="9.109375" style="14"/>
    <col min="10098" max="10098" width="15.6640625" style="14" customWidth="1"/>
    <col min="10099" max="10099" width="14.6640625" style="14" customWidth="1"/>
    <col min="10100" max="10100" width="20.109375" style="14" customWidth="1"/>
    <col min="10101" max="10351" width="9.109375" style="14"/>
    <col min="10352" max="10352" width="41.33203125" style="14" customWidth="1"/>
    <col min="10353" max="10353" width="9.109375" style="14"/>
    <col min="10354" max="10354" width="15.6640625" style="14" customWidth="1"/>
    <col min="10355" max="10355" width="14.6640625" style="14" customWidth="1"/>
    <col min="10356" max="10356" width="20.109375" style="14" customWidth="1"/>
    <col min="10357" max="10607" width="9.109375" style="14"/>
    <col min="10608" max="10608" width="41.33203125" style="14" customWidth="1"/>
    <col min="10609" max="10609" width="9.109375" style="14"/>
    <col min="10610" max="10610" width="15.6640625" style="14" customWidth="1"/>
    <col min="10611" max="10611" width="14.6640625" style="14" customWidth="1"/>
    <col min="10612" max="10612" width="20.109375" style="14" customWidth="1"/>
    <col min="10613" max="10863" width="9.109375" style="14"/>
    <col min="10864" max="10864" width="41.33203125" style="14" customWidth="1"/>
    <col min="10865" max="10865" width="9.109375" style="14"/>
    <col min="10866" max="10866" width="15.6640625" style="14" customWidth="1"/>
    <col min="10867" max="10867" width="14.6640625" style="14" customWidth="1"/>
    <col min="10868" max="10868" width="20.109375" style="14" customWidth="1"/>
    <col min="10869" max="11119" width="9.109375" style="14"/>
    <col min="11120" max="11120" width="41.33203125" style="14" customWidth="1"/>
    <col min="11121" max="11121" width="9.109375" style="14"/>
    <col min="11122" max="11122" width="15.6640625" style="14" customWidth="1"/>
    <col min="11123" max="11123" width="14.6640625" style="14" customWidth="1"/>
    <col min="11124" max="11124" width="20.109375" style="14" customWidth="1"/>
    <col min="11125" max="11375" width="9.109375" style="14"/>
    <col min="11376" max="11376" width="41.33203125" style="14" customWidth="1"/>
    <col min="11377" max="11377" width="9.109375" style="14"/>
    <col min="11378" max="11378" width="15.6640625" style="14" customWidth="1"/>
    <col min="11379" max="11379" width="14.6640625" style="14" customWidth="1"/>
    <col min="11380" max="11380" width="20.109375" style="14" customWidth="1"/>
    <col min="11381" max="11631" width="9.109375" style="14"/>
    <col min="11632" max="11632" width="41.33203125" style="14" customWidth="1"/>
    <col min="11633" max="11633" width="9.109375" style="14"/>
    <col min="11634" max="11634" width="15.6640625" style="14" customWidth="1"/>
    <col min="11635" max="11635" width="14.6640625" style="14" customWidth="1"/>
    <col min="11636" max="11636" width="20.109375" style="14" customWidth="1"/>
    <col min="11637" max="11887" width="9.109375" style="14"/>
    <col min="11888" max="11888" width="41.33203125" style="14" customWidth="1"/>
    <col min="11889" max="11889" width="9.109375" style="14"/>
    <col min="11890" max="11890" width="15.6640625" style="14" customWidth="1"/>
    <col min="11891" max="11891" width="14.6640625" style="14" customWidth="1"/>
    <col min="11892" max="11892" width="20.109375" style="14" customWidth="1"/>
    <col min="11893" max="12143" width="9.109375" style="14"/>
    <col min="12144" max="12144" width="41.33203125" style="14" customWidth="1"/>
    <col min="12145" max="12145" width="9.109375" style="14"/>
    <col min="12146" max="12146" width="15.6640625" style="14" customWidth="1"/>
    <col min="12147" max="12147" width="14.6640625" style="14" customWidth="1"/>
    <col min="12148" max="12148" width="20.109375" style="14" customWidth="1"/>
    <col min="12149" max="12399" width="9.109375" style="14"/>
    <col min="12400" max="12400" width="41.33203125" style="14" customWidth="1"/>
    <col min="12401" max="12401" width="9.109375" style="14"/>
    <col min="12402" max="12402" width="15.6640625" style="14" customWidth="1"/>
    <col min="12403" max="12403" width="14.6640625" style="14" customWidth="1"/>
    <col min="12404" max="12404" width="20.109375" style="14" customWidth="1"/>
    <col min="12405" max="12655" width="9.109375" style="14"/>
    <col min="12656" max="12656" width="41.33203125" style="14" customWidth="1"/>
    <col min="12657" max="12657" width="9.109375" style="14"/>
    <col min="12658" max="12658" width="15.6640625" style="14" customWidth="1"/>
    <col min="12659" max="12659" width="14.6640625" style="14" customWidth="1"/>
    <col min="12660" max="12660" width="20.109375" style="14" customWidth="1"/>
    <col min="12661" max="12911" width="9.109375" style="14"/>
    <col min="12912" max="12912" width="41.33203125" style="14" customWidth="1"/>
    <col min="12913" max="12913" width="9.109375" style="14"/>
    <col min="12914" max="12914" width="15.6640625" style="14" customWidth="1"/>
    <col min="12915" max="12915" width="14.6640625" style="14" customWidth="1"/>
    <col min="12916" max="12916" width="20.109375" style="14" customWidth="1"/>
    <col min="12917" max="13167" width="9.109375" style="14"/>
    <col min="13168" max="13168" width="41.33203125" style="14" customWidth="1"/>
    <col min="13169" max="13169" width="9.109375" style="14"/>
    <col min="13170" max="13170" width="15.6640625" style="14" customWidth="1"/>
    <col min="13171" max="13171" width="14.6640625" style="14" customWidth="1"/>
    <col min="13172" max="13172" width="20.109375" style="14" customWidth="1"/>
    <col min="13173" max="13423" width="9.109375" style="14"/>
    <col min="13424" max="13424" width="41.33203125" style="14" customWidth="1"/>
    <col min="13425" max="13425" width="9.109375" style="14"/>
    <col min="13426" max="13426" width="15.6640625" style="14" customWidth="1"/>
    <col min="13427" max="13427" width="14.6640625" style="14" customWidth="1"/>
    <col min="13428" max="13428" width="20.109375" style="14" customWidth="1"/>
    <col min="13429" max="13679" width="9.109375" style="14"/>
    <col min="13680" max="13680" width="41.33203125" style="14" customWidth="1"/>
    <col min="13681" max="13681" width="9.109375" style="14"/>
    <col min="13682" max="13682" width="15.6640625" style="14" customWidth="1"/>
    <col min="13683" max="13683" width="14.6640625" style="14" customWidth="1"/>
    <col min="13684" max="13684" width="20.109375" style="14" customWidth="1"/>
    <col min="13685" max="13935" width="9.109375" style="14"/>
    <col min="13936" max="13936" width="41.33203125" style="14" customWidth="1"/>
    <col min="13937" max="13937" width="9.109375" style="14"/>
    <col min="13938" max="13938" width="15.6640625" style="14" customWidth="1"/>
    <col min="13939" max="13939" width="14.6640625" style="14" customWidth="1"/>
    <col min="13940" max="13940" width="20.109375" style="14" customWidth="1"/>
    <col min="13941" max="14191" width="9.109375" style="14"/>
    <col min="14192" max="14192" width="41.33203125" style="14" customWidth="1"/>
    <col min="14193" max="14193" width="9.109375" style="14"/>
    <col min="14194" max="14194" width="15.6640625" style="14" customWidth="1"/>
    <col min="14195" max="14195" width="14.6640625" style="14" customWidth="1"/>
    <col min="14196" max="14196" width="20.109375" style="14" customWidth="1"/>
    <col min="14197" max="14447" width="9.109375" style="14"/>
    <col min="14448" max="14448" width="41.33203125" style="14" customWidth="1"/>
    <col min="14449" max="14449" width="9.109375" style="14"/>
    <col min="14450" max="14450" width="15.6640625" style="14" customWidth="1"/>
    <col min="14451" max="14451" width="14.6640625" style="14" customWidth="1"/>
    <col min="14452" max="14452" width="20.109375" style="14" customWidth="1"/>
    <col min="14453" max="14703" width="9.109375" style="14"/>
    <col min="14704" max="14704" width="41.33203125" style="14" customWidth="1"/>
    <col min="14705" max="14705" width="9.109375" style="14"/>
    <col min="14706" max="14706" width="15.6640625" style="14" customWidth="1"/>
    <col min="14707" max="14707" width="14.6640625" style="14" customWidth="1"/>
    <col min="14708" max="14708" width="20.109375" style="14" customWidth="1"/>
    <col min="14709" max="14959" width="9.109375" style="14"/>
    <col min="14960" max="14960" width="41.33203125" style="14" customWidth="1"/>
    <col min="14961" max="14961" width="9.109375" style="14"/>
    <col min="14962" max="14962" width="15.6640625" style="14" customWidth="1"/>
    <col min="14963" max="14963" width="14.6640625" style="14" customWidth="1"/>
    <col min="14964" max="14964" width="20.109375" style="14" customWidth="1"/>
    <col min="14965" max="15215" width="9.109375" style="14"/>
    <col min="15216" max="15216" width="41.33203125" style="14" customWidth="1"/>
    <col min="15217" max="15217" width="9.109375" style="14"/>
    <col min="15218" max="15218" width="15.6640625" style="14" customWidth="1"/>
    <col min="15219" max="15219" width="14.6640625" style="14" customWidth="1"/>
    <col min="15220" max="15220" width="20.109375" style="14" customWidth="1"/>
    <col min="15221" max="15471" width="9.109375" style="14"/>
    <col min="15472" max="15472" width="41.33203125" style="14" customWidth="1"/>
    <col min="15473" max="15473" width="9.109375" style="14"/>
    <col min="15474" max="15474" width="15.6640625" style="14" customWidth="1"/>
    <col min="15475" max="15475" width="14.6640625" style="14" customWidth="1"/>
    <col min="15476" max="15476" width="20.109375" style="14" customWidth="1"/>
    <col min="15477" max="15727" width="9.109375" style="14"/>
    <col min="15728" max="15728" width="41.33203125" style="14" customWidth="1"/>
    <col min="15729" max="15729" width="9.109375" style="14"/>
    <col min="15730" max="15730" width="15.6640625" style="14" customWidth="1"/>
    <col min="15731" max="15731" width="14.6640625" style="14" customWidth="1"/>
    <col min="15732" max="15732" width="20.109375" style="14" customWidth="1"/>
    <col min="15733" max="15983" width="9.109375" style="14"/>
    <col min="15984" max="15984" width="41.33203125" style="14" customWidth="1"/>
    <col min="15985" max="15985" width="9.109375" style="14"/>
    <col min="15986" max="15986" width="15.6640625" style="14" customWidth="1"/>
    <col min="15987" max="15987" width="14.6640625" style="14" customWidth="1"/>
    <col min="15988" max="15988" width="20.109375" style="14" customWidth="1"/>
    <col min="15989" max="16308" width="9.109375" style="14"/>
    <col min="16309" max="16347" width="9.109375" style="14" customWidth="1"/>
    <col min="16348" max="16360" width="9.109375" style="14"/>
    <col min="16361" max="16384" width="9.109375" style="14" customWidth="1"/>
  </cols>
  <sheetData>
    <row r="1" spans="1:9" s="11" customFormat="1" ht="60.75" customHeight="1" x14ac:dyDescent="0.3">
      <c r="A1" s="54"/>
      <c r="B1" s="54"/>
      <c r="C1" s="54"/>
      <c r="D1" s="54"/>
      <c r="E1" s="54"/>
      <c r="F1" s="54"/>
      <c r="G1" s="54"/>
      <c r="H1" s="54"/>
      <c r="I1" s="54"/>
    </row>
    <row r="2" spans="1:9" s="11" customFormat="1" x14ac:dyDescent="0.3">
      <c r="A2" s="54"/>
      <c r="B2" s="54"/>
      <c r="C2" s="54"/>
      <c r="D2" s="54"/>
      <c r="E2" s="54"/>
      <c r="F2" s="54"/>
      <c r="G2" s="54"/>
      <c r="H2" s="54"/>
      <c r="I2" s="54"/>
    </row>
    <row r="3" spans="1:9" s="11" customFormat="1" ht="48.75" customHeight="1" x14ac:dyDescent="0.3">
      <c r="A3" s="12" t="s">
        <v>134</v>
      </c>
      <c r="B3" s="53" t="s">
        <v>143</v>
      </c>
      <c r="C3" s="53"/>
      <c r="D3" s="53"/>
      <c r="E3" s="53"/>
      <c r="F3" s="53"/>
      <c r="G3" s="53"/>
      <c r="H3" s="53"/>
      <c r="I3" s="53"/>
    </row>
    <row r="4" spans="1:9" s="13" customFormat="1" x14ac:dyDescent="0.3">
      <c r="A4" s="42" t="s">
        <v>156</v>
      </c>
    </row>
    <row r="5" spans="1:9" s="44" customFormat="1" ht="16.2" thickBot="1" x14ac:dyDescent="0.35">
      <c r="A5" s="43" t="s">
        <v>155</v>
      </c>
    </row>
    <row r="6" spans="1:9" ht="87" customHeight="1" x14ac:dyDescent="0.3">
      <c r="A6" s="15" t="s">
        <v>125</v>
      </c>
      <c r="B6" s="16" t="s">
        <v>124</v>
      </c>
      <c r="C6" s="15" t="s">
        <v>37</v>
      </c>
      <c r="D6" s="15" t="s">
        <v>148</v>
      </c>
      <c r="E6" s="15" t="s">
        <v>149</v>
      </c>
      <c r="F6" s="15" t="s">
        <v>129</v>
      </c>
      <c r="G6" s="15" t="s">
        <v>130</v>
      </c>
      <c r="H6" s="15" t="s">
        <v>38</v>
      </c>
      <c r="I6" s="15" t="s">
        <v>131</v>
      </c>
    </row>
    <row r="7" spans="1:9" ht="16.5" customHeight="1" thickBot="1" x14ac:dyDescent="0.3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 t="s">
        <v>128</v>
      </c>
      <c r="H7" s="17" t="s">
        <v>127</v>
      </c>
      <c r="I7" s="17" t="s">
        <v>126</v>
      </c>
    </row>
    <row r="8" spans="1:9" s="22" customFormat="1" ht="16.2" thickBot="1" x14ac:dyDescent="0.35">
      <c r="A8" s="19" t="s">
        <v>135</v>
      </c>
      <c r="B8" s="20"/>
      <c r="C8" s="21">
        <f>C9+C13+C21+C29+C34+C40+C44+C53</f>
        <v>134328</v>
      </c>
      <c r="D8" s="21">
        <f>D9+D13+D21+D29+D34+D40+D44+D53</f>
        <v>6834</v>
      </c>
      <c r="E8" s="21">
        <f>E9+E13+E21+E29+E34+E40+E44+E53</f>
        <v>37887</v>
      </c>
      <c r="F8" s="21">
        <f>F9+F13+F21+F29+F34+F40+F44+F53</f>
        <v>1023</v>
      </c>
      <c r="G8" s="37">
        <f>D8/C8</f>
        <v>5.0875469001250673E-2</v>
      </c>
      <c r="H8" s="37">
        <f>E8/C8</f>
        <v>0.28204841879578346</v>
      </c>
      <c r="I8" s="37">
        <f>F8/C8</f>
        <v>7.6156869751652671E-3</v>
      </c>
    </row>
    <row r="9" spans="1:9" s="22" customFormat="1" x14ac:dyDescent="0.3">
      <c r="A9" s="23" t="s">
        <v>136</v>
      </c>
      <c r="B9" s="24"/>
      <c r="C9" s="25">
        <f>SUM(C10:C12)</f>
        <v>56559</v>
      </c>
      <c r="D9" s="25">
        <f t="shared" ref="D9:F9" si="0">SUM(D10:D12)</f>
        <v>2586</v>
      </c>
      <c r="E9" s="25">
        <f t="shared" si="0"/>
        <v>19927</v>
      </c>
      <c r="F9" s="25">
        <f t="shared" si="0"/>
        <v>591</v>
      </c>
      <c r="G9" s="38">
        <f t="shared" ref="G9:G52" si="1">D9/C9</f>
        <v>4.5722166233490694E-2</v>
      </c>
      <c r="H9" s="38">
        <f t="shared" ref="H9:H52" si="2">E9/C9</f>
        <v>0.35232235364840253</v>
      </c>
      <c r="I9" s="38">
        <f t="shared" ref="I9:I52" si="3">F9/C9</f>
        <v>1.0449265368906805E-2</v>
      </c>
    </row>
    <row r="10" spans="1:9" x14ac:dyDescent="0.3">
      <c r="A10" s="26" t="s">
        <v>0</v>
      </c>
      <c r="B10" s="27" t="s">
        <v>85</v>
      </c>
      <c r="C10" s="28">
        <v>5872</v>
      </c>
      <c r="D10" s="28">
        <v>11</v>
      </c>
      <c r="E10" s="28">
        <v>1575</v>
      </c>
      <c r="F10" s="28">
        <v>6</v>
      </c>
      <c r="G10" s="39">
        <f t="shared" si="1"/>
        <v>1.8732970027247955E-3</v>
      </c>
      <c r="H10" s="39">
        <f t="shared" si="2"/>
        <v>0.26822207084468663</v>
      </c>
      <c r="I10" s="39">
        <f t="shared" si="3"/>
        <v>1.0217983651226157E-3</v>
      </c>
    </row>
    <row r="11" spans="1:9" x14ac:dyDescent="0.3">
      <c r="A11" s="26" t="s">
        <v>1</v>
      </c>
      <c r="B11" s="27" t="s">
        <v>86</v>
      </c>
      <c r="C11" s="29">
        <v>22991</v>
      </c>
      <c r="D11" s="29">
        <v>1081</v>
      </c>
      <c r="E11" s="29">
        <v>9682</v>
      </c>
      <c r="F11" s="29">
        <v>293</v>
      </c>
      <c r="G11" s="39">
        <f t="shared" si="1"/>
        <v>4.701839850376234E-2</v>
      </c>
      <c r="H11" s="39">
        <f t="shared" si="2"/>
        <v>0.42112130833804534</v>
      </c>
      <c r="I11" s="39">
        <f t="shared" si="3"/>
        <v>1.2744117263276934E-2</v>
      </c>
    </row>
    <row r="12" spans="1:9" ht="16.2" thickBot="1" x14ac:dyDescent="0.35">
      <c r="A12" s="30" t="s">
        <v>2</v>
      </c>
      <c r="B12" s="31" t="s">
        <v>87</v>
      </c>
      <c r="C12" s="32">
        <v>27696</v>
      </c>
      <c r="D12" s="32">
        <v>1494</v>
      </c>
      <c r="E12" s="32">
        <v>8670</v>
      </c>
      <c r="F12" s="32">
        <v>292</v>
      </c>
      <c r="G12" s="40">
        <f t="shared" si="1"/>
        <v>5.3942807625649916E-2</v>
      </c>
      <c r="H12" s="40">
        <f t="shared" si="2"/>
        <v>0.31304159445407281</v>
      </c>
      <c r="I12" s="40">
        <f t="shared" si="3"/>
        <v>1.0543038705950318E-2</v>
      </c>
    </row>
    <row r="13" spans="1:9" s="22" customFormat="1" x14ac:dyDescent="0.3">
      <c r="A13" s="23" t="s">
        <v>137</v>
      </c>
      <c r="B13" s="24"/>
      <c r="C13" s="33">
        <f>SUM(C14:C20)</f>
        <v>36810</v>
      </c>
      <c r="D13" s="33">
        <f t="shared" ref="D13:F13" si="4">SUM(D14:D20)</f>
        <v>2694</v>
      </c>
      <c r="E13" s="33">
        <f t="shared" si="4"/>
        <v>8374</v>
      </c>
      <c r="F13" s="33">
        <f t="shared" si="4"/>
        <v>314</v>
      </c>
      <c r="G13" s="38">
        <f t="shared" si="1"/>
        <v>7.3186634066829667E-2</v>
      </c>
      <c r="H13" s="38">
        <f t="shared" si="2"/>
        <v>0.22749252920402066</v>
      </c>
      <c r="I13" s="38">
        <f t="shared" si="3"/>
        <v>8.5302906818799235E-3</v>
      </c>
    </row>
    <row r="14" spans="1:9" x14ac:dyDescent="0.3">
      <c r="A14" s="26" t="s">
        <v>3</v>
      </c>
      <c r="B14" s="27" t="s">
        <v>88</v>
      </c>
      <c r="C14" s="28">
        <v>8002</v>
      </c>
      <c r="D14" s="28">
        <v>685</v>
      </c>
      <c r="E14" s="28">
        <v>2186</v>
      </c>
      <c r="F14" s="28">
        <v>80</v>
      </c>
      <c r="G14" s="39">
        <f t="shared" si="1"/>
        <v>8.5603599100224942E-2</v>
      </c>
      <c r="H14" s="39">
        <f t="shared" si="2"/>
        <v>0.27318170457385654</v>
      </c>
      <c r="I14" s="39">
        <f t="shared" si="3"/>
        <v>9.997500624843789E-3</v>
      </c>
    </row>
    <row r="15" spans="1:9" x14ac:dyDescent="0.3">
      <c r="A15" s="26" t="s">
        <v>4</v>
      </c>
      <c r="B15" s="27" t="s">
        <v>89</v>
      </c>
      <c r="C15" s="29">
        <v>5053</v>
      </c>
      <c r="D15" s="29">
        <v>452</v>
      </c>
      <c r="E15" s="29">
        <v>955</v>
      </c>
      <c r="F15" s="29">
        <v>27</v>
      </c>
      <c r="G15" s="39">
        <f t="shared" si="1"/>
        <v>8.9451810805462106E-2</v>
      </c>
      <c r="H15" s="39">
        <f t="shared" si="2"/>
        <v>0.18899663566198299</v>
      </c>
      <c r="I15" s="39">
        <f t="shared" si="3"/>
        <v>5.3433603799722933E-3</v>
      </c>
    </row>
    <row r="16" spans="1:9" x14ac:dyDescent="0.3">
      <c r="A16" s="26" t="s">
        <v>5</v>
      </c>
      <c r="B16" s="27" t="s">
        <v>90</v>
      </c>
      <c r="C16" s="29">
        <v>3347</v>
      </c>
      <c r="D16" s="29">
        <v>198</v>
      </c>
      <c r="E16" s="29">
        <v>625</v>
      </c>
      <c r="F16" s="29">
        <v>28</v>
      </c>
      <c r="G16" s="39">
        <f t="shared" si="1"/>
        <v>5.915745443680908E-2</v>
      </c>
      <c r="H16" s="39">
        <f t="shared" si="2"/>
        <v>0.18673438900507919</v>
      </c>
      <c r="I16" s="39">
        <f t="shared" si="3"/>
        <v>8.3657006274275476E-3</v>
      </c>
    </row>
    <row r="17" spans="1:9" x14ac:dyDescent="0.3">
      <c r="A17" s="26" t="s">
        <v>6</v>
      </c>
      <c r="B17" s="27" t="s">
        <v>91</v>
      </c>
      <c r="C17" s="29">
        <v>6643</v>
      </c>
      <c r="D17" s="29">
        <v>391</v>
      </c>
      <c r="E17" s="29">
        <v>1984</v>
      </c>
      <c r="F17" s="29">
        <v>70</v>
      </c>
      <c r="G17" s="39">
        <f t="shared" si="1"/>
        <v>5.8858949269908173E-2</v>
      </c>
      <c r="H17" s="39">
        <f t="shared" si="2"/>
        <v>0.29866024386572332</v>
      </c>
      <c r="I17" s="39">
        <f t="shared" si="3"/>
        <v>1.053740779768177E-2</v>
      </c>
    </row>
    <row r="18" spans="1:9" x14ac:dyDescent="0.3">
      <c r="A18" s="26" t="s">
        <v>7</v>
      </c>
      <c r="B18" s="27" t="s">
        <v>92</v>
      </c>
      <c r="C18" s="29">
        <v>4411</v>
      </c>
      <c r="D18" s="29">
        <v>354</v>
      </c>
      <c r="E18" s="29">
        <v>717</v>
      </c>
      <c r="F18" s="29">
        <v>38</v>
      </c>
      <c r="G18" s="39">
        <f t="shared" si="1"/>
        <v>8.0253910677850829E-2</v>
      </c>
      <c r="H18" s="39">
        <f t="shared" si="2"/>
        <v>0.16254817501700294</v>
      </c>
      <c r="I18" s="39">
        <f t="shared" si="3"/>
        <v>8.6148265699387896E-3</v>
      </c>
    </row>
    <row r="19" spans="1:9" x14ac:dyDescent="0.3">
      <c r="A19" s="26" t="s">
        <v>8</v>
      </c>
      <c r="B19" s="27" t="s">
        <v>93</v>
      </c>
      <c r="C19" s="29">
        <v>5684</v>
      </c>
      <c r="D19" s="29">
        <v>360</v>
      </c>
      <c r="E19" s="29">
        <v>1087</v>
      </c>
      <c r="F19" s="29">
        <v>49</v>
      </c>
      <c r="G19" s="39">
        <f t="shared" si="1"/>
        <v>6.3335679099225897E-2</v>
      </c>
      <c r="H19" s="39">
        <f t="shared" si="2"/>
        <v>0.19123856439127376</v>
      </c>
      <c r="I19" s="39">
        <f t="shared" si="3"/>
        <v>8.6206896551724137E-3</v>
      </c>
    </row>
    <row r="20" spans="1:9" ht="16.2" thickBot="1" x14ac:dyDescent="0.35">
      <c r="A20" s="30" t="s">
        <v>9</v>
      </c>
      <c r="B20" s="31" t="s">
        <v>94</v>
      </c>
      <c r="C20" s="32">
        <v>3670</v>
      </c>
      <c r="D20" s="32">
        <v>254</v>
      </c>
      <c r="E20" s="32">
        <v>820</v>
      </c>
      <c r="F20" s="32">
        <v>22</v>
      </c>
      <c r="G20" s="40">
        <f t="shared" si="1"/>
        <v>6.9209809264305172E-2</v>
      </c>
      <c r="H20" s="40">
        <f t="shared" si="2"/>
        <v>0.22343324250681199</v>
      </c>
      <c r="I20" s="40">
        <f t="shared" si="3"/>
        <v>5.9945504087193461E-3</v>
      </c>
    </row>
    <row r="21" spans="1:9" s="22" customFormat="1" x14ac:dyDescent="0.3">
      <c r="A21" s="23" t="s">
        <v>138</v>
      </c>
      <c r="B21" s="24"/>
      <c r="C21" s="33">
        <f>SUM(C22:C28)</f>
        <v>13302</v>
      </c>
      <c r="D21" s="33">
        <f t="shared" ref="D21:F21" si="5">SUM(D22:D28)</f>
        <v>834</v>
      </c>
      <c r="E21" s="33">
        <f t="shared" si="5"/>
        <v>2927</v>
      </c>
      <c r="F21" s="33">
        <f t="shared" si="5"/>
        <v>81</v>
      </c>
      <c r="G21" s="38">
        <f t="shared" si="1"/>
        <v>6.2697338746053224E-2</v>
      </c>
      <c r="H21" s="38">
        <f t="shared" si="2"/>
        <v>0.22004209893249135</v>
      </c>
      <c r="I21" s="38">
        <f t="shared" si="3"/>
        <v>6.0893098782138022E-3</v>
      </c>
    </row>
    <row r="22" spans="1:9" x14ac:dyDescent="0.3">
      <c r="A22" s="26" t="s">
        <v>11</v>
      </c>
      <c r="B22" s="27" t="s">
        <v>96</v>
      </c>
      <c r="C22" s="34">
        <v>1360</v>
      </c>
      <c r="D22" s="34">
        <v>111</v>
      </c>
      <c r="E22" s="34">
        <v>173</v>
      </c>
      <c r="F22" s="34">
        <v>18</v>
      </c>
      <c r="G22" s="41">
        <f t="shared" si="1"/>
        <v>8.1617647058823531E-2</v>
      </c>
      <c r="H22" s="41">
        <f t="shared" si="2"/>
        <v>0.12720588235294117</v>
      </c>
      <c r="I22" s="41">
        <f t="shared" si="3"/>
        <v>1.3235294117647059E-2</v>
      </c>
    </row>
    <row r="23" spans="1:9" x14ac:dyDescent="0.3">
      <c r="A23" s="26" t="s">
        <v>12</v>
      </c>
      <c r="B23" s="27" t="s">
        <v>97</v>
      </c>
      <c r="C23" s="29">
        <v>1753</v>
      </c>
      <c r="D23" s="29">
        <v>124</v>
      </c>
      <c r="E23" s="29">
        <v>178</v>
      </c>
      <c r="F23" s="29">
        <v>10</v>
      </c>
      <c r="G23" s="39">
        <f t="shared" si="1"/>
        <v>7.0735881346263546E-2</v>
      </c>
      <c r="H23" s="39">
        <f t="shared" si="2"/>
        <v>0.10154021677124929</v>
      </c>
      <c r="I23" s="39">
        <f t="shared" si="3"/>
        <v>5.7045065601825443E-3</v>
      </c>
    </row>
    <row r="24" spans="1:9" x14ac:dyDescent="0.3">
      <c r="A24" s="26" t="s">
        <v>13</v>
      </c>
      <c r="B24" s="27" t="s">
        <v>98</v>
      </c>
      <c r="C24" s="29">
        <v>1155</v>
      </c>
      <c r="D24" s="29">
        <v>124</v>
      </c>
      <c r="E24" s="29">
        <v>194</v>
      </c>
      <c r="F24" s="29">
        <v>9</v>
      </c>
      <c r="G24" s="39">
        <f t="shared" si="1"/>
        <v>0.10735930735930736</v>
      </c>
      <c r="H24" s="39">
        <f t="shared" si="2"/>
        <v>0.16796536796536796</v>
      </c>
      <c r="I24" s="39">
        <f t="shared" si="3"/>
        <v>7.7922077922077922E-3</v>
      </c>
    </row>
    <row r="25" spans="1:9" x14ac:dyDescent="0.3">
      <c r="A25" s="26" t="s">
        <v>14</v>
      </c>
      <c r="B25" s="27" t="s">
        <v>99</v>
      </c>
      <c r="C25" s="29">
        <v>2204</v>
      </c>
      <c r="D25" s="29">
        <v>127</v>
      </c>
      <c r="E25" s="29">
        <v>650</v>
      </c>
      <c r="F25" s="29">
        <v>15</v>
      </c>
      <c r="G25" s="39">
        <f t="shared" si="1"/>
        <v>5.7622504537205084E-2</v>
      </c>
      <c r="H25" s="39">
        <f t="shared" si="2"/>
        <v>0.29491833030852993</v>
      </c>
      <c r="I25" s="39">
        <f t="shared" si="3"/>
        <v>6.8058076225045372E-3</v>
      </c>
    </row>
    <row r="26" spans="1:9" x14ac:dyDescent="0.3">
      <c r="A26" s="26" t="s">
        <v>16</v>
      </c>
      <c r="B26" s="27" t="s">
        <v>101</v>
      </c>
      <c r="C26" s="29">
        <v>1827</v>
      </c>
      <c r="D26" s="29">
        <v>122</v>
      </c>
      <c r="E26" s="29">
        <v>337</v>
      </c>
      <c r="F26" s="29">
        <v>8</v>
      </c>
      <c r="G26" s="39">
        <f t="shared" si="1"/>
        <v>6.6776135741652989E-2</v>
      </c>
      <c r="H26" s="39">
        <f t="shared" si="2"/>
        <v>0.18445539135194308</v>
      </c>
      <c r="I26" s="39">
        <f t="shared" si="3"/>
        <v>4.3787629994526548E-3</v>
      </c>
    </row>
    <row r="27" spans="1:9" x14ac:dyDescent="0.3">
      <c r="A27" s="26" t="s">
        <v>17</v>
      </c>
      <c r="B27" s="27" t="s">
        <v>102</v>
      </c>
      <c r="C27" s="29">
        <v>2395</v>
      </c>
      <c r="D27" s="29">
        <v>90</v>
      </c>
      <c r="E27" s="29">
        <v>864</v>
      </c>
      <c r="F27" s="29">
        <v>13</v>
      </c>
      <c r="G27" s="39">
        <f t="shared" si="1"/>
        <v>3.7578288100208766E-2</v>
      </c>
      <c r="H27" s="39">
        <f t="shared" si="2"/>
        <v>0.36075156576200418</v>
      </c>
      <c r="I27" s="39">
        <f t="shared" si="3"/>
        <v>5.4279749478079332E-3</v>
      </c>
    </row>
    <row r="28" spans="1:9" ht="16.2" thickBot="1" x14ac:dyDescent="0.35">
      <c r="A28" s="30" t="s">
        <v>18</v>
      </c>
      <c r="B28" s="31" t="s">
        <v>103</v>
      </c>
      <c r="C28" s="32">
        <v>2608</v>
      </c>
      <c r="D28" s="32">
        <v>136</v>
      </c>
      <c r="E28" s="32">
        <v>531</v>
      </c>
      <c r="F28" s="32">
        <v>8</v>
      </c>
      <c r="G28" s="40">
        <f t="shared" si="1"/>
        <v>5.2147239263803678E-2</v>
      </c>
      <c r="H28" s="40">
        <f t="shared" si="2"/>
        <v>0.2036042944785276</v>
      </c>
      <c r="I28" s="40">
        <f t="shared" si="3"/>
        <v>3.0674846625766872E-3</v>
      </c>
    </row>
    <row r="29" spans="1:9" s="22" customFormat="1" x14ac:dyDescent="0.3">
      <c r="A29" s="23" t="s">
        <v>139</v>
      </c>
      <c r="B29" s="24"/>
      <c r="C29" s="33">
        <f>SUM(C30:C33)</f>
        <v>3869</v>
      </c>
      <c r="D29" s="33">
        <f>SUM(D30:D33)</f>
        <v>270</v>
      </c>
      <c r="E29" s="33">
        <f>SUM(E30:E33)</f>
        <v>626</v>
      </c>
      <c r="F29" s="33">
        <f>SUM(F30:F33)</f>
        <v>14</v>
      </c>
      <c r="G29" s="38">
        <f t="shared" si="1"/>
        <v>6.9785474282760399E-2</v>
      </c>
      <c r="H29" s="38">
        <f t="shared" si="2"/>
        <v>0.16179891444817782</v>
      </c>
      <c r="I29" s="38">
        <f t="shared" si="3"/>
        <v>3.6185060739209098E-3</v>
      </c>
    </row>
    <row r="30" spans="1:9" x14ac:dyDescent="0.3">
      <c r="A30" s="26" t="s">
        <v>10</v>
      </c>
      <c r="B30" s="27" t="s">
        <v>95</v>
      </c>
      <c r="C30" s="29">
        <v>1206</v>
      </c>
      <c r="D30" s="29">
        <v>51</v>
      </c>
      <c r="E30" s="29">
        <v>169</v>
      </c>
      <c r="F30" s="29">
        <v>8</v>
      </c>
      <c r="G30" s="39">
        <f t="shared" si="1"/>
        <v>4.228855721393035E-2</v>
      </c>
      <c r="H30" s="39">
        <f t="shared" si="2"/>
        <v>0.14013266998341625</v>
      </c>
      <c r="I30" s="39">
        <f t="shared" si="3"/>
        <v>6.6334991708126038E-3</v>
      </c>
    </row>
    <row r="31" spans="1:9" x14ac:dyDescent="0.3">
      <c r="A31" s="26" t="s">
        <v>15</v>
      </c>
      <c r="B31" s="27" t="s">
        <v>100</v>
      </c>
      <c r="C31" s="29">
        <v>870</v>
      </c>
      <c r="D31" s="29">
        <v>49</v>
      </c>
      <c r="E31" s="29">
        <v>146</v>
      </c>
      <c r="F31" s="29">
        <v>1</v>
      </c>
      <c r="G31" s="39">
        <f>D31/C31</f>
        <v>5.6321839080459769E-2</v>
      </c>
      <c r="H31" s="39">
        <f>E31/C31</f>
        <v>0.167816091954023</v>
      </c>
      <c r="I31" s="39">
        <f>F31/C31</f>
        <v>1.1494252873563218E-3</v>
      </c>
    </row>
    <row r="32" spans="1:9" x14ac:dyDescent="0.3">
      <c r="A32" s="26" t="s">
        <v>19</v>
      </c>
      <c r="B32" s="27" t="s">
        <v>104</v>
      </c>
      <c r="C32" s="29">
        <v>613</v>
      </c>
      <c r="D32" s="29">
        <v>18</v>
      </c>
      <c r="E32" s="29">
        <v>162</v>
      </c>
      <c r="F32" s="29">
        <v>0</v>
      </c>
      <c r="G32" s="39">
        <f t="shared" si="1"/>
        <v>2.936378466557912E-2</v>
      </c>
      <c r="H32" s="39">
        <f t="shared" si="2"/>
        <v>0.26427406199021208</v>
      </c>
      <c r="I32" s="39">
        <f t="shared" si="3"/>
        <v>0</v>
      </c>
    </row>
    <row r="33" spans="1:9" ht="16.2" thickBot="1" x14ac:dyDescent="0.35">
      <c r="A33" s="30" t="s">
        <v>20</v>
      </c>
      <c r="B33" s="31" t="s">
        <v>105</v>
      </c>
      <c r="C33" s="35">
        <v>1180</v>
      </c>
      <c r="D33" s="35">
        <v>152</v>
      </c>
      <c r="E33" s="35">
        <v>149</v>
      </c>
      <c r="F33" s="35">
        <v>5</v>
      </c>
      <c r="G33" s="40">
        <f t="shared" si="1"/>
        <v>0.12881355932203389</v>
      </c>
      <c r="H33" s="40">
        <f t="shared" si="2"/>
        <v>0.12627118644067797</v>
      </c>
      <c r="I33" s="40">
        <f t="shared" si="3"/>
        <v>4.2372881355932203E-3</v>
      </c>
    </row>
    <row r="34" spans="1:9" x14ac:dyDescent="0.3">
      <c r="A34" s="23" t="s">
        <v>140</v>
      </c>
      <c r="B34" s="24"/>
      <c r="C34" s="33">
        <f>SUM(C35:C39)</f>
        <v>2435</v>
      </c>
      <c r="D34" s="33">
        <f t="shared" ref="D34:F34" si="6">SUM(D35:D39)</f>
        <v>202</v>
      </c>
      <c r="E34" s="33">
        <f t="shared" si="6"/>
        <v>0</v>
      </c>
      <c r="F34" s="33">
        <f t="shared" si="6"/>
        <v>0</v>
      </c>
      <c r="G34" s="38">
        <f t="shared" si="1"/>
        <v>8.2956878850102667E-2</v>
      </c>
      <c r="H34" s="38">
        <f t="shared" si="2"/>
        <v>0</v>
      </c>
      <c r="I34" s="38">
        <f t="shared" si="3"/>
        <v>0</v>
      </c>
    </row>
    <row r="35" spans="1:9" s="22" customFormat="1" x14ac:dyDescent="0.3">
      <c r="A35" s="26" t="s">
        <v>30</v>
      </c>
      <c r="B35" s="27" t="s">
        <v>117</v>
      </c>
      <c r="C35" s="29">
        <v>559</v>
      </c>
      <c r="D35" s="29">
        <v>32</v>
      </c>
      <c r="E35" s="29">
        <v>0</v>
      </c>
      <c r="F35" s="29">
        <v>0</v>
      </c>
      <c r="G35" s="39">
        <f t="shared" si="1"/>
        <v>5.7245080500894455E-2</v>
      </c>
      <c r="H35" s="39">
        <f t="shared" si="2"/>
        <v>0</v>
      </c>
      <c r="I35" s="39">
        <f t="shared" si="3"/>
        <v>0</v>
      </c>
    </row>
    <row r="36" spans="1:9" x14ac:dyDescent="0.3">
      <c r="A36" s="26" t="s">
        <v>31</v>
      </c>
      <c r="B36" s="27" t="s">
        <v>118</v>
      </c>
      <c r="C36" s="29">
        <v>388</v>
      </c>
      <c r="D36" s="29">
        <v>76</v>
      </c>
      <c r="E36" s="29">
        <v>0</v>
      </c>
      <c r="F36" s="29">
        <v>0</v>
      </c>
      <c r="G36" s="39">
        <f t="shared" si="1"/>
        <v>0.19587628865979381</v>
      </c>
      <c r="H36" s="39">
        <f t="shared" si="2"/>
        <v>0</v>
      </c>
      <c r="I36" s="39">
        <f t="shared" si="3"/>
        <v>0</v>
      </c>
    </row>
    <row r="37" spans="1:9" x14ac:dyDescent="0.3">
      <c r="A37" s="26" t="s">
        <v>132</v>
      </c>
      <c r="B37" s="27" t="s">
        <v>133</v>
      </c>
      <c r="C37" s="29">
        <v>512</v>
      </c>
      <c r="D37" s="29">
        <v>42</v>
      </c>
      <c r="E37" s="29">
        <v>0</v>
      </c>
      <c r="F37" s="29">
        <v>0</v>
      </c>
      <c r="G37" s="39">
        <f t="shared" si="1"/>
        <v>8.203125E-2</v>
      </c>
      <c r="H37" s="39">
        <f t="shared" si="2"/>
        <v>0</v>
      </c>
      <c r="I37" s="39">
        <f t="shared" si="3"/>
        <v>0</v>
      </c>
    </row>
    <row r="38" spans="1:9" x14ac:dyDescent="0.3">
      <c r="A38" s="26" t="s">
        <v>32</v>
      </c>
      <c r="B38" s="27" t="s">
        <v>119</v>
      </c>
      <c r="C38" s="29">
        <v>297</v>
      </c>
      <c r="D38" s="29">
        <v>31</v>
      </c>
      <c r="E38" s="29">
        <v>0</v>
      </c>
      <c r="F38" s="29">
        <v>0</v>
      </c>
      <c r="G38" s="39">
        <f t="shared" si="1"/>
        <v>0.10437710437710437</v>
      </c>
      <c r="H38" s="39">
        <f t="shared" si="2"/>
        <v>0</v>
      </c>
      <c r="I38" s="39">
        <f t="shared" si="3"/>
        <v>0</v>
      </c>
    </row>
    <row r="39" spans="1:9" ht="16.2" thickBot="1" x14ac:dyDescent="0.35">
      <c r="A39" s="26" t="s">
        <v>33</v>
      </c>
      <c r="B39" s="27" t="s">
        <v>120</v>
      </c>
      <c r="C39" s="29">
        <v>679</v>
      </c>
      <c r="D39" s="29">
        <v>21</v>
      </c>
      <c r="E39" s="29">
        <v>0</v>
      </c>
      <c r="F39" s="29">
        <v>0</v>
      </c>
      <c r="G39" s="39">
        <f t="shared" si="1"/>
        <v>3.0927835051546393E-2</v>
      </c>
      <c r="H39" s="39">
        <f t="shared" si="2"/>
        <v>0</v>
      </c>
      <c r="I39" s="39">
        <f t="shared" si="3"/>
        <v>0</v>
      </c>
    </row>
    <row r="40" spans="1:9" x14ac:dyDescent="0.3">
      <c r="A40" s="23" t="s">
        <v>141</v>
      </c>
      <c r="B40" s="24"/>
      <c r="C40" s="33">
        <f>SUM(C41:C43)</f>
        <v>8686</v>
      </c>
      <c r="D40" s="33">
        <f>SUM(D41:D43)</f>
        <v>13</v>
      </c>
      <c r="E40" s="33">
        <f t="shared" ref="E40:F40" si="7">SUM(E41:E43)</f>
        <v>4721</v>
      </c>
      <c r="F40" s="33">
        <f t="shared" si="7"/>
        <v>9</v>
      </c>
      <c r="G40" s="38">
        <f t="shared" si="1"/>
        <v>1.4966612940363804E-3</v>
      </c>
      <c r="H40" s="38">
        <f t="shared" si="2"/>
        <v>0.54351830531890399</v>
      </c>
      <c r="I40" s="38">
        <f t="shared" si="3"/>
        <v>1.0361501266405711E-3</v>
      </c>
    </row>
    <row r="41" spans="1:9" x14ac:dyDescent="0.3">
      <c r="A41" s="26" t="s">
        <v>109</v>
      </c>
      <c r="B41" s="27" t="s">
        <v>108</v>
      </c>
      <c r="C41" s="28">
        <v>2359</v>
      </c>
      <c r="D41" s="28">
        <v>0</v>
      </c>
      <c r="E41" s="28">
        <v>0</v>
      </c>
      <c r="F41" s="28">
        <v>0</v>
      </c>
      <c r="G41" s="39">
        <f>D41/C41</f>
        <v>0</v>
      </c>
      <c r="H41" s="39">
        <f>E41/C41</f>
        <v>0</v>
      </c>
      <c r="I41" s="39">
        <f>F41/C41</f>
        <v>0</v>
      </c>
    </row>
    <row r="42" spans="1:9" x14ac:dyDescent="0.3">
      <c r="A42" s="26" t="s">
        <v>25</v>
      </c>
      <c r="B42" s="27" t="s">
        <v>112</v>
      </c>
      <c r="C42" s="29">
        <v>3350</v>
      </c>
      <c r="D42" s="29">
        <v>1</v>
      </c>
      <c r="E42" s="29">
        <v>2178</v>
      </c>
      <c r="F42" s="29">
        <v>0</v>
      </c>
      <c r="G42" s="39">
        <f>D42/C42</f>
        <v>2.9850746268656717E-4</v>
      </c>
      <c r="H42" s="39">
        <f>E42/C42</f>
        <v>0.65014925373134325</v>
      </c>
      <c r="I42" s="39">
        <f>F42/C42</f>
        <v>0</v>
      </c>
    </row>
    <row r="43" spans="1:9" s="22" customFormat="1" ht="16.2" thickBot="1" x14ac:dyDescent="0.35">
      <c r="A43" s="30" t="s">
        <v>29</v>
      </c>
      <c r="B43" s="31" t="s">
        <v>116</v>
      </c>
      <c r="C43" s="32">
        <v>2977</v>
      </c>
      <c r="D43" s="32">
        <v>12</v>
      </c>
      <c r="E43" s="32">
        <v>2543</v>
      </c>
      <c r="F43" s="32">
        <v>9</v>
      </c>
      <c r="G43" s="40">
        <f t="shared" si="1"/>
        <v>4.0309035942223716E-3</v>
      </c>
      <c r="H43" s="40">
        <f t="shared" si="2"/>
        <v>0.85421565334229088</v>
      </c>
      <c r="I43" s="40">
        <f t="shared" si="3"/>
        <v>3.0231776956667787E-3</v>
      </c>
    </row>
    <row r="44" spans="1:9" x14ac:dyDescent="0.3">
      <c r="A44" s="23" t="s">
        <v>142</v>
      </c>
      <c r="B44" s="24"/>
      <c r="C44" s="33">
        <f>SUM(C45:C52)</f>
        <v>11389</v>
      </c>
      <c r="D44" s="33">
        <f>SUM(D45:D52)</f>
        <v>170</v>
      </c>
      <c r="E44" s="33">
        <f>SUM(E45:E52)</f>
        <v>1312</v>
      </c>
      <c r="F44" s="33">
        <f>SUM(F45:F52)</f>
        <v>14</v>
      </c>
      <c r="G44" s="38">
        <f t="shared" si="1"/>
        <v>1.4926683642110809E-2</v>
      </c>
      <c r="H44" s="38">
        <f t="shared" si="2"/>
        <v>0.11519887610852578</v>
      </c>
      <c r="I44" s="38">
        <f t="shared" si="3"/>
        <v>1.2292562999385371E-3</v>
      </c>
    </row>
    <row r="45" spans="1:9" x14ac:dyDescent="0.3">
      <c r="A45" s="26" t="s">
        <v>21</v>
      </c>
      <c r="B45" s="27" t="s">
        <v>106</v>
      </c>
      <c r="C45" s="29">
        <v>83</v>
      </c>
      <c r="D45" s="29">
        <v>0</v>
      </c>
      <c r="E45" s="29">
        <v>0</v>
      </c>
      <c r="F45" s="29">
        <v>0</v>
      </c>
      <c r="G45" s="39">
        <f t="shared" si="1"/>
        <v>0</v>
      </c>
      <c r="H45" s="39">
        <f t="shared" si="2"/>
        <v>0</v>
      </c>
      <c r="I45" s="39">
        <f t="shared" si="3"/>
        <v>0</v>
      </c>
    </row>
    <row r="46" spans="1:9" x14ac:dyDescent="0.3">
      <c r="A46" s="26" t="s">
        <v>22</v>
      </c>
      <c r="B46" s="27" t="s">
        <v>107</v>
      </c>
      <c r="C46" s="29">
        <v>2180</v>
      </c>
      <c r="D46" s="29">
        <v>9</v>
      </c>
      <c r="E46" s="29">
        <v>0</v>
      </c>
      <c r="F46" s="29">
        <v>0</v>
      </c>
      <c r="G46" s="39">
        <f t="shared" si="1"/>
        <v>4.1284403669724773E-3</v>
      </c>
      <c r="H46" s="39">
        <f t="shared" si="2"/>
        <v>0</v>
      </c>
      <c r="I46" s="39">
        <f t="shared" si="3"/>
        <v>0</v>
      </c>
    </row>
    <row r="47" spans="1:9" s="22" customFormat="1" x14ac:dyDescent="0.3">
      <c r="A47" s="26" t="s">
        <v>23</v>
      </c>
      <c r="B47" s="27" t="s">
        <v>110</v>
      </c>
      <c r="C47" s="29">
        <v>511</v>
      </c>
      <c r="D47" s="29">
        <v>13</v>
      </c>
      <c r="E47" s="29">
        <v>0</v>
      </c>
      <c r="F47" s="29">
        <v>0</v>
      </c>
      <c r="G47" s="39">
        <f t="shared" si="1"/>
        <v>2.5440313111545987E-2</v>
      </c>
      <c r="H47" s="39">
        <f t="shared" si="2"/>
        <v>0</v>
      </c>
      <c r="I47" s="39">
        <f t="shared" si="3"/>
        <v>0</v>
      </c>
    </row>
    <row r="48" spans="1:9" x14ac:dyDescent="0.3">
      <c r="A48" s="26" t="s">
        <v>24</v>
      </c>
      <c r="B48" s="27" t="s">
        <v>111</v>
      </c>
      <c r="C48" s="29">
        <v>1406</v>
      </c>
      <c r="D48" s="29">
        <v>35</v>
      </c>
      <c r="E48" s="29">
        <v>952</v>
      </c>
      <c r="F48" s="29">
        <v>14</v>
      </c>
      <c r="G48" s="39">
        <f t="shared" si="1"/>
        <v>2.4893314366998577E-2</v>
      </c>
      <c r="H48" s="39">
        <f t="shared" si="2"/>
        <v>0.67709815078236135</v>
      </c>
      <c r="I48" s="39">
        <f t="shared" si="3"/>
        <v>9.9573257467994308E-3</v>
      </c>
    </row>
    <row r="49" spans="1:9" x14ac:dyDescent="0.3">
      <c r="A49" s="26" t="s">
        <v>26</v>
      </c>
      <c r="B49" s="27" t="s">
        <v>113</v>
      </c>
      <c r="C49" s="29">
        <v>3053</v>
      </c>
      <c r="D49" s="29">
        <v>26</v>
      </c>
      <c r="E49" s="29">
        <v>0</v>
      </c>
      <c r="F49" s="29">
        <v>0</v>
      </c>
      <c r="G49" s="39">
        <f t="shared" si="1"/>
        <v>8.5162135604323619E-3</v>
      </c>
      <c r="H49" s="39">
        <f t="shared" si="2"/>
        <v>0</v>
      </c>
      <c r="I49" s="39">
        <f t="shared" si="3"/>
        <v>0</v>
      </c>
    </row>
    <row r="50" spans="1:9" x14ac:dyDescent="0.3">
      <c r="A50" s="26" t="s">
        <v>35</v>
      </c>
      <c r="B50" s="27" t="s">
        <v>122</v>
      </c>
      <c r="C50" s="29">
        <v>755</v>
      </c>
      <c r="D50" s="29">
        <v>20</v>
      </c>
      <c r="E50" s="29">
        <v>360</v>
      </c>
      <c r="F50" s="29">
        <v>0</v>
      </c>
      <c r="G50" s="39">
        <f>D50/C50</f>
        <v>2.6490066225165563E-2</v>
      </c>
      <c r="H50" s="39">
        <f>E50/C50</f>
        <v>0.47682119205298013</v>
      </c>
      <c r="I50" s="39">
        <f>F50/C50</f>
        <v>0</v>
      </c>
    </row>
    <row r="51" spans="1:9" x14ac:dyDescent="0.3">
      <c r="A51" s="26" t="s">
        <v>27</v>
      </c>
      <c r="B51" s="27" t="s">
        <v>114</v>
      </c>
      <c r="C51" s="29">
        <v>1674</v>
      </c>
      <c r="D51" s="29">
        <v>11</v>
      </c>
      <c r="E51" s="29">
        <v>0</v>
      </c>
      <c r="F51" s="29">
        <v>0</v>
      </c>
      <c r="G51" s="39">
        <f t="shared" si="1"/>
        <v>6.5710872162485067E-3</v>
      </c>
      <c r="H51" s="39">
        <f t="shared" si="2"/>
        <v>0</v>
      </c>
      <c r="I51" s="39">
        <f t="shared" si="3"/>
        <v>0</v>
      </c>
    </row>
    <row r="52" spans="1:9" ht="16.2" thickBot="1" x14ac:dyDescent="0.35">
      <c r="A52" s="30" t="s">
        <v>28</v>
      </c>
      <c r="B52" s="31" t="s">
        <v>115</v>
      </c>
      <c r="C52" s="32">
        <v>1727</v>
      </c>
      <c r="D52" s="32">
        <v>56</v>
      </c>
      <c r="E52" s="32">
        <v>0</v>
      </c>
      <c r="F52" s="32">
        <v>0</v>
      </c>
      <c r="G52" s="40">
        <f t="shared" si="1"/>
        <v>3.2426172553561089E-2</v>
      </c>
      <c r="H52" s="40">
        <f t="shared" si="2"/>
        <v>0</v>
      </c>
      <c r="I52" s="40">
        <f t="shared" si="3"/>
        <v>0</v>
      </c>
    </row>
    <row r="53" spans="1:9" x14ac:dyDescent="0.3">
      <c r="A53" s="23" t="s">
        <v>150</v>
      </c>
      <c r="B53" s="24"/>
      <c r="C53" s="33">
        <f>SUM(C54:C57)</f>
        <v>1278</v>
      </c>
      <c r="D53" s="33">
        <f>SUM(D54:D57)</f>
        <v>65</v>
      </c>
      <c r="E53" s="33">
        <f>SUM(E54:E57)</f>
        <v>0</v>
      </c>
      <c r="F53" s="33">
        <f>SUM(F54:F57)</f>
        <v>0</v>
      </c>
      <c r="G53" s="38">
        <f t="shared" ref="G53" si="8">D53/C53</f>
        <v>5.086071987480438E-2</v>
      </c>
      <c r="H53" s="38">
        <f t="shared" ref="H53" si="9">E53/C53</f>
        <v>0</v>
      </c>
      <c r="I53" s="38">
        <f t="shared" ref="I53" si="10">F53/C53</f>
        <v>0</v>
      </c>
    </row>
    <row r="54" spans="1:9" x14ac:dyDescent="0.3">
      <c r="A54" s="26" t="s">
        <v>154</v>
      </c>
      <c r="B54" s="27" t="s">
        <v>153</v>
      </c>
      <c r="C54" s="29">
        <v>344</v>
      </c>
      <c r="D54" s="29">
        <v>22</v>
      </c>
      <c r="E54" s="29">
        <v>0</v>
      </c>
      <c r="F54" s="29">
        <v>0</v>
      </c>
      <c r="G54" s="39">
        <f>D54/C54</f>
        <v>6.3953488372093026E-2</v>
      </c>
      <c r="H54" s="39">
        <f>E54/C54</f>
        <v>0</v>
      </c>
      <c r="I54" s="39">
        <f>F54/C54</f>
        <v>0</v>
      </c>
    </row>
    <row r="55" spans="1:9" x14ac:dyDescent="0.3">
      <c r="A55" s="49" t="s">
        <v>34</v>
      </c>
      <c r="B55" s="50" t="s">
        <v>121</v>
      </c>
      <c r="C55" s="51">
        <v>68</v>
      </c>
      <c r="D55" s="51">
        <v>5</v>
      </c>
      <c r="E55" s="51">
        <v>0</v>
      </c>
      <c r="F55" s="51">
        <v>0</v>
      </c>
      <c r="G55" s="52">
        <v>6.3360881542699726E-2</v>
      </c>
      <c r="H55" s="52">
        <v>0</v>
      </c>
      <c r="I55" s="52">
        <v>0</v>
      </c>
    </row>
    <row r="56" spans="1:9" x14ac:dyDescent="0.3">
      <c r="A56" s="49" t="s">
        <v>36</v>
      </c>
      <c r="B56" s="50" t="s">
        <v>123</v>
      </c>
      <c r="C56" s="51">
        <v>265</v>
      </c>
      <c r="D56" s="51">
        <v>37</v>
      </c>
      <c r="E56" s="51">
        <v>0</v>
      </c>
      <c r="F56" s="51">
        <v>0</v>
      </c>
      <c r="G56" s="52">
        <v>6.3360881542699726E-2</v>
      </c>
      <c r="H56" s="52">
        <v>0</v>
      </c>
      <c r="I56" s="52">
        <v>0</v>
      </c>
    </row>
    <row r="57" spans="1:9" ht="16.2" thickBot="1" x14ac:dyDescent="0.35">
      <c r="A57" s="30" t="s">
        <v>152</v>
      </c>
      <c r="B57" s="31" t="s">
        <v>151</v>
      </c>
      <c r="C57" s="32">
        <v>601</v>
      </c>
      <c r="D57" s="32">
        <v>1</v>
      </c>
      <c r="E57" s="32">
        <v>0</v>
      </c>
      <c r="F57" s="32">
        <v>0</v>
      </c>
      <c r="G57" s="40">
        <f>D57/C57</f>
        <v>1.6638935108153079E-3</v>
      </c>
      <c r="H57" s="40">
        <f>E57/C57</f>
        <v>0</v>
      </c>
      <c r="I57" s="40">
        <f>F57/C57</f>
        <v>0</v>
      </c>
    </row>
    <row r="58" spans="1:9" x14ac:dyDescent="0.3">
      <c r="A58" s="45"/>
      <c r="B58" s="46"/>
      <c r="C58" s="47"/>
      <c r="D58" s="47"/>
      <c r="E58" s="47"/>
      <c r="F58" s="47"/>
      <c r="G58" s="48"/>
      <c r="H58" s="48"/>
      <c r="I58" s="48"/>
    </row>
    <row r="60" spans="1:9" x14ac:dyDescent="0.3">
      <c r="A60" s="36" t="s">
        <v>157</v>
      </c>
    </row>
    <row r="61" spans="1:9" x14ac:dyDescent="0.3">
      <c r="A61" s="1" t="s">
        <v>146</v>
      </c>
    </row>
    <row r="62" spans="1:9" x14ac:dyDescent="0.3">
      <c r="A62" s="1" t="s">
        <v>147</v>
      </c>
    </row>
  </sheetData>
  <autoFilter ref="A7:E7" xr:uid="{00000000-0009-0000-0000-000000000000}"/>
  <mergeCells count="2">
    <mergeCell ref="B3:I3"/>
    <mergeCell ref="A1:I2"/>
  </mergeCells>
  <pageMargins left="0.78740157480314965" right="0.23622047244094491" top="0.15748031496062992" bottom="0.15748031496062992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"/>
  <sheetViews>
    <sheetView zoomScaleNormal="100" workbookViewId="0">
      <selection activeCell="B54" sqref="B54"/>
    </sheetView>
  </sheetViews>
  <sheetFormatPr defaultColWidth="9.109375" defaultRowHeight="14.4" x14ac:dyDescent="0.3"/>
  <cols>
    <col min="1" max="1" width="26.6640625" style="4" customWidth="1"/>
    <col min="2" max="2" width="164.44140625" style="4" customWidth="1"/>
    <col min="3" max="16384" width="9.109375" style="4"/>
  </cols>
  <sheetData>
    <row r="1" spans="1:2" ht="15" thickBot="1" x14ac:dyDescent="0.35">
      <c r="A1" s="2" t="s">
        <v>39</v>
      </c>
      <c r="B1" s="3" t="s">
        <v>56</v>
      </c>
    </row>
    <row r="2" spans="1:2" ht="15" thickBot="1" x14ac:dyDescent="0.35">
      <c r="A2" s="5" t="s">
        <v>40</v>
      </c>
      <c r="B2" s="6" t="s">
        <v>144</v>
      </c>
    </row>
    <row r="3" spans="1:2" x14ac:dyDescent="0.3">
      <c r="A3" s="55" t="s">
        <v>41</v>
      </c>
      <c r="B3" s="7" t="s">
        <v>72</v>
      </c>
    </row>
    <row r="4" spans="1:2" ht="15" thickBot="1" x14ac:dyDescent="0.35">
      <c r="A4" s="56"/>
      <c r="B4" s="8" t="s">
        <v>73</v>
      </c>
    </row>
    <row r="5" spans="1:2" ht="15" thickBot="1" x14ac:dyDescent="0.35">
      <c r="A5" s="5" t="s">
        <v>42</v>
      </c>
      <c r="B5" s="8" t="s">
        <v>57</v>
      </c>
    </row>
    <row r="6" spans="1:2" ht="15" thickBot="1" x14ac:dyDescent="0.35">
      <c r="A6" s="5" t="s">
        <v>43</v>
      </c>
      <c r="B6" s="8" t="s">
        <v>58</v>
      </c>
    </row>
    <row r="7" spans="1:2" ht="15" thickBot="1" x14ac:dyDescent="0.35">
      <c r="A7" s="5" t="s">
        <v>44</v>
      </c>
      <c r="B7" s="8" t="s">
        <v>59</v>
      </c>
    </row>
    <row r="8" spans="1:2" ht="15" thickBot="1" x14ac:dyDescent="0.35">
      <c r="A8" s="5" t="s">
        <v>45</v>
      </c>
      <c r="B8" s="8" t="s">
        <v>60</v>
      </c>
    </row>
    <row r="9" spans="1:2" ht="15" thickBot="1" x14ac:dyDescent="0.35">
      <c r="A9" s="5" t="s">
        <v>46</v>
      </c>
      <c r="B9" s="8" t="s">
        <v>61</v>
      </c>
    </row>
    <row r="10" spans="1:2" ht="15" thickBot="1" x14ac:dyDescent="0.35">
      <c r="A10" s="5" t="s">
        <v>47</v>
      </c>
      <c r="B10" s="8"/>
    </row>
    <row r="11" spans="1:2" ht="15" thickBot="1" x14ac:dyDescent="0.35">
      <c r="A11" s="5" t="s">
        <v>48</v>
      </c>
      <c r="B11" s="8" t="s">
        <v>49</v>
      </c>
    </row>
    <row r="12" spans="1:2" x14ac:dyDescent="0.3">
      <c r="A12" s="55" t="s">
        <v>50</v>
      </c>
      <c r="B12" s="7" t="s">
        <v>74</v>
      </c>
    </row>
    <row r="13" spans="1:2" ht="15" thickBot="1" x14ac:dyDescent="0.35">
      <c r="A13" s="56"/>
      <c r="B13" s="8" t="s">
        <v>75</v>
      </c>
    </row>
    <row r="14" spans="1:2" ht="15" thickBot="1" x14ac:dyDescent="0.35">
      <c r="A14" s="5" t="s">
        <v>51</v>
      </c>
      <c r="B14" s="8" t="s">
        <v>62</v>
      </c>
    </row>
    <row r="15" spans="1:2" x14ac:dyDescent="0.3">
      <c r="A15" s="55" t="s">
        <v>52</v>
      </c>
      <c r="B15" s="7" t="s">
        <v>74</v>
      </c>
    </row>
    <row r="16" spans="1:2" ht="15" thickBot="1" x14ac:dyDescent="0.35">
      <c r="A16" s="56"/>
      <c r="B16" s="8" t="s">
        <v>75</v>
      </c>
    </row>
    <row r="17" spans="1:2" x14ac:dyDescent="0.3">
      <c r="A17" s="55" t="s">
        <v>53</v>
      </c>
      <c r="B17" s="7" t="s">
        <v>74</v>
      </c>
    </row>
    <row r="18" spans="1:2" ht="15" thickBot="1" x14ac:dyDescent="0.35">
      <c r="A18" s="56"/>
      <c r="B18" s="8" t="s">
        <v>75</v>
      </c>
    </row>
    <row r="19" spans="1:2" ht="15" thickBot="1" x14ac:dyDescent="0.35">
      <c r="A19" s="5" t="s">
        <v>54</v>
      </c>
      <c r="B19" s="8" t="s">
        <v>76</v>
      </c>
    </row>
    <row r="20" spans="1:2" x14ac:dyDescent="0.3">
      <c r="A20" s="55" t="s">
        <v>55</v>
      </c>
      <c r="B20" s="7" t="s">
        <v>77</v>
      </c>
    </row>
    <row r="21" spans="1:2" x14ac:dyDescent="0.3">
      <c r="A21" s="57"/>
      <c r="B21" s="7" t="s">
        <v>78</v>
      </c>
    </row>
    <row r="22" spans="1:2" x14ac:dyDescent="0.3">
      <c r="A22" s="57"/>
      <c r="B22" s="7" t="s">
        <v>79</v>
      </c>
    </row>
    <row r="23" spans="1:2" ht="15" thickBot="1" x14ac:dyDescent="0.35">
      <c r="A23" s="56"/>
      <c r="B23" s="8" t="s">
        <v>80</v>
      </c>
    </row>
    <row r="24" spans="1:2" x14ac:dyDescent="0.3">
      <c r="A24" s="9"/>
      <c r="B24" s="10"/>
    </row>
    <row r="25" spans="1:2" x14ac:dyDescent="0.3">
      <c r="A25" s="10"/>
      <c r="B25" s="10"/>
    </row>
    <row r="26" spans="1:2" ht="15" thickBot="1" x14ac:dyDescent="0.35">
      <c r="A26" s="9"/>
      <c r="B26" s="10"/>
    </row>
    <row r="27" spans="1:2" ht="15" thickBot="1" x14ac:dyDescent="0.35">
      <c r="A27" s="2" t="s">
        <v>39</v>
      </c>
      <c r="B27" s="3" t="s">
        <v>63</v>
      </c>
    </row>
    <row r="28" spans="1:2" ht="15" thickBot="1" x14ac:dyDescent="0.35">
      <c r="A28" s="5" t="s">
        <v>40</v>
      </c>
      <c r="B28" s="8" t="s">
        <v>64</v>
      </c>
    </row>
    <row r="29" spans="1:2" x14ac:dyDescent="0.3">
      <c r="A29" s="55" t="s">
        <v>41</v>
      </c>
      <c r="B29" s="7" t="s">
        <v>81</v>
      </c>
    </row>
    <row r="30" spans="1:2" ht="15" thickBot="1" x14ac:dyDescent="0.35">
      <c r="A30" s="56"/>
      <c r="B30" s="8" t="s">
        <v>82</v>
      </c>
    </row>
    <row r="31" spans="1:2" ht="15" thickBot="1" x14ac:dyDescent="0.35">
      <c r="A31" s="5" t="s">
        <v>42</v>
      </c>
      <c r="B31" s="8" t="s">
        <v>57</v>
      </c>
    </row>
    <row r="32" spans="1:2" ht="15" thickBot="1" x14ac:dyDescent="0.35">
      <c r="A32" s="5" t="s">
        <v>43</v>
      </c>
      <c r="B32" s="8" t="s">
        <v>65</v>
      </c>
    </row>
    <row r="33" spans="1:2" ht="15" thickBot="1" x14ac:dyDescent="0.35">
      <c r="A33" s="5" t="s">
        <v>44</v>
      </c>
      <c r="B33" s="8" t="s">
        <v>66</v>
      </c>
    </row>
    <row r="34" spans="1:2" ht="15" thickBot="1" x14ac:dyDescent="0.35">
      <c r="A34" s="5" t="s">
        <v>45</v>
      </c>
      <c r="B34" s="8" t="s">
        <v>60</v>
      </c>
    </row>
    <row r="35" spans="1:2" ht="15" thickBot="1" x14ac:dyDescent="0.35">
      <c r="A35" s="5" t="s">
        <v>46</v>
      </c>
      <c r="B35" s="8" t="s">
        <v>67</v>
      </c>
    </row>
    <row r="36" spans="1:2" ht="15" thickBot="1" x14ac:dyDescent="0.35">
      <c r="A36" s="5" t="s">
        <v>47</v>
      </c>
      <c r="B36" s="8"/>
    </row>
    <row r="37" spans="1:2" ht="15" thickBot="1" x14ac:dyDescent="0.35">
      <c r="A37" s="5" t="s">
        <v>48</v>
      </c>
      <c r="B37" s="8" t="s">
        <v>49</v>
      </c>
    </row>
    <row r="38" spans="1:2" x14ac:dyDescent="0.3">
      <c r="A38" s="55" t="s">
        <v>50</v>
      </c>
      <c r="B38" s="7" t="s">
        <v>74</v>
      </c>
    </row>
    <row r="39" spans="1:2" ht="15" thickBot="1" x14ac:dyDescent="0.35">
      <c r="A39" s="56"/>
      <c r="B39" s="8" t="s">
        <v>75</v>
      </c>
    </row>
    <row r="40" spans="1:2" ht="15" thickBot="1" x14ac:dyDescent="0.35">
      <c r="A40" s="5" t="s">
        <v>51</v>
      </c>
      <c r="B40" s="8" t="s">
        <v>68</v>
      </c>
    </row>
    <row r="41" spans="1:2" x14ac:dyDescent="0.3">
      <c r="A41" s="55" t="s">
        <v>52</v>
      </c>
      <c r="B41" s="7" t="s">
        <v>74</v>
      </c>
    </row>
    <row r="42" spans="1:2" ht="15" thickBot="1" x14ac:dyDescent="0.35">
      <c r="A42" s="56"/>
      <c r="B42" s="8" t="s">
        <v>75</v>
      </c>
    </row>
    <row r="43" spans="1:2" x14ac:dyDescent="0.3">
      <c r="A43" s="55" t="s">
        <v>53</v>
      </c>
      <c r="B43" s="7" t="s">
        <v>74</v>
      </c>
    </row>
    <row r="44" spans="1:2" ht="15" thickBot="1" x14ac:dyDescent="0.35">
      <c r="A44" s="56"/>
      <c r="B44" s="8" t="s">
        <v>75</v>
      </c>
    </row>
    <row r="45" spans="1:2" ht="15" thickBot="1" x14ac:dyDescent="0.35">
      <c r="A45" s="5" t="s">
        <v>54</v>
      </c>
      <c r="B45" s="8" t="s">
        <v>76</v>
      </c>
    </row>
    <row r="46" spans="1:2" x14ac:dyDescent="0.3">
      <c r="A46" s="55" t="s">
        <v>55</v>
      </c>
      <c r="B46" s="7" t="s">
        <v>77</v>
      </c>
    </row>
    <row r="47" spans="1:2" x14ac:dyDescent="0.3">
      <c r="A47" s="57"/>
      <c r="B47" s="7" t="s">
        <v>78</v>
      </c>
    </row>
    <row r="48" spans="1:2" x14ac:dyDescent="0.3">
      <c r="A48" s="57"/>
      <c r="B48" s="7" t="s">
        <v>79</v>
      </c>
    </row>
    <row r="49" spans="1:2" ht="15" thickBot="1" x14ac:dyDescent="0.35">
      <c r="A49" s="56"/>
      <c r="B49" s="8" t="s">
        <v>80</v>
      </c>
    </row>
    <row r="50" spans="1:2" x14ac:dyDescent="0.3">
      <c r="A50" s="9"/>
      <c r="B50" s="10"/>
    </row>
    <row r="51" spans="1:2" x14ac:dyDescent="0.3">
      <c r="A51" s="10"/>
      <c r="B51" s="10"/>
    </row>
    <row r="52" spans="1:2" ht="15" thickBot="1" x14ac:dyDescent="0.35">
      <c r="A52" s="9"/>
      <c r="B52" s="10"/>
    </row>
    <row r="53" spans="1:2" ht="15" thickBot="1" x14ac:dyDescent="0.35">
      <c r="A53" s="2" t="s">
        <v>39</v>
      </c>
      <c r="B53" s="3" t="s">
        <v>69</v>
      </c>
    </row>
    <row r="54" spans="1:2" ht="15" thickBot="1" x14ac:dyDescent="0.35">
      <c r="A54" s="5" t="s">
        <v>40</v>
      </c>
      <c r="B54" s="6" t="s">
        <v>145</v>
      </c>
    </row>
    <row r="55" spans="1:2" x14ac:dyDescent="0.3">
      <c r="A55" s="55" t="s">
        <v>41</v>
      </c>
      <c r="B55" s="7" t="s">
        <v>81</v>
      </c>
    </row>
    <row r="56" spans="1:2" ht="15" thickBot="1" x14ac:dyDescent="0.35">
      <c r="A56" s="56"/>
      <c r="B56" s="8" t="s">
        <v>82</v>
      </c>
    </row>
    <row r="57" spans="1:2" ht="15" thickBot="1" x14ac:dyDescent="0.35">
      <c r="A57" s="5" t="s">
        <v>42</v>
      </c>
      <c r="B57" s="8" t="s">
        <v>57</v>
      </c>
    </row>
    <row r="58" spans="1:2" ht="15" thickBot="1" x14ac:dyDescent="0.35">
      <c r="A58" s="5" t="s">
        <v>43</v>
      </c>
      <c r="B58" s="8" t="s">
        <v>83</v>
      </c>
    </row>
    <row r="59" spans="1:2" ht="15" thickBot="1" x14ac:dyDescent="0.35">
      <c r="A59" s="5" t="s">
        <v>44</v>
      </c>
      <c r="B59" s="8" t="s">
        <v>84</v>
      </c>
    </row>
    <row r="60" spans="1:2" ht="15" thickBot="1" x14ac:dyDescent="0.35">
      <c r="A60" s="5" t="s">
        <v>45</v>
      </c>
      <c r="B60" s="8" t="s">
        <v>70</v>
      </c>
    </row>
    <row r="61" spans="1:2" x14ac:dyDescent="0.3">
      <c r="A61" s="55" t="s">
        <v>46</v>
      </c>
      <c r="B61" s="7" t="s">
        <v>67</v>
      </c>
    </row>
    <row r="62" spans="1:2" ht="15" thickBot="1" x14ac:dyDescent="0.35">
      <c r="A62" s="56"/>
      <c r="B62" s="8" t="s">
        <v>61</v>
      </c>
    </row>
    <row r="63" spans="1:2" ht="15" thickBot="1" x14ac:dyDescent="0.35">
      <c r="A63" s="5" t="s">
        <v>47</v>
      </c>
      <c r="B63" s="8"/>
    </row>
    <row r="64" spans="1:2" ht="15" thickBot="1" x14ac:dyDescent="0.35">
      <c r="A64" s="5" t="s">
        <v>48</v>
      </c>
      <c r="B64" s="8" t="s">
        <v>49</v>
      </c>
    </row>
    <row r="65" spans="1:2" x14ac:dyDescent="0.3">
      <c r="A65" s="55" t="s">
        <v>50</v>
      </c>
      <c r="B65" s="7" t="s">
        <v>74</v>
      </c>
    </row>
    <row r="66" spans="1:2" ht="15" thickBot="1" x14ac:dyDescent="0.35">
      <c r="A66" s="56"/>
      <c r="B66" s="8" t="s">
        <v>75</v>
      </c>
    </row>
    <row r="67" spans="1:2" ht="15" thickBot="1" x14ac:dyDescent="0.35">
      <c r="A67" s="5" t="s">
        <v>51</v>
      </c>
      <c r="B67" s="8" t="s">
        <v>71</v>
      </c>
    </row>
    <row r="68" spans="1:2" x14ac:dyDescent="0.3">
      <c r="A68" s="55" t="s">
        <v>52</v>
      </c>
      <c r="B68" s="7" t="s">
        <v>74</v>
      </c>
    </row>
    <row r="69" spans="1:2" ht="15" thickBot="1" x14ac:dyDescent="0.35">
      <c r="A69" s="56"/>
      <c r="B69" s="8" t="s">
        <v>75</v>
      </c>
    </row>
    <row r="70" spans="1:2" x14ac:dyDescent="0.3">
      <c r="A70" s="55" t="s">
        <v>53</v>
      </c>
      <c r="B70" s="7" t="s">
        <v>74</v>
      </c>
    </row>
    <row r="71" spans="1:2" ht="15" thickBot="1" x14ac:dyDescent="0.35">
      <c r="A71" s="56"/>
      <c r="B71" s="8" t="s">
        <v>75</v>
      </c>
    </row>
    <row r="72" spans="1:2" ht="15" thickBot="1" x14ac:dyDescent="0.35">
      <c r="A72" s="5" t="s">
        <v>54</v>
      </c>
      <c r="B72" s="8" t="s">
        <v>76</v>
      </c>
    </row>
    <row r="73" spans="1:2" x14ac:dyDescent="0.3">
      <c r="A73" s="55" t="s">
        <v>55</v>
      </c>
      <c r="B73" s="7" t="s">
        <v>77</v>
      </c>
    </row>
    <row r="74" spans="1:2" x14ac:dyDescent="0.3">
      <c r="A74" s="57"/>
      <c r="B74" s="7" t="s">
        <v>78</v>
      </c>
    </row>
    <row r="75" spans="1:2" x14ac:dyDescent="0.3">
      <c r="A75" s="57"/>
      <c r="B75" s="7" t="s">
        <v>79</v>
      </c>
    </row>
    <row r="76" spans="1:2" ht="15" thickBot="1" x14ac:dyDescent="0.35">
      <c r="A76" s="56"/>
      <c r="B76" s="8" t="s">
        <v>80</v>
      </c>
    </row>
    <row r="77" spans="1:2" x14ac:dyDescent="0.3">
      <c r="A77" s="9"/>
      <c r="B77" s="10"/>
    </row>
  </sheetData>
  <mergeCells count="16">
    <mergeCell ref="A55:A56"/>
    <mergeCell ref="A3:A4"/>
    <mergeCell ref="A12:A13"/>
    <mergeCell ref="A15:A16"/>
    <mergeCell ref="A17:A18"/>
    <mergeCell ref="A20:A23"/>
    <mergeCell ref="A29:A30"/>
    <mergeCell ref="A38:A39"/>
    <mergeCell ref="A41:A42"/>
    <mergeCell ref="A43:A44"/>
    <mergeCell ref="A46:A49"/>
    <mergeCell ref="A61:A62"/>
    <mergeCell ref="A65:A66"/>
    <mergeCell ref="A68:A69"/>
    <mergeCell ref="A70:A71"/>
    <mergeCell ref="A73:A76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ML_mir_kir_2022_6m</vt:lpstr>
      <vt:lpstr>Metadati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2018-07-13T12:12:02Z</cp:lastPrinted>
  <dcterms:created xsi:type="dcterms:W3CDTF">2018-02-07T11:22:31Z</dcterms:created>
  <dcterms:modified xsi:type="dcterms:W3CDTF">2022-07-19T06:00:13Z</dcterms:modified>
</cp:coreProperties>
</file>