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620" activeTab="0"/>
  </bookViews>
  <sheets>
    <sheet name="Rīga" sheetId="1" r:id="rId1"/>
  </sheets>
  <definedNames>
    <definedName name="_xlnm.Print_Titles" localSheetId="0">'Rīga'!$3:$5</definedName>
  </definedNames>
  <calcPr fullCalcOnLoad="1"/>
</workbook>
</file>

<file path=xl/sharedStrings.xml><?xml version="1.0" encoding="utf-8"?>
<sst xmlns="http://schemas.openxmlformats.org/spreadsheetml/2006/main" count="355" uniqueCount="200">
  <si>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</si>
  <si>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</si>
  <si>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</si>
  <si>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</si>
  <si>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</si>
  <si>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</si>
  <si>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</si>
  <si>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</si>
  <si>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</si>
  <si>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</si>
  <si>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</si>
  <si>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</si>
  <si>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</si>
  <si>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7=4-3</t>
  </si>
  <si>
    <t>t.sk.</t>
  </si>
  <si>
    <t>6=4-3</t>
  </si>
  <si>
    <t xml:space="preserve">Prognozējamā invaliditāte un novēršamās invaliditātes ārstu konsīlijs </t>
  </si>
  <si>
    <t>Augsta riska bērnu profilakse pret sezonālo saslimšanu ar respiratori sincitiālo vīrusu (Synagi) (kods AP47)</t>
  </si>
  <si>
    <t>Hroniska un akūta nieru aizstājējterapija dienas stacionārā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</si>
  <si>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</si>
  <si>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</si>
  <si>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</si>
  <si>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</si>
  <si>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>t.sk.pa ārstniecības iestādēm</t>
  </si>
  <si>
    <t xml:space="preserve">SAVA speciālistu prakses, kopā </t>
  </si>
  <si>
    <t>Ādažu privātslimnīca, SIA</t>
  </si>
  <si>
    <t>Latvijas Jūras medicīnas centrs, Akciju sabiedrība</t>
  </si>
  <si>
    <t>Veselības centru apvienība, AS</t>
  </si>
  <si>
    <t>ALERĢISKO SLIMĪBU IZMEKLĒŠANAS UN ĀRSTĒŠANAS CENTRS, Medicīniskā sabiedrība SIA</t>
  </si>
  <si>
    <t>Mēs esam līdzās, Rehabilitācijas centrs</t>
  </si>
  <si>
    <t>Protezēšanas un ortopēdijas centrs, Akciju sabiedrība</t>
  </si>
  <si>
    <t>ULTRA EXPRESS, SIA</t>
  </si>
  <si>
    <t>Veselības centri un doktorāti, SIA</t>
  </si>
  <si>
    <t>LĀZERPLASTIKAS KLĪNIKA, SIA</t>
  </si>
  <si>
    <t>Akere Iveta - ārsta prakse otolaringoloģijā</t>
  </si>
  <si>
    <t>Alsberga Maruta - ārsta prakse oftalmoloģijā</t>
  </si>
  <si>
    <t>Bērziņa Inta - ārsta prakse dzemdniecībā, ginekoloģijā</t>
  </si>
  <si>
    <t>Vijas Dangas ārsta prakse dermatoveneroloģijā, SIA</t>
  </si>
  <si>
    <t>Diabēta centrs, SIA</t>
  </si>
  <si>
    <t>Dr. D.Kalvānes ārsta prakse, SIA</t>
  </si>
  <si>
    <t>IB-AP, IK</t>
  </si>
  <si>
    <t>Jansone Rūta - ārsta prakse neiroloģijā</t>
  </si>
  <si>
    <t>Jaunušāns Edvīns - ārsta prakse narkoloģijā</t>
  </si>
  <si>
    <t>Gerke Linda - ārsta prakse dermatoloģijā, veneroloģijā</t>
  </si>
  <si>
    <t>Kalniņa Rasma - ārsta prakse oftalmoloģijā</t>
  </si>
  <si>
    <t>Kanunņikova Natālija - ārsta prakse endokrinoloģijā</t>
  </si>
  <si>
    <t>Karstā Malda - ārsta prakse otolaringoloģijā</t>
  </si>
  <si>
    <t>Kogane Jekaterina - ārsta prakse pediatrijā un bērnu neiroloģijā</t>
  </si>
  <si>
    <t>Kokare Larisa - ārsta prakse endokrinoloģijā un dietoloģijā</t>
  </si>
  <si>
    <t>Kreica Inese - ārsta prakse otolaringoloģijā</t>
  </si>
  <si>
    <t>Kuzņecova Inna - ārsta prakse oftalmoloģijā</t>
  </si>
  <si>
    <t>Māras Jumejas ārsta prakse psihiatrijā, SIA</t>
  </si>
  <si>
    <t>Miķelsone Liana - ārsta prakse ķirurģijā</t>
  </si>
  <si>
    <t>Ozola Guna - ārsta prakse oftalmoloģijā</t>
  </si>
  <si>
    <t>Palmbaha Liene - ārsta prakse otolaringoloģijā</t>
  </si>
  <si>
    <t>Puķīte Lolita - ārsta prakse oftalmoloģijā</t>
  </si>
  <si>
    <t>Rudzīte Inga - ārsta prakse otolaringoloģijā</t>
  </si>
  <si>
    <t>Sniķere Gita - ārsta prakse ginekoloģijā, dzemdniecībā</t>
  </si>
  <si>
    <t>Keisa Spodrīte - ārsta prakse endokrinoloģijā</t>
  </si>
  <si>
    <t>Sproģis Juris - ārsta prakse ķirurģijā</t>
  </si>
  <si>
    <t>Šņitkova Alla -ārsta prakse neiroloģijā</t>
  </si>
  <si>
    <t>Tihomirova Margarita - ārsta prakse bērnu neiroloģijā</t>
  </si>
  <si>
    <t>Vasiļjeva Mārīte - ārsta prakse oftalmoloģijā</t>
  </si>
  <si>
    <t>Vucāne Silvija - ārsta prakse ginekoloģijā, dzemdniecībā</t>
  </si>
  <si>
    <t>Zābere Lauma - ārsta prakse kardioloģijā</t>
  </si>
  <si>
    <t>Siguldas slimnīca, SIA</t>
  </si>
  <si>
    <t>Rīgas veselības centrs, SIA</t>
  </si>
  <si>
    <t xml:space="preserve">Ļaundabīgo audzēju primārie diagnostiskie izmeklējumi    </t>
  </si>
  <si>
    <t xml:space="preserve">Speciālistu konsultācijas konstatētas atradnes gadījumā     </t>
  </si>
  <si>
    <t>Rīgas Dzemdību nams, SIA</t>
  </si>
  <si>
    <t>Rīgas 2. slimnīca, SIA</t>
  </si>
  <si>
    <t>Rīgas 1. slimnīca, SIA</t>
  </si>
  <si>
    <t>Ķekavas ambulance, Pašvaldības aģentūra</t>
  </si>
  <si>
    <t>Osteomed, SIA</t>
  </si>
  <si>
    <t>Klīnika DiaMed, SIA</t>
  </si>
  <si>
    <t>Āva Gundega - ārsta prakse neiroloģijā</t>
  </si>
  <si>
    <t>Ozola Sarmīte - ārsta prakse neiroloģijā un bērnu neiroloģijā</t>
  </si>
  <si>
    <t>Pujate Inese - ārsta prakse ginekoloģijā, dzemdniecībā</t>
  </si>
  <si>
    <t>Strade Māra -ārsta prakse ginekoloģijā, dzemdniecībā</t>
  </si>
  <si>
    <t>Stupina Tamāra - ārsta prakse dzemdniecībā, ginekoloģijā</t>
  </si>
  <si>
    <t>V</t>
  </si>
  <si>
    <t>P</t>
  </si>
  <si>
    <t>Mammogrāfija (stratēģiskais iepirkums)</t>
  </si>
  <si>
    <t>Medikamenti</t>
  </si>
  <si>
    <t>Medicīniskā apaugļošana (stratēģiskais iepirkums)</t>
  </si>
  <si>
    <t>Vaļkova Irīna - ārsta prakse oftalmoloģijā</t>
  </si>
  <si>
    <t>Aknu transplantācijai nepieciešamie izmeklējumi</t>
  </si>
  <si>
    <t>Ļaundabīgo audzēju sekundārie diagnostiskie izmeklējumi</t>
  </si>
  <si>
    <t xml:space="preserve">AP67 - Pozitronu emisijas tomogrāfijas/datortomogrāfijas (PET/DT) izmeklējumi </t>
  </si>
  <si>
    <t xml:space="preserve">veiktais darba apjoms ar ieturējumu </t>
  </si>
  <si>
    <t>Kārkliņa Inguna - ārsta prakse oftalmoloģijā</t>
  </si>
  <si>
    <t>Oculus, SIA</t>
  </si>
  <si>
    <t>Jura Ploņa ārsta prakse uroloģijā, SIA</t>
  </si>
  <si>
    <t xml:space="preserve">Citi pakalpojumu sniedzēji, kopā 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</si>
  <si>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</si>
  <si>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</si>
  <si>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</si>
  <si>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</si>
  <si>
    <t>Kovriga Natālija - ārsta prakse bērnu ķirurģijā</t>
  </si>
  <si>
    <t>Rīgas Austrumu klīniskā universitātes slimnīca, SIA</t>
  </si>
  <si>
    <t>Adamoviča Vivija - ārsta prakse pulmonoloģijā</t>
  </si>
  <si>
    <t>I.Barengo ārsta prakse psihiatrijā, SIA</t>
  </si>
  <si>
    <t>Bērnu klīniskā universitātes slimnīca, Valsts SIA</t>
  </si>
  <si>
    <t>Paula Stradiņa klīniskā universitātes slimnīca, Valsts SIA</t>
  </si>
  <si>
    <t>Jūrmalas slimnīca, SIA</t>
  </si>
  <si>
    <t>Nacionālais rehabilitācijas centrs "Vaivari", Valsts SIA</t>
  </si>
  <si>
    <t>Rīgas psihiatrijas un narkoloģijas centrs, Valsts SIA</t>
  </si>
  <si>
    <t>Traumatoloģijas un ortopēdijas slimnīca, Valsts SIA</t>
  </si>
  <si>
    <t>Ādažu slimnīca, Pašvaldības SIA</t>
  </si>
  <si>
    <t>Balt Aliance, SIA</t>
  </si>
  <si>
    <t>REHABILITĀCIJAS CENTRS "KRIMULDA", SIA</t>
  </si>
  <si>
    <t>OlainMed, SIA</t>
  </si>
  <si>
    <t>SANARE-KRC JAUNĶEMERI, SIA</t>
  </si>
  <si>
    <t>Saulkrastu slimnīca, Pašvaldības SIA</t>
  </si>
  <si>
    <t>AKRONA 12, SIA</t>
  </si>
  <si>
    <t>Klīnika Dzintari, SIA</t>
  </si>
  <si>
    <t>VESELĪBAS CENTRS BIĶERNIEKI, SIA</t>
  </si>
  <si>
    <t>DZELZCEĻA VESELĪBAS CENTRS, SIA</t>
  </si>
  <si>
    <t>Dziedniecība, SIA</t>
  </si>
  <si>
    <t>Iekšlietu ministrijas poliklīnika, Valsts SIA</t>
  </si>
  <si>
    <t>MOŽUMS-1, SIA</t>
  </si>
  <si>
    <t>Salaspils veselības centrs, SIA</t>
  </si>
  <si>
    <t>Ūnijas doktorāts, SIA</t>
  </si>
  <si>
    <t>VESELĪBAS CENTRS 4, SIA</t>
  </si>
  <si>
    <t>Kauguru veselības centrs, Pašvaldības SIA</t>
  </si>
  <si>
    <t>Rīgas Stradiņa universitātes Stomatoloģijas institūts, SIA</t>
  </si>
  <si>
    <t>Arho Medicīnas Serviss, SIA</t>
  </si>
  <si>
    <t>Medicīnas sabiedrība "ARS", SIA</t>
  </si>
  <si>
    <t>DUBULTU DOKTORĀTS, SIA</t>
  </si>
  <si>
    <t>I.B., SIA</t>
  </si>
  <si>
    <t>I.VASARAUDZES PRIVĀTKLĪNIKA, SIA</t>
  </si>
  <si>
    <t>LAIMDOTAS BERĢĪTES ĀRSTA PRAKSE, SIA</t>
  </si>
  <si>
    <t>LaTi un Kompānija, SIA</t>
  </si>
  <si>
    <t>LATVIJAS AMERIKAS ACU CENTRS, SIA</t>
  </si>
  <si>
    <t>Latvijas Universitātes medicīniskās pēcdiploma izglītības institūts, SIA</t>
  </si>
  <si>
    <t>MEDICĪNAS SABIEDRĪBA GAIĻEZERS, SIA</t>
  </si>
  <si>
    <t>Teikas Klīnika, SIA</t>
  </si>
  <si>
    <t>URO, SIA</t>
  </si>
  <si>
    <t>Veselības korporācija, SIA</t>
  </si>
  <si>
    <t>Latvijas plastiskās, rekonstruktīvās un mikroķirurģijas centrs, SIA</t>
  </si>
  <si>
    <t>medicīnas firma "Elpa", SIA</t>
  </si>
  <si>
    <t>Ārstes Margaritas Puķītes prakse, SIA</t>
  </si>
  <si>
    <t>Dakteres Skerškānes prakse, SIA</t>
  </si>
  <si>
    <t>Ilgas Freidenfeldes  ārsta prakse, SIA</t>
  </si>
  <si>
    <t>GALORA, SIA</t>
  </si>
  <si>
    <t>Jūlijas Jurgaitītes ārsta prakse ginekoloģijā un dzemdniecībā, SIA</t>
  </si>
  <si>
    <t>VIZUS OPTIMA, SIA</t>
  </si>
  <si>
    <t>Jautrītes Liepiņas ārsta prakse otorinolaringoloģijā, SIA</t>
  </si>
  <si>
    <t>Agritas Mickevičas ārsta prakse ginekoloģijā un dzemdniecībā, SIA</t>
  </si>
  <si>
    <t>Jūlijas Sočenovas ārsta prakse ginekoloģijā un dzemdniecībā, SIA</t>
  </si>
  <si>
    <t>ŽANETAS ABRAMSONES ĀRSTA PRAKSE GINEKOLOĢIJĀ UN DZEMDNIECĪBĀ, SIA</t>
  </si>
  <si>
    <t>Acu veselības centrs, SIA</t>
  </si>
  <si>
    <t>t.sk.kompensācijas maksājums gatavības režīma nodrošināšanai SAVA kvotētajiem pakalpojumiem AP77 (AP03)</t>
  </si>
  <si>
    <t>Akadēmiskā histoloģijas laboratorija, SIA</t>
  </si>
  <si>
    <t>t.sk.kompensācijas maksājums gatavības režīma nodrošināšanai AP79 (APSV)</t>
  </si>
  <si>
    <t>t.sk.no līdzekļiem neparedzētiem gadījumiem (budžeta programma 99.00)</t>
  </si>
  <si>
    <t>Pārskats par noslēgtiem līgumiem  un veikto  sekundārās ambulatorās veselības aprūpes (SAVA) darba apjomu Rīgas nodaļā 2020.gada janvārī - septembrī</t>
  </si>
  <si>
    <t xml:space="preserve"> t.sk. kompensācijas maksājums gatavības režīma nodrošināšanai SAVA nekvotētajiem pakalpojumiem AP78 (APSV)</t>
  </si>
  <si>
    <t>Stopiņu novada pašvaldības aģentūra "Stopiņu ambulance"</t>
  </si>
  <si>
    <t>R.D. doktorāts, SIA</t>
  </si>
  <si>
    <t>GREMOŠANAS SLIMĪBU CENTRS "GASTRO", SIA</t>
  </si>
  <si>
    <t>NMS Laboratorija, SIA</t>
  </si>
  <si>
    <t>Adoria, SIA</t>
  </si>
  <si>
    <t>Ārstu prakse "Mazcena 21", SIA</t>
  </si>
  <si>
    <t>CENTRĀLĀ LABORATORIJA, SIA</t>
  </si>
  <si>
    <t>E.GULBJA LABORATORIJA, SIA</t>
  </si>
  <si>
    <t>MED ALFA, SIA</t>
  </si>
  <si>
    <t>BALT INFO LAB, SIA</t>
  </si>
  <si>
    <t>Ingrīdas Šilbergas ārsta prakse ginekoloģijā un dzemdniecībā, SIA</t>
  </si>
  <si>
    <t>Lejniece Sarmīte - ārsta prakse ginekoloģijā, dzemdniecībā</t>
  </si>
  <si>
    <t>Ārstes Santas Lauskas klīnika, SIA</t>
  </si>
  <si>
    <t>Bāliņa Iveta - ārsta prakse ginekoloģijā, dzemdniecība</t>
  </si>
  <si>
    <t>Gailīte Inese - ārsta prakse ginekoloģijā, dzemdniecībā</t>
  </si>
  <si>
    <t>Vanaga Anita - ārsta prakse ginekoloģijā, dzemdniecībā</t>
  </si>
  <si>
    <t>Kozlovska Līga - ārsta prakse ginekoloģijā, dzemdniecībā</t>
  </si>
  <si>
    <t>Tamane Sandra - ārsta prakse ārsta prakse ginekoloģijā, dzemdniecībā</t>
  </si>
  <si>
    <t>Deližanova Dace - ārsta prakse ginekoloģijā, dzemdniecībā</t>
  </si>
  <si>
    <t>ILZES KATLAPAS MEDICĪNISKĀ PRIVĀTPRAKSE, SIA</t>
  </si>
  <si>
    <t>N. KALAŠŅIKOVAS PRIVĀTPRAKSE, SIA</t>
  </si>
  <si>
    <t>A. Klīnika, SIA</t>
  </si>
  <si>
    <t>AUXILIA PRIMA, SIA</t>
  </si>
  <si>
    <t>D.N.S., SIA</t>
  </si>
  <si>
    <t>Ginekologa Ilzes Lieljures privātprakse ASKLĒPIJS, SIA</t>
  </si>
  <si>
    <t>Kalviņu privātprakse, SIA</t>
  </si>
  <si>
    <t>Klīnika MEDEORA, SIA</t>
  </si>
  <si>
    <t>Ārstu prakse "SAULESPUĶE", SIA</t>
  </si>
  <si>
    <t>QUARTUS, SIA</t>
  </si>
  <si>
    <t>Alpino Pērle, SIA</t>
  </si>
  <si>
    <t>ĀRSTNIECĪBAS REHABILITĀCIJAS CENTRS VALEO, SIA</t>
  </si>
  <si>
    <t>Ševele Aija - ārsta prakse otolaringoloģijā</t>
  </si>
  <si>
    <t>Capital Clinic Riga, SIA</t>
  </si>
  <si>
    <t>RSU Nukleārās medicīnas klīnika, SIA</t>
  </si>
  <si>
    <t>iVF Riga, SIA</t>
  </si>
  <si>
    <t>AVA CLINIC SIA</t>
  </si>
  <si>
    <t>VASU, SIA</t>
  </si>
  <si>
    <t>DETOX, SIA</t>
  </si>
  <si>
    <t>MCRA, SIA</t>
  </si>
  <si>
    <t>KLĪNIKA EGV, SIA</t>
  </si>
  <si>
    <t>Reproduktīvās medicīnas Centrs "EMBRIONS", SIA</t>
  </si>
  <si>
    <t>38=5+8+9+11+12+13+14+15+17 līdz 37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</si>
</sst>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6" fillId="3" borderId="0" applyNumberFormat="0" applyBorder="0" applyAlignment="0" applyProtection="0"/>
    <xf numFmtId="0" fontId="35" fillId="4" borderId="0" applyNumberFormat="0" applyBorder="0" applyAlignment="0" applyProtection="0"/>
    <xf numFmtId="0" fontId="6" fillId="5" borderId="0" applyNumberFormat="0" applyBorder="0" applyAlignment="0" applyProtection="0"/>
    <xf numFmtId="0" fontId="35" fillId="6" borderId="0" applyNumberFormat="0" applyBorder="0" applyAlignment="0" applyProtection="0"/>
    <xf numFmtId="0" fontId="6" fillId="7" borderId="0" applyNumberFormat="0" applyBorder="0" applyAlignment="0" applyProtection="0"/>
    <xf numFmtId="0" fontId="35" fillId="8" borderId="0" applyNumberFormat="0" applyBorder="0" applyAlignment="0" applyProtection="0"/>
    <xf numFmtId="0" fontId="6" fillId="9" borderId="0" applyNumberFormat="0" applyBorder="0" applyAlignment="0" applyProtection="0"/>
    <xf numFmtId="0" fontId="35" fillId="10" borderId="0" applyNumberFormat="0" applyBorder="0" applyAlignment="0" applyProtection="0"/>
    <xf numFmtId="0" fontId="6" fillId="11" borderId="0" applyNumberFormat="0" applyBorder="0" applyAlignment="0" applyProtection="0"/>
    <xf numFmtId="0" fontId="35" fillId="12" borderId="0" applyNumberFormat="0" applyBorder="0" applyAlignment="0" applyProtection="0"/>
    <xf numFmtId="0" fontId="6" fillId="13" borderId="0" applyNumberFormat="0" applyBorder="0" applyAlignment="0" applyProtection="0"/>
    <xf numFmtId="0" fontId="35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6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19" borderId="0" applyNumberFormat="0" applyBorder="0" applyAlignment="0" applyProtection="0"/>
    <xf numFmtId="0" fontId="35" fillId="20" borderId="0" applyNumberFormat="0" applyBorder="0" applyAlignment="0" applyProtection="0"/>
    <xf numFmtId="0" fontId="6" fillId="9" borderId="0" applyNumberFormat="0" applyBorder="0" applyAlignment="0" applyProtection="0"/>
    <xf numFmtId="0" fontId="35" fillId="21" borderId="0" applyNumberFormat="0" applyBorder="0" applyAlignment="0" applyProtection="0"/>
    <xf numFmtId="0" fontId="6" fillId="15" borderId="0" applyNumberFormat="0" applyBorder="0" applyAlignment="0" applyProtection="0"/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5" borderId="0" applyNumberFormat="0" applyBorder="0" applyAlignment="0" applyProtection="0"/>
    <xf numFmtId="0" fontId="38" fillId="45" borderId="1" applyNumberFormat="0" applyAlignment="0" applyProtection="0"/>
    <xf numFmtId="0" fontId="9" fillId="46" borderId="2" applyNumberFormat="0" applyAlignment="0" applyProtection="0"/>
    <xf numFmtId="0" fontId="39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2" fillId="7" borderId="0" applyNumberFormat="0" applyBorder="0" applyAlignment="0" applyProtection="0"/>
    <xf numFmtId="0" fontId="42" fillId="0" borderId="5" applyNumberFormat="0" applyFill="0" applyAlignment="0" applyProtection="0"/>
    <xf numFmtId="0" fontId="13" fillId="0" borderId="6" applyNumberFormat="0" applyFill="0" applyAlignment="0" applyProtection="0"/>
    <xf numFmtId="0" fontId="43" fillId="0" borderId="7" applyNumberFormat="0" applyFill="0" applyAlignment="0" applyProtection="0"/>
    <xf numFmtId="0" fontId="14" fillId="0" borderId="8" applyNumberFormat="0" applyFill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1" applyNumberFormat="0" applyAlignment="0" applyProtection="0"/>
    <xf numFmtId="0" fontId="16" fillId="13" borderId="2" applyNumberFormat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51" borderId="0" applyNumberFormat="0" applyBorder="0" applyAlignment="0" applyProtection="0"/>
    <xf numFmtId="0" fontId="18" fillId="5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0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1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3" fontId="1" fillId="56" borderId="19" xfId="0" applyNumberFormat="1" applyFont="1" applyFill="1" applyBorder="1" applyAlignment="1">
      <alignment wrapText="1"/>
    </xf>
    <xf numFmtId="0" fontId="27" fillId="0" borderId="19" xfId="0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wrapText="1"/>
    </xf>
    <xf numFmtId="4" fontId="4" fillId="0" borderId="19" xfId="0" applyNumberFormat="1" applyFont="1" applyBorder="1" applyAlignment="1">
      <alignment horizontal="right"/>
    </xf>
    <xf numFmtId="4" fontId="4" fillId="0" borderId="19" xfId="0" applyNumberFormat="1" applyFont="1" applyFill="1" applyBorder="1" applyAlignment="1">
      <alignment horizontal="right" wrapText="1"/>
    </xf>
    <xf numFmtId="0" fontId="1" fillId="0" borderId="19" xfId="0" applyFont="1" applyBorder="1" applyAlignment="1">
      <alignment horizontal="left" wrapText="1"/>
    </xf>
    <xf numFmtId="4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 wrapText="1"/>
    </xf>
    <xf numFmtId="0" fontId="25" fillId="57" borderId="19" xfId="0" applyFont="1" applyFill="1" applyBorder="1" applyAlignment="1">
      <alignment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56" borderId="0" xfId="0" applyFont="1" applyFill="1" applyAlignment="1">
      <alignment/>
    </xf>
    <xf numFmtId="4" fontId="1" fillId="56" borderId="19" xfId="96" applyNumberFormat="1" applyFont="1" applyFill="1" applyBorder="1" applyAlignment="1">
      <alignment horizontal="center"/>
      <protection/>
    </xf>
    <xf numFmtId="0" fontId="1" fillId="56" borderId="19" xfId="96" applyFont="1" applyFill="1" applyBorder="1" applyAlignment="1">
      <alignment wrapText="1"/>
      <protection/>
    </xf>
    <xf numFmtId="0" fontId="1" fillId="56" borderId="19" xfId="96" applyNumberFormat="1" applyFont="1" applyFill="1" applyBorder="1">
      <alignment/>
      <protection/>
    </xf>
    <xf numFmtId="4" fontId="1" fillId="0" borderId="19" xfId="0" applyNumberFormat="1" applyFont="1" applyBorder="1" applyAlignment="1">
      <alignment horizontal="right"/>
    </xf>
    <xf numFmtId="4" fontId="1" fillId="56" borderId="19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56" borderId="19" xfId="96" applyNumberFormat="1" applyFont="1" applyFill="1" applyBorder="1" applyAlignment="1">
      <alignment horizontal="right"/>
      <protection/>
    </xf>
    <xf numFmtId="3" fontId="3" fillId="12" borderId="19" xfId="0" applyNumberFormat="1" applyFont="1" applyFill="1" applyBorder="1" applyAlignment="1">
      <alignment wrapText="1"/>
    </xf>
    <xf numFmtId="4" fontId="3" fillId="12" borderId="19" xfId="0" applyNumberFormat="1" applyFont="1" applyFill="1" applyBorder="1" applyAlignment="1">
      <alignment wrapText="1"/>
    </xf>
    <xf numFmtId="0" fontId="3" fillId="12" borderId="19" xfId="0" applyFont="1" applyFill="1" applyBorder="1" applyAlignment="1">
      <alignment horizontal="left" vertical="center" wrapText="1"/>
    </xf>
    <xf numFmtId="4" fontId="23" fillId="12" borderId="19" xfId="0" applyNumberFormat="1" applyFont="1" applyFill="1" applyBorder="1" applyAlignment="1">
      <alignment horizontal="right" wrapText="1"/>
    </xf>
    <xf numFmtId="4" fontId="23" fillId="12" borderId="19" xfId="0" applyNumberFormat="1" applyFont="1" applyFill="1" applyBorder="1" applyAlignment="1">
      <alignment wrapText="1"/>
    </xf>
    <xf numFmtId="4" fontId="25" fillId="57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55" borderId="19" xfId="0" applyFont="1" applyFill="1" applyBorder="1" applyAlignment="1">
      <alignment horizontal="center" vertical="center" wrapText="1"/>
    </xf>
    <xf numFmtId="4" fontId="26" fillId="12" borderId="19" xfId="0" applyNumberFormat="1" applyFont="1" applyFill="1" applyBorder="1" applyAlignment="1">
      <alignment wrapText="1"/>
    </xf>
    <xf numFmtId="4" fontId="28" fillId="0" borderId="19" xfId="0" applyNumberFormat="1" applyFont="1" applyBorder="1" applyAlignment="1">
      <alignment horizontal="center" vertical="center" wrapText="1"/>
    </xf>
    <xf numFmtId="4" fontId="29" fillId="12" borderId="19" xfId="0" applyNumberFormat="1" applyFont="1" applyFill="1" applyBorder="1" applyAlignment="1">
      <alignment horizontal="right" wrapText="1"/>
    </xf>
    <xf numFmtId="4" fontId="30" fillId="0" borderId="19" xfId="0" applyNumberFormat="1" applyFont="1" applyBorder="1" applyAlignment="1">
      <alignment horizontal="right" wrapText="1"/>
    </xf>
    <xf numFmtId="4" fontId="29" fillId="12" borderId="19" xfId="0" applyNumberFormat="1" applyFont="1" applyFill="1" applyBorder="1" applyAlignment="1">
      <alignment wrapText="1"/>
    </xf>
    <xf numFmtId="4" fontId="30" fillId="0" borderId="19" xfId="0" applyNumberFormat="1" applyFont="1" applyBorder="1" applyAlignment="1">
      <alignment wrapText="1"/>
    </xf>
    <xf numFmtId="4" fontId="27" fillId="0" borderId="19" xfId="0" applyNumberFormat="1" applyFont="1" applyBorder="1" applyAlignment="1">
      <alignment/>
    </xf>
    <xf numFmtId="4" fontId="27" fillId="0" borderId="19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4" fontId="27" fillId="0" borderId="19" xfId="0" applyNumberFormat="1" applyFont="1" applyBorder="1" applyAlignment="1">
      <alignment horizontal="right"/>
    </xf>
    <xf numFmtId="4" fontId="27" fillId="56" borderId="19" xfId="0" applyNumberFormat="1" applyFont="1" applyFill="1" applyBorder="1" applyAlignment="1">
      <alignment horizontal="right"/>
    </xf>
    <xf numFmtId="4" fontId="27" fillId="56" borderId="19" xfId="96" applyNumberFormat="1" applyFont="1" applyFill="1" applyBorder="1" applyAlignment="1">
      <alignment horizontal="center"/>
      <protection/>
    </xf>
    <xf numFmtId="4" fontId="27" fillId="0" borderId="19" xfId="0" applyNumberFormat="1" applyFont="1" applyBorder="1" applyAlignment="1">
      <alignment wrapText="1"/>
    </xf>
    <xf numFmtId="4" fontId="27" fillId="0" borderId="0" xfId="0" applyNumberFormat="1" applyFont="1" applyAlignment="1">
      <alignment/>
    </xf>
    <xf numFmtId="4" fontId="1" fillId="56" borderId="1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3" fontId="1" fillId="56" borderId="19" xfId="0" applyNumberFormat="1" applyFont="1" applyFill="1" applyBorder="1" applyAlignment="1">
      <alignment vertical="top" wrapText="1"/>
    </xf>
    <xf numFmtId="4" fontId="3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4" fontId="32" fillId="57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55" borderId="2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56" borderId="19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9" xfId="106"/>
    <cellStyle name="Note" xfId="107"/>
    <cellStyle name="Note 2" xfId="108"/>
    <cellStyle name="Output" xfId="109"/>
    <cellStyle name="Output 2" xfId="110"/>
    <cellStyle name="Percent" xfId="111"/>
    <cellStyle name="Percent 2" xfId="112"/>
    <cellStyle name="Percent 2 2 2" xfId="113"/>
    <cellStyle name="Percent 2 3" xfId="114"/>
    <cellStyle name="Percent 4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6"/>
  <sheetViews>
    <sheetView tabSelected="1" zoomScale="80" zoomScaleNormal="80" zoomScalePageLayoutView="0" workbookViewId="0" topLeftCell="A1">
      <pane xSplit="2" ySplit="7" topLeftCell="D149" activePane="bottomRight" state="frozen"/>
      <selection pane="topLeft" activeCell="E91" sqref="E91"/>
      <selection pane="topRight" activeCell="E91" sqref="E91"/>
      <selection pane="bottomLeft" activeCell="E91" sqref="E91"/>
      <selection pane="bottomRight" activeCell="K5" sqref="K5:K6"/>
    </sheetView>
  </sheetViews>
  <sheetFormatPr defaultColWidth="9.140625" defaultRowHeight="12.75"/>
  <cols>
    <col min="1" max="1" width="28.421875" style="4" customWidth="1"/>
    <col min="2" max="3" width="10.57421875" style="4" hidden="1" customWidth="1"/>
    <col min="4" max="4" width="15.00390625" style="5" customWidth="1"/>
    <col min="5" max="5" width="14.421875" style="5" customWidth="1"/>
    <col min="6" max="6" width="14.7109375" style="5" customWidth="1"/>
    <col min="7" max="7" width="15.140625" style="5" customWidth="1"/>
    <col min="8" max="8" width="15.421875" style="42" hidden="1" customWidth="1"/>
    <col min="9" max="9" width="12.7109375" style="5" customWidth="1"/>
    <col min="10" max="10" width="13.140625" style="5" customWidth="1"/>
    <col min="11" max="11" width="17.00390625" style="42" customWidth="1"/>
    <col min="12" max="12" width="12.7109375" style="5" customWidth="1"/>
    <col min="13" max="13" width="12.7109375" style="42" customWidth="1"/>
    <col min="14" max="14" width="10.7109375" style="5" customWidth="1"/>
    <col min="15" max="15" width="12.28125" style="5" customWidth="1"/>
    <col min="16" max="16" width="13.421875" style="5" customWidth="1"/>
    <col min="17" max="17" width="12.28125" style="5" customWidth="1"/>
    <col min="18" max="18" width="13.28125" style="5" customWidth="1"/>
    <col min="19" max="19" width="10.28125" style="5" customWidth="1"/>
    <col min="20" max="20" width="10.8515625" style="5" customWidth="1"/>
    <col min="21" max="21" width="13.140625" style="5" customWidth="1"/>
    <col min="22" max="22" width="11.140625" style="5" customWidth="1"/>
    <col min="23" max="24" width="13.140625" style="5" customWidth="1"/>
    <col min="25" max="25" width="13.00390625" style="5" customWidth="1"/>
    <col min="26" max="26" width="12.57421875" style="5" customWidth="1"/>
    <col min="27" max="27" width="13.421875" style="5" customWidth="1"/>
    <col min="28" max="28" width="12.00390625" style="5" customWidth="1"/>
    <col min="29" max="29" width="13.00390625" style="5" customWidth="1"/>
    <col min="30" max="30" width="12.00390625" style="5" customWidth="1"/>
    <col min="31" max="31" width="13.8515625" style="5" customWidth="1"/>
    <col min="32" max="32" width="12.00390625" style="5" customWidth="1"/>
    <col min="33" max="33" width="13.140625" style="5" customWidth="1"/>
    <col min="34" max="34" width="12.7109375" style="5" customWidth="1"/>
    <col min="35" max="35" width="12.8515625" style="5" customWidth="1"/>
    <col min="36" max="36" width="12.00390625" style="5" customWidth="1"/>
    <col min="37" max="37" width="12.7109375" style="5" customWidth="1"/>
    <col min="38" max="38" width="12.8515625" style="5" customWidth="1"/>
    <col min="39" max="39" width="11.28125" style="5" customWidth="1"/>
    <col min="40" max="40" width="12.00390625" style="5" customWidth="1"/>
    <col min="41" max="41" width="9.57421875" style="5" customWidth="1"/>
    <col min="42" max="42" width="12.7109375" style="5" customWidth="1"/>
    <col min="43" max="43" width="12.8515625" style="5" customWidth="1"/>
    <col min="44" max="44" width="12.00390625" style="42" customWidth="1"/>
    <col min="45" max="45" width="13.421875" style="5" customWidth="1"/>
    <col min="46" max="46" width="14.7109375" style="5" customWidth="1"/>
    <col min="47" max="16384" width="9.140625" style="5" customWidth="1"/>
  </cols>
  <sheetData>
    <row r="1" ht="12.75">
      <c r="S1" s="9"/>
    </row>
    <row r="2" spans="1:19" ht="15.75" customHeight="1">
      <c r="A2" s="72" t="s">
        <v>156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4" spans="1:46" ht="66.75" customHeight="1">
      <c r="A4" s="74" t="s">
        <v>6</v>
      </c>
      <c r="B4" s="74"/>
      <c r="C4" s="74"/>
      <c r="D4" s="69" t="s">
        <v>19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6" t="s">
        <v>10</v>
      </c>
      <c r="P4" s="66"/>
      <c r="Q4" s="66"/>
      <c r="R4" s="66"/>
      <c r="S4" s="66" t="s">
        <v>20</v>
      </c>
      <c r="T4" s="66"/>
      <c r="U4" s="66" t="s">
        <v>21</v>
      </c>
      <c r="V4" s="66"/>
      <c r="W4" s="67" t="s">
        <v>83</v>
      </c>
      <c r="X4" s="67"/>
      <c r="Y4" s="67" t="s">
        <v>88</v>
      </c>
      <c r="Z4" s="66" t="s">
        <v>18</v>
      </c>
      <c r="AA4" s="66"/>
      <c r="AB4" s="66" t="s">
        <v>17</v>
      </c>
      <c r="AC4" s="66"/>
      <c r="AD4" s="66" t="s">
        <v>16</v>
      </c>
      <c r="AE4" s="66"/>
      <c r="AF4" s="66" t="s">
        <v>82</v>
      </c>
      <c r="AG4" s="66"/>
      <c r="AH4" s="66" t="s">
        <v>84</v>
      </c>
      <c r="AI4" s="66"/>
      <c r="AJ4" s="67" t="s">
        <v>86</v>
      </c>
      <c r="AK4" s="67"/>
      <c r="AL4" s="66" t="s">
        <v>67</v>
      </c>
      <c r="AM4" s="66"/>
      <c r="AN4" s="66" t="s">
        <v>68</v>
      </c>
      <c r="AO4" s="66"/>
      <c r="AP4" s="66" t="s">
        <v>87</v>
      </c>
      <c r="AQ4" s="66"/>
      <c r="AR4" s="70" t="s">
        <v>157</v>
      </c>
      <c r="AS4" s="66" t="s">
        <v>97</v>
      </c>
      <c r="AT4" s="66" t="s">
        <v>11</v>
      </c>
    </row>
    <row r="5" spans="1:46" ht="39.75" customHeight="1">
      <c r="A5" s="74"/>
      <c r="B5" s="74"/>
      <c r="C5" s="74"/>
      <c r="D5" s="69" t="s">
        <v>7</v>
      </c>
      <c r="E5" s="69" t="s">
        <v>8</v>
      </c>
      <c r="F5" s="69" t="s">
        <v>9</v>
      </c>
      <c r="G5" s="69" t="s">
        <v>3</v>
      </c>
      <c r="H5" s="75" t="s">
        <v>155</v>
      </c>
      <c r="I5" s="69" t="s">
        <v>4</v>
      </c>
      <c r="J5" s="69" t="s">
        <v>0</v>
      </c>
      <c r="K5" s="75" t="s">
        <v>152</v>
      </c>
      <c r="L5" s="68" t="s">
        <v>94</v>
      </c>
      <c r="M5" s="68"/>
      <c r="N5" s="68"/>
      <c r="O5" s="66"/>
      <c r="P5" s="66"/>
      <c r="Q5" s="66"/>
      <c r="R5" s="66"/>
      <c r="S5" s="66"/>
      <c r="T5" s="66"/>
      <c r="U5" s="66"/>
      <c r="V5" s="66"/>
      <c r="W5" s="67"/>
      <c r="X5" s="67"/>
      <c r="Y5" s="67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  <c r="AK5" s="67"/>
      <c r="AL5" s="66"/>
      <c r="AM5" s="66"/>
      <c r="AN5" s="66"/>
      <c r="AO5" s="66"/>
      <c r="AP5" s="66"/>
      <c r="AQ5" s="66"/>
      <c r="AR5" s="70"/>
      <c r="AS5" s="66"/>
      <c r="AT5" s="66"/>
    </row>
    <row r="6" spans="1:46" s="6" customFormat="1" ht="108.75" customHeight="1">
      <c r="A6" s="74"/>
      <c r="B6" s="74"/>
      <c r="C6" s="74"/>
      <c r="D6" s="69"/>
      <c r="E6" s="69"/>
      <c r="F6" s="69"/>
      <c r="G6" s="69"/>
      <c r="H6" s="75"/>
      <c r="I6" s="69"/>
      <c r="J6" s="69"/>
      <c r="K6" s="75"/>
      <c r="L6" s="21" t="s">
        <v>2</v>
      </c>
      <c r="M6" s="51" t="s">
        <v>155</v>
      </c>
      <c r="N6" s="21" t="s">
        <v>95</v>
      </c>
      <c r="O6" s="21" t="s">
        <v>89</v>
      </c>
      <c r="P6" s="51" t="s">
        <v>155</v>
      </c>
      <c r="Q6" s="51" t="s">
        <v>154</v>
      </c>
      <c r="R6" s="21" t="s">
        <v>96</v>
      </c>
      <c r="S6" s="21" t="s">
        <v>12</v>
      </c>
      <c r="T6" s="21" t="s">
        <v>96</v>
      </c>
      <c r="U6" s="21" t="s">
        <v>12</v>
      </c>
      <c r="V6" s="58" t="s">
        <v>96</v>
      </c>
      <c r="W6" s="27" t="s">
        <v>9</v>
      </c>
      <c r="X6" s="27" t="s">
        <v>3</v>
      </c>
      <c r="Y6" s="21" t="s">
        <v>12</v>
      </c>
      <c r="Z6" s="21" t="s">
        <v>12</v>
      </c>
      <c r="AA6" s="21" t="s">
        <v>96</v>
      </c>
      <c r="AB6" s="21" t="s">
        <v>12</v>
      </c>
      <c r="AC6" s="21" t="s">
        <v>96</v>
      </c>
      <c r="AD6" s="21" t="s">
        <v>12</v>
      </c>
      <c r="AE6" s="21" t="s">
        <v>96</v>
      </c>
      <c r="AF6" s="21" t="s">
        <v>12</v>
      </c>
      <c r="AG6" s="21" t="s">
        <v>96</v>
      </c>
      <c r="AH6" s="21" t="s">
        <v>12</v>
      </c>
      <c r="AI6" s="21" t="s">
        <v>96</v>
      </c>
      <c r="AJ6" s="21" t="s">
        <v>12</v>
      </c>
      <c r="AK6" s="21" t="s">
        <v>96</v>
      </c>
      <c r="AL6" s="21" t="s">
        <v>12</v>
      </c>
      <c r="AM6" s="21" t="s">
        <v>96</v>
      </c>
      <c r="AN6" s="21" t="s">
        <v>12</v>
      </c>
      <c r="AO6" s="21" t="s">
        <v>96</v>
      </c>
      <c r="AP6" s="21" t="s">
        <v>12</v>
      </c>
      <c r="AQ6" s="21" t="s">
        <v>96</v>
      </c>
      <c r="AR6" s="70"/>
      <c r="AS6" s="66"/>
      <c r="AT6" s="66"/>
    </row>
    <row r="7" spans="1:46" s="59" customFormat="1" ht="39.75" customHeight="1">
      <c r="A7" s="71">
        <v>1</v>
      </c>
      <c r="B7" s="71"/>
      <c r="C7" s="22"/>
      <c r="D7" s="22">
        <v>2</v>
      </c>
      <c r="E7" s="22">
        <v>3</v>
      </c>
      <c r="F7" s="22">
        <v>4</v>
      </c>
      <c r="G7" s="22">
        <v>5</v>
      </c>
      <c r="H7" s="43"/>
      <c r="I7" s="22" t="s">
        <v>15</v>
      </c>
      <c r="J7" s="22" t="s">
        <v>13</v>
      </c>
      <c r="K7" s="22"/>
      <c r="L7" s="22">
        <v>8</v>
      </c>
      <c r="M7" s="43"/>
      <c r="N7" s="65">
        <v>9</v>
      </c>
      <c r="O7" s="65">
        <v>10</v>
      </c>
      <c r="P7" s="65"/>
      <c r="Q7" s="65">
        <v>12</v>
      </c>
      <c r="R7" s="65">
        <v>11</v>
      </c>
      <c r="S7" s="22">
        <v>12</v>
      </c>
      <c r="T7" s="22">
        <v>13</v>
      </c>
      <c r="U7" s="22">
        <v>14</v>
      </c>
      <c r="V7" s="22">
        <v>15</v>
      </c>
      <c r="W7" s="22">
        <v>16</v>
      </c>
      <c r="X7" s="22">
        <v>17</v>
      </c>
      <c r="Y7" s="22">
        <v>18</v>
      </c>
      <c r="Z7" s="22">
        <v>19</v>
      </c>
      <c r="AA7" s="22">
        <v>20</v>
      </c>
      <c r="AB7" s="22">
        <v>21</v>
      </c>
      <c r="AC7" s="22">
        <v>22</v>
      </c>
      <c r="AD7" s="22">
        <v>23</v>
      </c>
      <c r="AE7" s="22">
        <v>24</v>
      </c>
      <c r="AF7" s="22">
        <v>25</v>
      </c>
      <c r="AG7" s="22">
        <v>26</v>
      </c>
      <c r="AH7" s="22">
        <v>27</v>
      </c>
      <c r="AI7" s="22">
        <v>28</v>
      </c>
      <c r="AJ7" s="22">
        <v>29</v>
      </c>
      <c r="AK7" s="22">
        <v>30</v>
      </c>
      <c r="AL7" s="22">
        <v>31</v>
      </c>
      <c r="AM7" s="22">
        <v>32</v>
      </c>
      <c r="AN7" s="22">
        <v>33</v>
      </c>
      <c r="AO7" s="22">
        <v>34</v>
      </c>
      <c r="AP7" s="22">
        <v>35</v>
      </c>
      <c r="AQ7" s="22">
        <v>36</v>
      </c>
      <c r="AR7" s="22"/>
      <c r="AS7" s="22">
        <v>37</v>
      </c>
      <c r="AT7" s="22" t="s">
        <v>199</v>
      </c>
    </row>
    <row r="8" spans="1:46" s="59" customFormat="1" ht="29.25" customHeight="1">
      <c r="A8" s="36" t="s">
        <v>1</v>
      </c>
      <c r="B8" s="36"/>
      <c r="C8" s="36"/>
      <c r="D8" s="37">
        <f aca="true" t="shared" si="0" ref="D8:AS8">SUM(D10:D30)</f>
        <v>78833526</v>
      </c>
      <c r="E8" s="37">
        <f t="shared" si="0"/>
        <v>59277478</v>
      </c>
      <c r="F8" s="37">
        <f t="shared" si="0"/>
        <v>57162072.169999994</v>
      </c>
      <c r="G8" s="37">
        <f t="shared" si="0"/>
        <v>57038770.460000016</v>
      </c>
      <c r="H8" s="44">
        <f>SUM(H10:H30)</f>
        <v>0</v>
      </c>
      <c r="I8" s="37">
        <f t="shared" si="0"/>
        <v>111326.51000000007</v>
      </c>
      <c r="J8" s="37">
        <f t="shared" si="0"/>
        <v>-2226732.3400000045</v>
      </c>
      <c r="K8" s="44">
        <f>SUM(K10:K30)</f>
        <v>4330183</v>
      </c>
      <c r="L8" s="37">
        <f t="shared" si="0"/>
        <v>1818981</v>
      </c>
      <c r="M8" s="44">
        <f t="shared" si="0"/>
        <v>303388.6400000001</v>
      </c>
      <c r="N8" s="37">
        <f t="shared" si="0"/>
        <v>2293</v>
      </c>
      <c r="O8" s="37">
        <f t="shared" si="0"/>
        <v>1205140.4600000002</v>
      </c>
      <c r="P8" s="37">
        <f t="shared" si="0"/>
        <v>0</v>
      </c>
      <c r="Q8" s="37">
        <f t="shared" si="0"/>
        <v>36420</v>
      </c>
      <c r="R8" s="37">
        <f t="shared" si="0"/>
        <v>125943</v>
      </c>
      <c r="S8" s="37">
        <f t="shared" si="0"/>
        <v>19697.85</v>
      </c>
      <c r="T8" s="37">
        <f t="shared" si="0"/>
        <v>2488</v>
      </c>
      <c r="U8" s="37">
        <f t="shared" si="0"/>
        <v>2702724.65</v>
      </c>
      <c r="V8" s="37">
        <f t="shared" si="0"/>
        <v>45600</v>
      </c>
      <c r="W8" s="37">
        <f t="shared" si="0"/>
        <v>1078925.9300000002</v>
      </c>
      <c r="X8" s="37">
        <f t="shared" si="0"/>
        <v>1012634.3400000001</v>
      </c>
      <c r="Y8" s="37">
        <f t="shared" si="0"/>
        <v>65409.63999999999</v>
      </c>
      <c r="Z8" s="37">
        <f t="shared" si="0"/>
        <v>1228021.4799999997</v>
      </c>
      <c r="AA8" s="37">
        <f t="shared" si="0"/>
        <v>64946</v>
      </c>
      <c r="AB8" s="37">
        <f t="shared" si="0"/>
        <v>18953.930000000004</v>
      </c>
      <c r="AC8" s="37">
        <f t="shared" si="0"/>
        <v>72</v>
      </c>
      <c r="AD8" s="37">
        <f t="shared" si="0"/>
        <v>12.05</v>
      </c>
      <c r="AE8" s="37">
        <f t="shared" si="0"/>
        <v>0</v>
      </c>
      <c r="AF8" s="37">
        <f t="shared" si="0"/>
        <v>167473.37000000005</v>
      </c>
      <c r="AG8" s="37">
        <f t="shared" si="0"/>
        <v>843</v>
      </c>
      <c r="AH8" s="37">
        <f t="shared" si="0"/>
        <v>31.34</v>
      </c>
      <c r="AI8" s="37">
        <f t="shared" si="0"/>
        <v>4</v>
      </c>
      <c r="AJ8" s="37">
        <f t="shared" si="0"/>
        <v>1426.9299999999998</v>
      </c>
      <c r="AK8" s="37">
        <f t="shared" si="0"/>
        <v>4</v>
      </c>
      <c r="AL8" s="37">
        <f t="shared" si="0"/>
        <v>607925.9399999998</v>
      </c>
      <c r="AM8" s="37">
        <f t="shared" si="0"/>
        <v>1718</v>
      </c>
      <c r="AN8" s="37">
        <f t="shared" si="0"/>
        <v>372030.51000000007</v>
      </c>
      <c r="AO8" s="37">
        <f t="shared" si="0"/>
        <v>1566</v>
      </c>
      <c r="AP8" s="37">
        <f t="shared" si="0"/>
        <v>866288.28</v>
      </c>
      <c r="AQ8" s="37">
        <f t="shared" si="0"/>
        <v>2359</v>
      </c>
      <c r="AR8" s="44">
        <f t="shared" si="0"/>
        <v>5455</v>
      </c>
      <c r="AS8" s="37">
        <f t="shared" si="0"/>
        <v>3901777.7</v>
      </c>
      <c r="AT8" s="37">
        <f>SUM(AT10:AT30)</f>
        <v>71272842.92999999</v>
      </c>
    </row>
    <row r="9" spans="1:46" s="6" customFormat="1" ht="12" customHeight="1">
      <c r="A9" s="7" t="s">
        <v>14</v>
      </c>
      <c r="B9" s="7"/>
      <c r="C9" s="7"/>
      <c r="D9" s="8"/>
      <c r="E9" s="8"/>
      <c r="F9" s="8"/>
      <c r="G9" s="8"/>
      <c r="H9" s="45"/>
      <c r="I9" s="8"/>
      <c r="J9" s="8"/>
      <c r="K9" s="45"/>
      <c r="L9" s="8"/>
      <c r="M9" s="45"/>
      <c r="N9" s="8"/>
      <c r="O9" s="8"/>
      <c r="P9" s="8"/>
      <c r="Q9" s="8"/>
      <c r="R9" s="8"/>
      <c r="S9" s="8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52"/>
      <c r="AS9" s="23"/>
      <c r="AT9" s="23"/>
    </row>
    <row r="10" spans="1:46" s="62" customFormat="1" ht="29.25" customHeight="1">
      <c r="A10" s="60" t="s">
        <v>102</v>
      </c>
      <c r="B10" s="24">
        <v>10011804</v>
      </c>
      <c r="C10" s="24">
        <v>8121026</v>
      </c>
      <c r="D10" s="32">
        <v>9400395</v>
      </c>
      <c r="E10" s="33">
        <v>7119269</v>
      </c>
      <c r="F10" s="33">
        <v>6530831.070000001</v>
      </c>
      <c r="G10" s="33">
        <v>6530831.070000001</v>
      </c>
      <c r="H10" s="53"/>
      <c r="I10" s="32"/>
      <c r="J10" s="32">
        <f>F10-E10</f>
        <v>-588437.9299999988</v>
      </c>
      <c r="K10" s="53">
        <v>846812</v>
      </c>
      <c r="L10" s="32">
        <v>874555</v>
      </c>
      <c r="M10" s="53">
        <v>68886.96</v>
      </c>
      <c r="N10" s="32">
        <v>0</v>
      </c>
      <c r="O10" s="32">
        <v>311715.1</v>
      </c>
      <c r="P10" s="32"/>
      <c r="Q10" s="32">
        <v>11250</v>
      </c>
      <c r="R10" s="32">
        <v>24612</v>
      </c>
      <c r="S10" s="32">
        <v>19697.85</v>
      </c>
      <c r="T10" s="32">
        <v>2488</v>
      </c>
      <c r="U10" s="32">
        <v>782532</v>
      </c>
      <c r="V10" s="32">
        <v>0</v>
      </c>
      <c r="W10" s="32">
        <v>405436.74000000005</v>
      </c>
      <c r="X10" s="32">
        <v>341901</v>
      </c>
      <c r="Y10" s="32">
        <v>0</v>
      </c>
      <c r="Z10" s="32">
        <v>0</v>
      </c>
      <c r="AA10" s="32">
        <v>0</v>
      </c>
      <c r="AB10" s="32">
        <v>17024.050000000003</v>
      </c>
      <c r="AC10" s="32">
        <v>60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5.06</v>
      </c>
      <c r="AQ10" s="32">
        <v>0</v>
      </c>
      <c r="AR10" s="53">
        <v>2871</v>
      </c>
      <c r="AS10" s="32">
        <v>16324</v>
      </c>
      <c r="AT10" s="61">
        <f>G10+L10+O10+R10+S10+T10+U10+V10+X10+Y10+Z10+AA10+AB10+AC10+AD10+AE10+AF10+AG10+AH10+AI10+AJ10+AK10+AL10+AM10+AN10+AO10+AP10+AQ10+AS10</f>
        <v>8921745.13</v>
      </c>
    </row>
    <row r="11" spans="1:46" s="62" customFormat="1" ht="29.25" customHeight="1">
      <c r="A11" s="60" t="s">
        <v>103</v>
      </c>
      <c r="B11" s="24">
        <v>10011803</v>
      </c>
      <c r="C11" s="24">
        <v>20691207</v>
      </c>
      <c r="D11" s="32">
        <v>22613569</v>
      </c>
      <c r="E11" s="33">
        <v>16991319</v>
      </c>
      <c r="F11" s="32">
        <v>16418692.629999999</v>
      </c>
      <c r="G11" s="32">
        <v>16406306.49</v>
      </c>
      <c r="H11" s="53"/>
      <c r="I11" s="32"/>
      <c r="J11" s="32">
        <f>F11-E11</f>
        <v>-572626.370000001</v>
      </c>
      <c r="K11" s="53">
        <v>1082616</v>
      </c>
      <c r="L11" s="32">
        <v>106657</v>
      </c>
      <c r="M11" s="53">
        <v>85093.88</v>
      </c>
      <c r="N11" s="32">
        <v>182</v>
      </c>
      <c r="O11" s="32">
        <v>66900.66999999998</v>
      </c>
      <c r="P11" s="32"/>
      <c r="Q11" s="32">
        <v>2129</v>
      </c>
      <c r="R11" s="32">
        <v>7771</v>
      </c>
      <c r="S11" s="32">
        <v>0</v>
      </c>
      <c r="T11" s="32">
        <v>0</v>
      </c>
      <c r="U11" s="32">
        <v>79975</v>
      </c>
      <c r="V11" s="32">
        <v>0</v>
      </c>
      <c r="W11" s="32">
        <v>0</v>
      </c>
      <c r="X11" s="32">
        <v>0</v>
      </c>
      <c r="Y11" s="32">
        <v>0</v>
      </c>
      <c r="Z11" s="32">
        <v>725805.0799999998</v>
      </c>
      <c r="AA11" s="32">
        <v>41041</v>
      </c>
      <c r="AB11" s="32">
        <v>1929.88</v>
      </c>
      <c r="AC11" s="32">
        <v>12</v>
      </c>
      <c r="AD11" s="32">
        <v>0</v>
      </c>
      <c r="AE11" s="32">
        <v>0</v>
      </c>
      <c r="AF11" s="32">
        <v>32993.56</v>
      </c>
      <c r="AG11" s="32">
        <v>162</v>
      </c>
      <c r="AH11" s="32">
        <v>0</v>
      </c>
      <c r="AI11" s="32">
        <v>0</v>
      </c>
      <c r="AJ11" s="32">
        <v>1426.9299999999998</v>
      </c>
      <c r="AK11" s="32">
        <v>4</v>
      </c>
      <c r="AL11" s="32">
        <v>247147.78999999998</v>
      </c>
      <c r="AM11" s="32">
        <v>447</v>
      </c>
      <c r="AN11" s="32">
        <v>75332.69000000002</v>
      </c>
      <c r="AO11" s="32">
        <v>250</v>
      </c>
      <c r="AP11" s="32">
        <v>96009.69000000002</v>
      </c>
      <c r="AQ11" s="32">
        <v>0</v>
      </c>
      <c r="AR11" s="53">
        <v>916</v>
      </c>
      <c r="AS11" s="32">
        <v>1089856</v>
      </c>
      <c r="AT11" s="61">
        <f aca="true" t="shared" si="1" ref="AT11:AT30">G11+L11+O11+R11+S11+T11+U11+V11+X11+Y11+Z11+AA11+AB11+AC11+AD11+AE11+AF11+AG11+AH11+AI11+AJ11+AK11+AL11+AM11+AN11+AO11+AP11+AQ11+AS11</f>
        <v>18980027.779999997</v>
      </c>
    </row>
    <row r="12" spans="1:46" s="62" customFormat="1" ht="29.25" customHeight="1">
      <c r="A12" s="60" t="s">
        <v>99</v>
      </c>
      <c r="B12" s="24">
        <v>10000234</v>
      </c>
      <c r="C12" s="24"/>
      <c r="D12" s="32">
        <v>24708513</v>
      </c>
      <c r="E12" s="33">
        <v>18479891</v>
      </c>
      <c r="F12" s="32">
        <v>17701822.059999995</v>
      </c>
      <c r="G12" s="32">
        <v>17701822.06</v>
      </c>
      <c r="H12" s="53"/>
      <c r="I12" s="32"/>
      <c r="J12" s="32">
        <f>F12-E12</f>
        <v>-778068.9400000051</v>
      </c>
      <c r="K12" s="53">
        <v>1151543</v>
      </c>
      <c r="L12" s="32">
        <v>255398</v>
      </c>
      <c r="M12" s="53">
        <v>78925.72</v>
      </c>
      <c r="N12" s="32">
        <v>0</v>
      </c>
      <c r="O12" s="32">
        <v>54540.43</v>
      </c>
      <c r="P12" s="32"/>
      <c r="Q12" s="32">
        <v>4031</v>
      </c>
      <c r="R12" s="32">
        <v>4689</v>
      </c>
      <c r="S12" s="32">
        <v>0</v>
      </c>
      <c r="T12" s="32">
        <v>0</v>
      </c>
      <c r="U12" s="32">
        <v>395636.65</v>
      </c>
      <c r="V12" s="32">
        <v>45600</v>
      </c>
      <c r="W12" s="32">
        <v>673489.1900000001</v>
      </c>
      <c r="X12" s="32">
        <v>670733.3400000001</v>
      </c>
      <c r="Y12" s="32">
        <v>0</v>
      </c>
      <c r="Z12" s="32">
        <v>502216.39999999997</v>
      </c>
      <c r="AA12" s="32">
        <v>23905</v>
      </c>
      <c r="AB12" s="32">
        <v>0</v>
      </c>
      <c r="AC12" s="32">
        <v>0</v>
      </c>
      <c r="AD12" s="32">
        <v>12.05</v>
      </c>
      <c r="AE12" s="32">
        <v>0</v>
      </c>
      <c r="AF12" s="32">
        <v>126921.74000000003</v>
      </c>
      <c r="AG12" s="32">
        <v>657</v>
      </c>
      <c r="AH12" s="32">
        <v>0</v>
      </c>
      <c r="AI12" s="32">
        <v>0</v>
      </c>
      <c r="AJ12" s="32">
        <v>0</v>
      </c>
      <c r="AK12" s="32">
        <v>0</v>
      </c>
      <c r="AL12" s="32">
        <v>335257.0999999999</v>
      </c>
      <c r="AM12" s="32">
        <v>1208</v>
      </c>
      <c r="AN12" s="32">
        <v>296483.3900000001</v>
      </c>
      <c r="AO12" s="32">
        <v>1316</v>
      </c>
      <c r="AP12" s="32">
        <v>743616.4600000001</v>
      </c>
      <c r="AQ12" s="32">
        <v>2359</v>
      </c>
      <c r="AR12" s="53">
        <v>1059</v>
      </c>
      <c r="AS12" s="32">
        <v>1197134</v>
      </c>
      <c r="AT12" s="61">
        <f t="shared" si="1"/>
        <v>22359505.619999997</v>
      </c>
    </row>
    <row r="13" spans="1:46" s="62" customFormat="1" ht="19.5" customHeight="1">
      <c r="A13" s="60" t="s">
        <v>104</v>
      </c>
      <c r="B13" s="24">
        <v>130020302</v>
      </c>
      <c r="C13" s="24">
        <v>801663</v>
      </c>
      <c r="D13" s="32">
        <v>919045</v>
      </c>
      <c r="E13" s="33">
        <v>689613</v>
      </c>
      <c r="F13" s="32">
        <v>680355.0599999999</v>
      </c>
      <c r="G13" s="32">
        <v>680334.4299999999</v>
      </c>
      <c r="H13" s="53"/>
      <c r="I13" s="32"/>
      <c r="J13" s="32">
        <f>F13-E13</f>
        <v>-9257.94000000006</v>
      </c>
      <c r="K13" s="53">
        <v>31502</v>
      </c>
      <c r="L13" s="32">
        <v>8644</v>
      </c>
      <c r="M13" s="53">
        <v>386</v>
      </c>
      <c r="N13" s="32">
        <v>0</v>
      </c>
      <c r="O13" s="32">
        <v>61660.490000000005</v>
      </c>
      <c r="P13" s="32"/>
      <c r="Q13" s="32">
        <v>2340</v>
      </c>
      <c r="R13" s="32">
        <v>6192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31.34</v>
      </c>
      <c r="AI13" s="32">
        <v>4</v>
      </c>
      <c r="AJ13" s="32">
        <v>0</v>
      </c>
      <c r="AK13" s="32">
        <v>0</v>
      </c>
      <c r="AL13" s="32">
        <v>2513.66</v>
      </c>
      <c r="AM13" s="32">
        <v>21</v>
      </c>
      <c r="AN13" s="32">
        <v>0</v>
      </c>
      <c r="AO13" s="32">
        <v>0</v>
      </c>
      <c r="AP13" s="32">
        <v>75.29</v>
      </c>
      <c r="AQ13" s="32">
        <v>0</v>
      </c>
      <c r="AR13" s="53">
        <v>0</v>
      </c>
      <c r="AS13" s="32">
        <v>86685</v>
      </c>
      <c r="AT13" s="61">
        <f t="shared" si="1"/>
        <v>846161.21</v>
      </c>
    </row>
    <row r="14" spans="1:46" ht="12.75">
      <c r="A14" s="12" t="s">
        <v>65</v>
      </c>
      <c r="B14" s="24">
        <v>801600003</v>
      </c>
      <c r="C14" s="24">
        <v>731500</v>
      </c>
      <c r="D14" s="32">
        <v>822344</v>
      </c>
      <c r="E14" s="34">
        <v>612875</v>
      </c>
      <c r="F14" s="32">
        <v>638366.8600000001</v>
      </c>
      <c r="G14" s="32">
        <v>612874.77</v>
      </c>
      <c r="H14" s="53"/>
      <c r="I14" s="32">
        <f>F14-E14</f>
        <v>25491.860000000102</v>
      </c>
      <c r="J14" s="32"/>
      <c r="K14" s="53">
        <v>0</v>
      </c>
      <c r="L14" s="32">
        <v>22096</v>
      </c>
      <c r="M14" s="53">
        <v>407.40000000000003</v>
      </c>
      <c r="N14" s="32">
        <v>140</v>
      </c>
      <c r="O14" s="32">
        <v>0</v>
      </c>
      <c r="P14" s="32"/>
      <c r="Q14" s="32">
        <v>0</v>
      </c>
      <c r="R14" s="32">
        <v>0</v>
      </c>
      <c r="S14" s="32">
        <v>0</v>
      </c>
      <c r="T14" s="32">
        <v>0</v>
      </c>
      <c r="U14" s="32">
        <v>78813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10155.1</v>
      </c>
      <c r="AM14" s="32">
        <v>42</v>
      </c>
      <c r="AN14" s="32">
        <v>0</v>
      </c>
      <c r="AO14" s="32">
        <v>0</v>
      </c>
      <c r="AP14" s="32">
        <v>0</v>
      </c>
      <c r="AQ14" s="32">
        <v>0</v>
      </c>
      <c r="AR14" s="53">
        <v>0</v>
      </c>
      <c r="AS14" s="32">
        <v>58954</v>
      </c>
      <c r="AT14" s="61">
        <f t="shared" si="1"/>
        <v>782934.87</v>
      </c>
    </row>
    <row r="15" spans="1:46" ht="28.5" customHeight="1">
      <c r="A15" s="12" t="s">
        <v>105</v>
      </c>
      <c r="B15" s="24">
        <v>130013001</v>
      </c>
      <c r="C15" s="24">
        <v>642460</v>
      </c>
      <c r="D15" s="32">
        <v>717963</v>
      </c>
      <c r="E15" s="34">
        <v>544700</v>
      </c>
      <c r="F15" s="32">
        <v>580152.4299999999</v>
      </c>
      <c r="G15" s="32">
        <v>544699.71</v>
      </c>
      <c r="H15" s="53"/>
      <c r="I15" s="32">
        <f>F15-E15</f>
        <v>35452.429999999935</v>
      </c>
      <c r="J15" s="32"/>
      <c r="K15" s="53">
        <v>72415</v>
      </c>
      <c r="L15" s="32">
        <v>5233</v>
      </c>
      <c r="M15" s="53">
        <v>1629.6</v>
      </c>
      <c r="N15" s="32">
        <v>121</v>
      </c>
      <c r="O15" s="32">
        <v>173.47</v>
      </c>
      <c r="P15" s="32"/>
      <c r="Q15" s="32">
        <v>45</v>
      </c>
      <c r="R15" s="32">
        <v>52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53">
        <v>0</v>
      </c>
      <c r="AS15" s="32">
        <v>23948</v>
      </c>
      <c r="AT15" s="61">
        <f t="shared" si="1"/>
        <v>574106.1799999999</v>
      </c>
    </row>
    <row r="16" spans="1:46" ht="15.75" customHeight="1">
      <c r="A16" s="12" t="s">
        <v>69</v>
      </c>
      <c r="B16" s="24">
        <v>10021301</v>
      </c>
      <c r="C16" s="24">
        <v>70923</v>
      </c>
      <c r="D16" s="32">
        <v>67291</v>
      </c>
      <c r="E16" s="34">
        <v>48942</v>
      </c>
      <c r="F16" s="32">
        <v>49990.73</v>
      </c>
      <c r="G16" s="32">
        <v>48941.45</v>
      </c>
      <c r="H16" s="53"/>
      <c r="I16" s="32">
        <f>F16-E16</f>
        <v>1048.7300000000032</v>
      </c>
      <c r="J16" s="32"/>
      <c r="K16" s="53">
        <v>3694</v>
      </c>
      <c r="L16" s="32">
        <v>10293</v>
      </c>
      <c r="M16" s="53">
        <v>325.92</v>
      </c>
      <c r="N16" s="32">
        <v>4</v>
      </c>
      <c r="O16" s="32">
        <v>526990.68</v>
      </c>
      <c r="P16" s="32"/>
      <c r="Q16" s="32">
        <v>12567</v>
      </c>
      <c r="R16" s="32">
        <v>56424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53">
        <v>0</v>
      </c>
      <c r="AS16" s="32">
        <v>4476</v>
      </c>
      <c r="AT16" s="61">
        <f t="shared" si="1"/>
        <v>647125.13</v>
      </c>
    </row>
    <row r="17" spans="1:46" ht="31.5" customHeight="1">
      <c r="A17" s="12" t="s">
        <v>106</v>
      </c>
      <c r="B17" s="24">
        <v>10012202</v>
      </c>
      <c r="C17" s="24">
        <v>1281563</v>
      </c>
      <c r="D17" s="32">
        <v>1187848</v>
      </c>
      <c r="E17" s="34">
        <v>896453</v>
      </c>
      <c r="F17" s="32">
        <v>885702.4900000001</v>
      </c>
      <c r="G17" s="32">
        <v>885822.33</v>
      </c>
      <c r="H17" s="53"/>
      <c r="I17" s="32"/>
      <c r="J17" s="32">
        <f>F17-E17</f>
        <v>-10750.509999999893</v>
      </c>
      <c r="K17" s="53">
        <v>56152</v>
      </c>
      <c r="L17" s="32">
        <v>226189</v>
      </c>
      <c r="M17" s="53">
        <v>19497</v>
      </c>
      <c r="N17" s="32">
        <v>0</v>
      </c>
      <c r="O17" s="32">
        <v>0</v>
      </c>
      <c r="P17" s="32"/>
      <c r="Q17" s="32">
        <v>0</v>
      </c>
      <c r="R17" s="32">
        <v>0</v>
      </c>
      <c r="S17" s="32">
        <v>0</v>
      </c>
      <c r="T17" s="32">
        <v>0</v>
      </c>
      <c r="U17" s="32">
        <v>1140318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53">
        <v>0</v>
      </c>
      <c r="AS17" s="32">
        <v>52340</v>
      </c>
      <c r="AT17" s="61">
        <f t="shared" si="1"/>
        <v>2304669.33</v>
      </c>
    </row>
    <row r="18" spans="1:46" ht="18.75" customHeight="1">
      <c r="A18" s="12" t="s">
        <v>70</v>
      </c>
      <c r="B18" s="24">
        <v>10020302</v>
      </c>
      <c r="C18" s="24">
        <v>1021238</v>
      </c>
      <c r="D18" s="32">
        <v>1050149</v>
      </c>
      <c r="E18" s="34">
        <v>788304</v>
      </c>
      <c r="F18" s="32">
        <v>736408.4500000001</v>
      </c>
      <c r="G18" s="32">
        <v>736142.1300000001</v>
      </c>
      <c r="H18" s="53"/>
      <c r="I18" s="32"/>
      <c r="J18" s="32">
        <f>F18-E18</f>
        <v>-51895.54999999993</v>
      </c>
      <c r="K18" s="53">
        <v>79262</v>
      </c>
      <c r="L18" s="32">
        <v>5452</v>
      </c>
      <c r="M18" s="53">
        <v>2712.12</v>
      </c>
      <c r="N18" s="32">
        <v>4</v>
      </c>
      <c r="O18" s="32">
        <v>1780.9199999999998</v>
      </c>
      <c r="P18" s="32"/>
      <c r="Q18" s="32">
        <v>65</v>
      </c>
      <c r="R18" s="32">
        <v>208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9.88</v>
      </c>
      <c r="AM18" s="32">
        <v>0</v>
      </c>
      <c r="AN18" s="32">
        <v>0</v>
      </c>
      <c r="AO18" s="32">
        <v>0</v>
      </c>
      <c r="AP18" s="32">
        <v>3.94</v>
      </c>
      <c r="AQ18" s="32">
        <v>0</v>
      </c>
      <c r="AR18" s="53">
        <v>0</v>
      </c>
      <c r="AS18" s="32">
        <v>108938.7</v>
      </c>
      <c r="AT18" s="61">
        <f t="shared" si="1"/>
        <v>852535.5700000001</v>
      </c>
    </row>
    <row r="19" spans="1:46" ht="27.75" customHeight="1">
      <c r="A19" s="30" t="s">
        <v>107</v>
      </c>
      <c r="B19" s="31">
        <v>10011401</v>
      </c>
      <c r="C19" s="31">
        <v>1196843</v>
      </c>
      <c r="D19" s="35">
        <v>1292630</v>
      </c>
      <c r="E19" s="35">
        <v>972232</v>
      </c>
      <c r="F19" s="35">
        <v>919153.82</v>
      </c>
      <c r="G19" s="35">
        <v>919796.09</v>
      </c>
      <c r="H19" s="53"/>
      <c r="I19" s="32"/>
      <c r="J19" s="32">
        <f>F19-E19</f>
        <v>-53078.18000000005</v>
      </c>
      <c r="K19" s="53">
        <v>104384</v>
      </c>
      <c r="L19" s="32">
        <v>12644</v>
      </c>
      <c r="M19" s="53">
        <v>5982.96</v>
      </c>
      <c r="N19" s="32">
        <v>3</v>
      </c>
      <c r="O19" s="32">
        <v>0</v>
      </c>
      <c r="P19" s="32"/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53">
        <v>0</v>
      </c>
      <c r="AS19" s="32">
        <v>169745</v>
      </c>
      <c r="AT19" s="61">
        <f t="shared" si="1"/>
        <v>1102185.0899999999</v>
      </c>
    </row>
    <row r="20" spans="1:46" ht="18" customHeight="1">
      <c r="A20" s="30" t="s">
        <v>25</v>
      </c>
      <c r="B20" s="31">
        <v>804462601</v>
      </c>
      <c r="C20" s="31">
        <v>1075833</v>
      </c>
      <c r="D20" s="35">
        <v>855990</v>
      </c>
      <c r="E20" s="35">
        <v>650684</v>
      </c>
      <c r="F20" s="35">
        <v>665234</v>
      </c>
      <c r="G20" s="35">
        <v>650680.19</v>
      </c>
      <c r="H20" s="53"/>
      <c r="I20" s="32">
        <f>F20-E20</f>
        <v>14550</v>
      </c>
      <c r="J20" s="32"/>
      <c r="K20" s="53">
        <v>0</v>
      </c>
      <c r="L20" s="32">
        <v>1349</v>
      </c>
      <c r="M20" s="53">
        <v>0</v>
      </c>
      <c r="N20" s="32">
        <v>0</v>
      </c>
      <c r="O20" s="32">
        <v>0</v>
      </c>
      <c r="P20" s="32"/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53">
        <v>0</v>
      </c>
      <c r="AS20" s="32">
        <v>20127</v>
      </c>
      <c r="AT20" s="61">
        <f t="shared" si="1"/>
        <v>672156.19</v>
      </c>
    </row>
    <row r="21" spans="1:46" ht="18" customHeight="1">
      <c r="A21" s="30" t="s">
        <v>108</v>
      </c>
      <c r="B21" s="31">
        <v>804435102</v>
      </c>
      <c r="C21" s="31">
        <v>730810</v>
      </c>
      <c r="D21" s="35">
        <v>854813</v>
      </c>
      <c r="E21" s="35">
        <v>653108</v>
      </c>
      <c r="F21" s="35">
        <v>633407.9099999999</v>
      </c>
      <c r="G21" s="35">
        <v>633407.91</v>
      </c>
      <c r="H21" s="53"/>
      <c r="I21" s="32"/>
      <c r="J21" s="32">
        <f>F21-E21</f>
        <v>-19700.090000000084</v>
      </c>
      <c r="K21" s="53">
        <v>14997</v>
      </c>
      <c r="L21" s="32">
        <v>9694</v>
      </c>
      <c r="M21" s="53">
        <v>5040.12</v>
      </c>
      <c r="N21" s="32">
        <v>0</v>
      </c>
      <c r="O21" s="32">
        <v>13881.369999999999</v>
      </c>
      <c r="P21" s="32"/>
      <c r="Q21" s="32">
        <v>313</v>
      </c>
      <c r="R21" s="32">
        <v>2428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53">
        <v>0</v>
      </c>
      <c r="AS21" s="32">
        <v>68942</v>
      </c>
      <c r="AT21" s="61">
        <f t="shared" si="1"/>
        <v>728353.28</v>
      </c>
    </row>
    <row r="22" spans="1:46" ht="18.75" customHeight="1">
      <c r="A22" s="30" t="s">
        <v>109</v>
      </c>
      <c r="B22" s="31">
        <v>806012001</v>
      </c>
      <c r="C22" s="31">
        <v>938004</v>
      </c>
      <c r="D22" s="35">
        <v>1036836</v>
      </c>
      <c r="E22" s="35">
        <v>785372</v>
      </c>
      <c r="F22" s="35">
        <v>802474.65</v>
      </c>
      <c r="G22" s="35">
        <v>785371.0700000001</v>
      </c>
      <c r="H22" s="53"/>
      <c r="I22" s="32">
        <f>F22-E22</f>
        <v>17102.650000000023</v>
      </c>
      <c r="J22" s="32"/>
      <c r="K22" s="53">
        <v>166791</v>
      </c>
      <c r="L22" s="32">
        <v>63330</v>
      </c>
      <c r="M22" s="53">
        <v>0</v>
      </c>
      <c r="N22" s="32">
        <v>1308</v>
      </c>
      <c r="O22" s="32">
        <v>0</v>
      </c>
      <c r="P22" s="32"/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53">
        <v>0</v>
      </c>
      <c r="AS22" s="32">
        <v>774</v>
      </c>
      <c r="AT22" s="61">
        <f t="shared" si="1"/>
        <v>849475.0700000001</v>
      </c>
    </row>
    <row r="23" spans="1:46" ht="30" customHeight="1">
      <c r="A23" s="30" t="s">
        <v>110</v>
      </c>
      <c r="B23" s="31">
        <v>801600004</v>
      </c>
      <c r="C23" s="31">
        <v>323288</v>
      </c>
      <c r="D23" s="35">
        <v>346630</v>
      </c>
      <c r="E23" s="35">
        <v>258232</v>
      </c>
      <c r="F23" s="35">
        <v>252957.89</v>
      </c>
      <c r="G23" s="35">
        <v>252957.88999999998</v>
      </c>
      <c r="H23" s="53"/>
      <c r="I23" s="32"/>
      <c r="J23" s="32">
        <f>F23-E23</f>
        <v>-5274.109999999986</v>
      </c>
      <c r="K23" s="53">
        <v>49364</v>
      </c>
      <c r="L23" s="32">
        <v>10726</v>
      </c>
      <c r="M23" s="53">
        <v>0</v>
      </c>
      <c r="N23" s="32">
        <v>0</v>
      </c>
      <c r="O23" s="32">
        <v>0</v>
      </c>
      <c r="P23" s="32"/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53">
        <v>0</v>
      </c>
      <c r="AS23" s="32">
        <v>11164</v>
      </c>
      <c r="AT23" s="61">
        <f t="shared" si="1"/>
        <v>274847.89</v>
      </c>
    </row>
    <row r="24" spans="1:46" s="28" customFormat="1" ht="25.5">
      <c r="A24" s="30" t="s">
        <v>26</v>
      </c>
      <c r="B24" s="31">
        <v>10040307</v>
      </c>
      <c r="C24" s="31">
        <v>3352754</v>
      </c>
      <c r="D24" s="35">
        <v>3563481</v>
      </c>
      <c r="E24" s="35">
        <v>2692275</v>
      </c>
      <c r="F24" s="35">
        <v>2682183.1999999997</v>
      </c>
      <c r="G24" s="35">
        <v>2682171.31</v>
      </c>
      <c r="H24" s="54"/>
      <c r="I24" s="33"/>
      <c r="J24" s="32">
        <f>F24-E24</f>
        <v>-10091.80000000028</v>
      </c>
      <c r="K24" s="54">
        <v>188415</v>
      </c>
      <c r="L24" s="33">
        <v>30721</v>
      </c>
      <c r="M24" s="54">
        <v>2991.48</v>
      </c>
      <c r="N24" s="33">
        <v>0</v>
      </c>
      <c r="O24" s="33">
        <v>44186.720000000016</v>
      </c>
      <c r="P24" s="33"/>
      <c r="Q24" s="33">
        <v>1973</v>
      </c>
      <c r="R24" s="33">
        <v>7209</v>
      </c>
      <c r="S24" s="33">
        <v>0</v>
      </c>
      <c r="T24" s="33">
        <v>0</v>
      </c>
      <c r="U24" s="33">
        <v>12816</v>
      </c>
      <c r="V24" s="33">
        <v>0</v>
      </c>
      <c r="W24" s="33">
        <v>0</v>
      </c>
      <c r="X24" s="33">
        <v>0</v>
      </c>
      <c r="Y24" s="33">
        <v>65409.63999999999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7558.07</v>
      </c>
      <c r="AG24" s="33">
        <v>24</v>
      </c>
      <c r="AH24" s="33">
        <v>0</v>
      </c>
      <c r="AI24" s="33">
        <v>0</v>
      </c>
      <c r="AJ24" s="33">
        <v>0</v>
      </c>
      <c r="AK24" s="33">
        <v>0</v>
      </c>
      <c r="AL24" s="33">
        <v>1103.6200000000001</v>
      </c>
      <c r="AM24" s="33">
        <v>0</v>
      </c>
      <c r="AN24" s="33">
        <v>214.43</v>
      </c>
      <c r="AO24" s="33">
        <v>0</v>
      </c>
      <c r="AP24" s="33">
        <v>26577.84</v>
      </c>
      <c r="AQ24" s="33">
        <v>0</v>
      </c>
      <c r="AR24" s="54">
        <v>609</v>
      </c>
      <c r="AS24" s="33">
        <v>340891</v>
      </c>
      <c r="AT24" s="61">
        <f t="shared" si="1"/>
        <v>3218882.6300000004</v>
      </c>
    </row>
    <row r="25" spans="1:46" ht="18.75" customHeight="1">
      <c r="A25" s="30" t="s">
        <v>111</v>
      </c>
      <c r="B25" s="31">
        <v>801000013</v>
      </c>
      <c r="C25" s="31">
        <v>292112</v>
      </c>
      <c r="D25" s="35">
        <v>300598</v>
      </c>
      <c r="E25" s="35">
        <v>227799</v>
      </c>
      <c r="F25" s="35">
        <v>218324.52999999997</v>
      </c>
      <c r="G25" s="35">
        <v>218324.52999999997</v>
      </c>
      <c r="H25" s="53"/>
      <c r="I25" s="32"/>
      <c r="J25" s="32">
        <f>F25-E25</f>
        <v>-9474.47000000003</v>
      </c>
      <c r="K25" s="53">
        <v>14109</v>
      </c>
      <c r="L25" s="32">
        <v>6354</v>
      </c>
      <c r="M25" s="53">
        <v>0</v>
      </c>
      <c r="N25" s="32">
        <v>0</v>
      </c>
      <c r="O25" s="32">
        <v>16399.830000000005</v>
      </c>
      <c r="P25" s="32"/>
      <c r="Q25" s="32">
        <v>178</v>
      </c>
      <c r="R25" s="32">
        <v>3220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24.69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53">
        <v>0</v>
      </c>
      <c r="AS25" s="32">
        <v>38012</v>
      </c>
      <c r="AT25" s="61">
        <f t="shared" si="1"/>
        <v>282335.05</v>
      </c>
    </row>
    <row r="26" spans="1:46" ht="25.5">
      <c r="A26" s="30" t="s">
        <v>112</v>
      </c>
      <c r="B26" s="31">
        <v>130064003</v>
      </c>
      <c r="C26" s="31">
        <v>278227</v>
      </c>
      <c r="D26" s="35">
        <v>302567</v>
      </c>
      <c r="E26" s="35">
        <v>229980</v>
      </c>
      <c r="F26" s="35">
        <v>241720.87</v>
      </c>
      <c r="G26" s="35">
        <v>229980</v>
      </c>
      <c r="H26" s="53"/>
      <c r="I26" s="32">
        <f>F26-E26</f>
        <v>11740.869999999995</v>
      </c>
      <c r="J26" s="32"/>
      <c r="K26" s="53">
        <v>24835</v>
      </c>
      <c r="L26" s="32">
        <v>2292</v>
      </c>
      <c r="M26" s="53">
        <v>0</v>
      </c>
      <c r="N26" s="32">
        <v>98</v>
      </c>
      <c r="O26" s="32">
        <v>128.01</v>
      </c>
      <c r="P26" s="32"/>
      <c r="Q26" s="32">
        <v>0</v>
      </c>
      <c r="R26" s="32">
        <v>36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53">
        <v>0</v>
      </c>
      <c r="AS26" s="32">
        <v>20212</v>
      </c>
      <c r="AT26" s="61">
        <f t="shared" si="1"/>
        <v>252648.01</v>
      </c>
    </row>
    <row r="27" spans="1:46" ht="25.5">
      <c r="A27" s="30" t="s">
        <v>113</v>
      </c>
      <c r="B27" s="31">
        <v>801400002</v>
      </c>
      <c r="C27" s="31">
        <v>170473</v>
      </c>
      <c r="D27" s="35">
        <v>180788</v>
      </c>
      <c r="E27" s="35">
        <v>136939</v>
      </c>
      <c r="F27" s="35">
        <v>141732.85</v>
      </c>
      <c r="G27" s="35">
        <v>136938.89</v>
      </c>
      <c r="H27" s="53"/>
      <c r="I27" s="32">
        <f>F27-E27</f>
        <v>4793.850000000006</v>
      </c>
      <c r="J27" s="32"/>
      <c r="K27" s="53">
        <v>12257</v>
      </c>
      <c r="L27" s="32">
        <v>7350</v>
      </c>
      <c r="M27" s="53">
        <v>69.84</v>
      </c>
      <c r="N27" s="32">
        <v>75</v>
      </c>
      <c r="O27" s="32">
        <v>1550.0700000000002</v>
      </c>
      <c r="P27" s="32"/>
      <c r="Q27" s="32">
        <v>91</v>
      </c>
      <c r="R27" s="32">
        <v>360</v>
      </c>
      <c r="S27" s="32">
        <v>0</v>
      </c>
      <c r="T27" s="32">
        <v>0</v>
      </c>
      <c r="U27" s="32">
        <v>176166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53">
        <v>0</v>
      </c>
      <c r="AS27" s="32">
        <v>27089</v>
      </c>
      <c r="AT27" s="61">
        <f t="shared" si="1"/>
        <v>349453.96</v>
      </c>
    </row>
    <row r="28" spans="1:46" ht="18.75" customHeight="1">
      <c r="A28" s="30" t="s">
        <v>71</v>
      </c>
      <c r="B28" s="31">
        <v>10020301</v>
      </c>
      <c r="C28" s="31">
        <v>715</v>
      </c>
      <c r="D28" s="35">
        <v>8123792</v>
      </c>
      <c r="E28" s="35">
        <v>6137876</v>
      </c>
      <c r="F28" s="35">
        <v>6022379.130000001</v>
      </c>
      <c r="G28" s="35">
        <v>6022333.220000001</v>
      </c>
      <c r="H28" s="53"/>
      <c r="I28" s="32"/>
      <c r="J28" s="32">
        <f>F28-E28</f>
        <v>-115496.86999999918</v>
      </c>
      <c r="K28" s="53">
        <v>407919</v>
      </c>
      <c r="L28" s="32">
        <v>55528</v>
      </c>
      <c r="M28" s="53">
        <v>31439.64</v>
      </c>
      <c r="N28" s="32">
        <v>8</v>
      </c>
      <c r="O28" s="32">
        <v>105232.70000000001</v>
      </c>
      <c r="P28" s="32"/>
      <c r="Q28" s="32">
        <v>1438</v>
      </c>
      <c r="R28" s="32">
        <v>12742</v>
      </c>
      <c r="S28" s="32">
        <v>0</v>
      </c>
      <c r="T28" s="32">
        <v>0</v>
      </c>
      <c r="U28" s="32">
        <v>13608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11714.1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53">
        <v>0</v>
      </c>
      <c r="AS28" s="32">
        <v>554343</v>
      </c>
      <c r="AT28" s="61">
        <f t="shared" si="1"/>
        <v>6775501.0200000005</v>
      </c>
    </row>
    <row r="29" spans="1:46" ht="18" customHeight="1">
      <c r="A29" s="30" t="s">
        <v>114</v>
      </c>
      <c r="B29" s="31">
        <v>19466201</v>
      </c>
      <c r="C29" s="31">
        <v>7631296</v>
      </c>
      <c r="D29" s="35">
        <v>93650</v>
      </c>
      <c r="E29" s="35">
        <v>65162</v>
      </c>
      <c r="F29" s="35">
        <v>62582.42</v>
      </c>
      <c r="G29" s="35">
        <v>62582.42</v>
      </c>
      <c r="H29" s="53"/>
      <c r="I29" s="32"/>
      <c r="J29" s="32">
        <f>F29-E29</f>
        <v>-2579.5800000000017</v>
      </c>
      <c r="K29" s="53">
        <v>22653</v>
      </c>
      <c r="L29" s="32">
        <v>3990</v>
      </c>
      <c r="M29" s="53">
        <v>0</v>
      </c>
      <c r="N29" s="32">
        <v>0</v>
      </c>
      <c r="O29" s="32">
        <v>0</v>
      </c>
      <c r="P29" s="32"/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53">
        <v>0</v>
      </c>
      <c r="AS29" s="32">
        <v>11823</v>
      </c>
      <c r="AT29" s="61">
        <f t="shared" si="1"/>
        <v>78395.42</v>
      </c>
    </row>
    <row r="30" spans="1:46" ht="21" customHeight="1">
      <c r="A30" s="30" t="s">
        <v>115</v>
      </c>
      <c r="B30" s="31">
        <v>130063401</v>
      </c>
      <c r="C30" s="31">
        <v>110505</v>
      </c>
      <c r="D30" s="35">
        <v>394634</v>
      </c>
      <c r="E30" s="35">
        <v>296453</v>
      </c>
      <c r="F30" s="35">
        <v>297599.12</v>
      </c>
      <c r="G30" s="35">
        <v>296452.5</v>
      </c>
      <c r="H30" s="53"/>
      <c r="I30" s="32">
        <f>F30-E30</f>
        <v>1146.1199999999953</v>
      </c>
      <c r="J30" s="32"/>
      <c r="K30" s="53">
        <v>463</v>
      </c>
      <c r="L30" s="32">
        <v>100486</v>
      </c>
      <c r="M30" s="53">
        <v>0</v>
      </c>
      <c r="N30" s="32">
        <v>350</v>
      </c>
      <c r="O30" s="32">
        <v>0</v>
      </c>
      <c r="P30" s="32"/>
      <c r="Q30" s="32">
        <v>0</v>
      </c>
      <c r="R30" s="32">
        <v>0</v>
      </c>
      <c r="S30" s="32">
        <v>0</v>
      </c>
      <c r="T30" s="32">
        <v>0</v>
      </c>
      <c r="U30" s="32">
        <v>22860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53">
        <v>0</v>
      </c>
      <c r="AS30" s="32">
        <v>0</v>
      </c>
      <c r="AT30" s="61">
        <f t="shared" si="1"/>
        <v>419798.5</v>
      </c>
    </row>
    <row r="31" spans="1:46" s="62" customFormat="1" ht="32.25" customHeight="1">
      <c r="A31" s="38" t="s">
        <v>22</v>
      </c>
      <c r="B31" s="38"/>
      <c r="C31" s="38"/>
      <c r="D31" s="39">
        <f aca="true" t="shared" si="2" ref="D31:AT31">SUM(D33:D79)</f>
        <v>36823583</v>
      </c>
      <c r="E31" s="39">
        <f t="shared" si="2"/>
        <v>27818766</v>
      </c>
      <c r="F31" s="39">
        <f t="shared" si="2"/>
        <v>27698004.88</v>
      </c>
      <c r="G31" s="39">
        <f t="shared" si="2"/>
        <v>27265403.56</v>
      </c>
      <c r="H31" s="46">
        <f>SUM(H33:H79)</f>
        <v>0</v>
      </c>
      <c r="I31" s="39">
        <f>SUM(I33:I79)</f>
        <v>431540.51000000216</v>
      </c>
      <c r="J31" s="39">
        <f t="shared" si="2"/>
        <v>-552301.629999999</v>
      </c>
      <c r="K31" s="46">
        <f>SUM(K33:K79)</f>
        <v>1305097</v>
      </c>
      <c r="L31" s="39">
        <f t="shared" si="2"/>
        <v>507437.55</v>
      </c>
      <c r="M31" s="46">
        <f t="shared" si="2"/>
        <v>167348.28000000003</v>
      </c>
      <c r="N31" s="39">
        <f t="shared" si="2"/>
        <v>1865</v>
      </c>
      <c r="O31" s="39">
        <f t="shared" si="2"/>
        <v>3346514.0999999996</v>
      </c>
      <c r="P31" s="39">
        <f t="shared" si="2"/>
        <v>221.16</v>
      </c>
      <c r="Q31" s="39">
        <f t="shared" si="2"/>
        <v>118405</v>
      </c>
      <c r="R31" s="39">
        <f t="shared" si="2"/>
        <v>249525</v>
      </c>
      <c r="S31" s="39">
        <f t="shared" si="2"/>
        <v>0</v>
      </c>
      <c r="T31" s="39">
        <f t="shared" si="2"/>
        <v>0</v>
      </c>
      <c r="U31" s="39">
        <f t="shared" si="2"/>
        <v>496113</v>
      </c>
      <c r="V31" s="39">
        <f t="shared" si="2"/>
        <v>2964</v>
      </c>
      <c r="W31" s="39">
        <f t="shared" si="2"/>
        <v>0</v>
      </c>
      <c r="X31" s="39">
        <f t="shared" si="2"/>
        <v>0</v>
      </c>
      <c r="Y31" s="39">
        <f t="shared" si="2"/>
        <v>199383.10999999993</v>
      </c>
      <c r="Z31" s="39">
        <f t="shared" si="2"/>
        <v>2197906.130000001</v>
      </c>
      <c r="AA31" s="39">
        <f t="shared" si="2"/>
        <v>118426</v>
      </c>
      <c r="AB31" s="39">
        <f t="shared" si="2"/>
        <v>0</v>
      </c>
      <c r="AC31" s="39">
        <f t="shared" si="2"/>
        <v>0</v>
      </c>
      <c r="AD31" s="39">
        <f t="shared" si="2"/>
        <v>449.21</v>
      </c>
      <c r="AE31" s="39">
        <f t="shared" si="2"/>
        <v>0</v>
      </c>
      <c r="AF31" s="39">
        <f t="shared" si="2"/>
        <v>140630.35</v>
      </c>
      <c r="AG31" s="39">
        <f t="shared" si="2"/>
        <v>342</v>
      </c>
      <c r="AH31" s="39">
        <f t="shared" si="2"/>
        <v>0</v>
      </c>
      <c r="AI31" s="39">
        <f t="shared" si="2"/>
        <v>0</v>
      </c>
      <c r="AJ31" s="39">
        <f t="shared" si="2"/>
        <v>0</v>
      </c>
      <c r="AK31" s="39">
        <f t="shared" si="2"/>
        <v>0</v>
      </c>
      <c r="AL31" s="39">
        <f t="shared" si="2"/>
        <v>542647.99</v>
      </c>
      <c r="AM31" s="39">
        <f t="shared" si="2"/>
        <v>177</v>
      </c>
      <c r="AN31" s="39">
        <f t="shared" si="2"/>
        <v>119.89</v>
      </c>
      <c r="AO31" s="39">
        <f t="shared" si="2"/>
        <v>4</v>
      </c>
      <c r="AP31" s="39">
        <f t="shared" si="2"/>
        <v>300991.5399999999</v>
      </c>
      <c r="AQ31" s="39">
        <f t="shared" si="2"/>
        <v>0</v>
      </c>
      <c r="AR31" s="46">
        <f t="shared" si="2"/>
        <v>7248</v>
      </c>
      <c r="AS31" s="39">
        <f t="shared" si="2"/>
        <v>3261864</v>
      </c>
      <c r="AT31" s="39">
        <f t="shared" si="2"/>
        <v>38630898.43000001</v>
      </c>
    </row>
    <row r="32" spans="1:46" ht="12.75">
      <c r="A32" s="13" t="s">
        <v>23</v>
      </c>
      <c r="B32" s="13"/>
      <c r="C32" s="13"/>
      <c r="D32" s="14"/>
      <c r="E32" s="15"/>
      <c r="F32" s="15"/>
      <c r="G32" s="15"/>
      <c r="H32" s="47"/>
      <c r="I32" s="15"/>
      <c r="J32" s="15"/>
      <c r="K32" s="47"/>
      <c r="L32" s="15"/>
      <c r="M32" s="47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47"/>
      <c r="AS32" s="15"/>
      <c r="AT32" s="16"/>
    </row>
    <row r="33" spans="1:46" ht="28.5" customHeight="1">
      <c r="A33" s="30" t="s">
        <v>116</v>
      </c>
      <c r="B33" s="31">
        <v>10054211</v>
      </c>
      <c r="C33" s="31" t="s">
        <v>81</v>
      </c>
      <c r="D33" s="29">
        <v>1503197</v>
      </c>
      <c r="E33" s="29">
        <v>1148043</v>
      </c>
      <c r="F33" s="29">
        <v>1144434.01</v>
      </c>
      <c r="G33" s="29">
        <v>1144434.0099999998</v>
      </c>
      <c r="H33" s="50"/>
      <c r="I33" s="2"/>
      <c r="J33" s="2">
        <f aca="true" t="shared" si="3" ref="J33:J43">F33-E33</f>
        <v>-3608.9899999999907</v>
      </c>
      <c r="K33" s="50">
        <v>124898</v>
      </c>
      <c r="L33" s="2">
        <v>56800</v>
      </c>
      <c r="M33" s="50">
        <v>46.56</v>
      </c>
      <c r="N33" s="2">
        <v>0</v>
      </c>
      <c r="O33" s="2">
        <v>7649.529999999999</v>
      </c>
      <c r="P33" s="2"/>
      <c r="Q33" s="2">
        <v>533</v>
      </c>
      <c r="R33" s="2">
        <v>2108</v>
      </c>
      <c r="S33" s="2"/>
      <c r="T33" s="2"/>
      <c r="U33" s="2">
        <v>0</v>
      </c>
      <c r="V33" s="2">
        <v>0</v>
      </c>
      <c r="W33" s="2"/>
      <c r="X33" s="2"/>
      <c r="Y33" s="32">
        <v>0</v>
      </c>
      <c r="Z33" s="2">
        <v>0</v>
      </c>
      <c r="AA33" s="2">
        <v>0</v>
      </c>
      <c r="AB33" s="2"/>
      <c r="AC33" s="2"/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/>
      <c r="AK33" s="2"/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50">
        <v>0</v>
      </c>
      <c r="AS33" s="2">
        <v>2012</v>
      </c>
      <c r="AT33" s="61">
        <f aca="true" t="shared" si="4" ref="AT33:AT79">G33+L33+O33+R33+S33+T33+U33+V33+X33+Y33+Z33+AA33+AB33+AC33+AD33+AE33+AF33+AG33+AH33+AI33+AJ33+AK33+AL33+AM33+AN33+AO33+AP33+AQ33+AS33</f>
        <v>1213003.5399999998</v>
      </c>
    </row>
    <row r="34" spans="1:46" ht="32.25" customHeight="1">
      <c r="A34" s="3" t="s">
        <v>117</v>
      </c>
      <c r="B34" s="24">
        <v>10054114</v>
      </c>
      <c r="C34" s="24" t="s">
        <v>81</v>
      </c>
      <c r="D34" s="15">
        <v>417952</v>
      </c>
      <c r="E34" s="15">
        <v>321681</v>
      </c>
      <c r="F34" s="15">
        <v>325276.07</v>
      </c>
      <c r="G34" s="15">
        <v>321680.33</v>
      </c>
      <c r="H34" s="50"/>
      <c r="I34" s="2">
        <f>F34-E34</f>
        <v>3595.070000000007</v>
      </c>
      <c r="J34" s="2"/>
      <c r="K34" s="50">
        <v>0</v>
      </c>
      <c r="L34" s="29">
        <v>3385</v>
      </c>
      <c r="M34" s="55">
        <v>9603</v>
      </c>
      <c r="N34" s="29">
        <v>20</v>
      </c>
      <c r="O34" s="15">
        <v>33925.10000000002</v>
      </c>
      <c r="P34" s="15"/>
      <c r="Q34" s="15">
        <v>740</v>
      </c>
      <c r="R34" s="15">
        <v>4996</v>
      </c>
      <c r="S34" s="15"/>
      <c r="T34" s="15"/>
      <c r="U34" s="15">
        <v>0</v>
      </c>
      <c r="V34" s="15">
        <v>0</v>
      </c>
      <c r="W34" s="15"/>
      <c r="X34" s="15"/>
      <c r="Y34" s="15">
        <v>0</v>
      </c>
      <c r="Z34" s="15">
        <v>0</v>
      </c>
      <c r="AA34" s="15">
        <v>0</v>
      </c>
      <c r="AB34" s="15"/>
      <c r="AC34" s="15"/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/>
      <c r="AK34" s="15"/>
      <c r="AL34" s="15">
        <v>90.25</v>
      </c>
      <c r="AM34" s="15">
        <v>4</v>
      </c>
      <c r="AN34" s="15">
        <v>18.7</v>
      </c>
      <c r="AO34" s="15">
        <v>0</v>
      </c>
      <c r="AP34" s="15">
        <v>0</v>
      </c>
      <c r="AQ34" s="15">
        <v>0</v>
      </c>
      <c r="AR34" s="47">
        <v>0</v>
      </c>
      <c r="AS34" s="15">
        <v>54152</v>
      </c>
      <c r="AT34" s="61">
        <f t="shared" si="4"/>
        <v>418251.38000000006</v>
      </c>
    </row>
    <row r="35" spans="1:46" ht="16.5" customHeight="1">
      <c r="A35" s="3" t="s">
        <v>118</v>
      </c>
      <c r="B35" s="24">
        <v>10064111</v>
      </c>
      <c r="C35" s="24" t="s">
        <v>81</v>
      </c>
      <c r="D35" s="15">
        <v>3348713</v>
      </c>
      <c r="E35" s="17">
        <v>2517955</v>
      </c>
      <c r="F35" s="15">
        <v>2323080.8900000006</v>
      </c>
      <c r="G35" s="15">
        <v>2323184.8000000007</v>
      </c>
      <c r="H35" s="50"/>
      <c r="I35" s="2"/>
      <c r="J35" s="2">
        <f t="shared" si="3"/>
        <v>-194874.1099999994</v>
      </c>
      <c r="K35" s="50">
        <v>205757</v>
      </c>
      <c r="L35" s="29">
        <v>37245</v>
      </c>
      <c r="M35" s="55">
        <v>18298.08</v>
      </c>
      <c r="N35" s="29">
        <v>0</v>
      </c>
      <c r="O35" s="15">
        <v>370948.89999999997</v>
      </c>
      <c r="P35" s="15"/>
      <c r="Q35" s="15">
        <v>21857</v>
      </c>
      <c r="R35" s="15">
        <v>41613</v>
      </c>
      <c r="S35" s="15"/>
      <c r="T35" s="15"/>
      <c r="U35" s="15">
        <v>47673</v>
      </c>
      <c r="V35" s="15">
        <v>0</v>
      </c>
      <c r="W35" s="15"/>
      <c r="X35" s="15"/>
      <c r="Y35" s="15">
        <v>0</v>
      </c>
      <c r="Z35" s="15">
        <v>0</v>
      </c>
      <c r="AA35" s="15">
        <v>0</v>
      </c>
      <c r="AB35" s="15"/>
      <c r="AC35" s="15"/>
      <c r="AD35" s="15">
        <v>0</v>
      </c>
      <c r="AE35" s="15">
        <v>0</v>
      </c>
      <c r="AF35" s="15">
        <v>22968.57</v>
      </c>
      <c r="AG35" s="15">
        <v>111</v>
      </c>
      <c r="AH35" s="15">
        <v>0</v>
      </c>
      <c r="AI35" s="15">
        <v>0</v>
      </c>
      <c r="AJ35" s="15"/>
      <c r="AK35" s="15"/>
      <c r="AL35" s="15">
        <v>16507.239999999998</v>
      </c>
      <c r="AM35" s="15">
        <v>0</v>
      </c>
      <c r="AN35" s="15">
        <v>0</v>
      </c>
      <c r="AO35" s="15">
        <v>0</v>
      </c>
      <c r="AP35" s="15">
        <v>1602.34</v>
      </c>
      <c r="AQ35" s="15">
        <v>0</v>
      </c>
      <c r="AR35" s="47">
        <v>1498</v>
      </c>
      <c r="AS35" s="15">
        <v>428307</v>
      </c>
      <c r="AT35" s="61">
        <f t="shared" si="4"/>
        <v>3290160.8500000006</v>
      </c>
    </row>
    <row r="36" spans="1:46" ht="12.75">
      <c r="A36" s="11" t="s">
        <v>119</v>
      </c>
      <c r="B36" s="24">
        <v>10054109</v>
      </c>
      <c r="C36" s="24" t="s">
        <v>80</v>
      </c>
      <c r="D36" s="15">
        <v>320425</v>
      </c>
      <c r="E36" s="15">
        <v>238197</v>
      </c>
      <c r="F36" s="15">
        <v>220060.03</v>
      </c>
      <c r="G36" s="15">
        <v>220060.03</v>
      </c>
      <c r="H36" s="50"/>
      <c r="I36" s="2"/>
      <c r="J36" s="2">
        <f t="shared" si="3"/>
        <v>-18136.97</v>
      </c>
      <c r="K36" s="50">
        <v>14896</v>
      </c>
      <c r="L36" s="29">
        <v>1459</v>
      </c>
      <c r="M36" s="55">
        <v>11826.24</v>
      </c>
      <c r="N36" s="29">
        <v>0</v>
      </c>
      <c r="O36" s="15">
        <v>2159.08</v>
      </c>
      <c r="P36" s="15"/>
      <c r="Q36" s="15">
        <v>161</v>
      </c>
      <c r="R36" s="15">
        <v>583</v>
      </c>
      <c r="S36" s="15"/>
      <c r="T36" s="15"/>
      <c r="U36" s="15">
        <v>0</v>
      </c>
      <c r="V36" s="15">
        <v>0</v>
      </c>
      <c r="W36" s="15"/>
      <c r="X36" s="15"/>
      <c r="Y36" s="15">
        <v>0</v>
      </c>
      <c r="Z36" s="15">
        <v>0</v>
      </c>
      <c r="AA36" s="15">
        <v>0</v>
      </c>
      <c r="AB36" s="15"/>
      <c r="AC36" s="15"/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/>
      <c r="AK36" s="15"/>
      <c r="AL36" s="15">
        <v>311.26</v>
      </c>
      <c r="AM36" s="15">
        <v>0</v>
      </c>
      <c r="AN36" s="15">
        <v>0</v>
      </c>
      <c r="AO36" s="15">
        <v>0</v>
      </c>
      <c r="AP36" s="15">
        <v>64.63</v>
      </c>
      <c r="AQ36" s="15">
        <v>0</v>
      </c>
      <c r="AR36" s="47">
        <v>0</v>
      </c>
      <c r="AS36" s="15">
        <v>39498</v>
      </c>
      <c r="AT36" s="61">
        <f t="shared" si="4"/>
        <v>264135</v>
      </c>
    </row>
    <row r="37" spans="1:46" ht="12.75">
      <c r="A37" s="3" t="s">
        <v>27</v>
      </c>
      <c r="B37" s="24">
        <v>10064120</v>
      </c>
      <c r="C37" s="24" t="s">
        <v>80</v>
      </c>
      <c r="D37" s="15">
        <v>12488029</v>
      </c>
      <c r="E37" s="15">
        <v>9440257</v>
      </c>
      <c r="F37" s="15">
        <v>9668973.310000002</v>
      </c>
      <c r="G37" s="15">
        <v>9440256.810000002</v>
      </c>
      <c r="H37" s="50"/>
      <c r="I37" s="2">
        <f>F37-E37</f>
        <v>228716.31000000238</v>
      </c>
      <c r="J37" s="2"/>
      <c r="K37" s="50">
        <v>263667</v>
      </c>
      <c r="L37" s="29">
        <v>154164.85</v>
      </c>
      <c r="M37" s="55">
        <v>70480.2</v>
      </c>
      <c r="N37" s="29">
        <v>1413</v>
      </c>
      <c r="O37" s="15">
        <v>534155.85</v>
      </c>
      <c r="P37" s="15"/>
      <c r="Q37" s="15">
        <v>21857</v>
      </c>
      <c r="R37" s="15">
        <v>81818</v>
      </c>
      <c r="S37" s="15"/>
      <c r="T37" s="15"/>
      <c r="U37" s="15">
        <v>220461</v>
      </c>
      <c r="V37" s="15">
        <v>2964</v>
      </c>
      <c r="W37" s="15"/>
      <c r="X37" s="15"/>
      <c r="Y37" s="15">
        <v>0</v>
      </c>
      <c r="Z37" s="15">
        <v>0</v>
      </c>
      <c r="AA37" s="15">
        <v>0</v>
      </c>
      <c r="AB37" s="15"/>
      <c r="AC37" s="15"/>
      <c r="AD37" s="15">
        <v>65.76</v>
      </c>
      <c r="AE37" s="15">
        <v>0</v>
      </c>
      <c r="AF37" s="15">
        <v>33932.9</v>
      </c>
      <c r="AG37" s="15">
        <v>150</v>
      </c>
      <c r="AH37" s="15">
        <v>0</v>
      </c>
      <c r="AI37" s="15">
        <v>0</v>
      </c>
      <c r="AJ37" s="15"/>
      <c r="AK37" s="15"/>
      <c r="AL37" s="15">
        <v>79844.69999999998</v>
      </c>
      <c r="AM37" s="15">
        <v>117</v>
      </c>
      <c r="AN37" s="15">
        <v>101.19</v>
      </c>
      <c r="AO37" s="15">
        <v>4</v>
      </c>
      <c r="AP37" s="15">
        <v>0</v>
      </c>
      <c r="AQ37" s="15">
        <v>0</v>
      </c>
      <c r="AR37" s="47">
        <v>1894</v>
      </c>
      <c r="AS37" s="15">
        <v>1226137</v>
      </c>
      <c r="AT37" s="61">
        <f t="shared" si="4"/>
        <v>11774173.06</v>
      </c>
    </row>
    <row r="38" spans="1:46" ht="25.5">
      <c r="A38" s="3" t="s">
        <v>72</v>
      </c>
      <c r="B38" s="24">
        <v>800800015</v>
      </c>
      <c r="C38" s="24" t="s">
        <v>80</v>
      </c>
      <c r="D38" s="15">
        <v>70561</v>
      </c>
      <c r="E38" s="15">
        <v>53133</v>
      </c>
      <c r="F38" s="15">
        <v>46616.46</v>
      </c>
      <c r="G38" s="15">
        <v>46616.46000000001</v>
      </c>
      <c r="H38" s="50"/>
      <c r="I38" s="2"/>
      <c r="J38" s="2">
        <f t="shared" si="3"/>
        <v>-6516.540000000001</v>
      </c>
      <c r="K38" s="50">
        <v>2538</v>
      </c>
      <c r="L38" s="29">
        <v>1296</v>
      </c>
      <c r="M38" s="55">
        <v>162.96</v>
      </c>
      <c r="N38" s="29">
        <v>0</v>
      </c>
      <c r="O38" s="15">
        <v>5878.29</v>
      </c>
      <c r="P38" s="15"/>
      <c r="Q38" s="15">
        <v>786</v>
      </c>
      <c r="R38" s="15">
        <v>912</v>
      </c>
      <c r="S38" s="15"/>
      <c r="T38" s="15"/>
      <c r="U38" s="15">
        <v>0</v>
      </c>
      <c r="V38" s="15">
        <v>0</v>
      </c>
      <c r="W38" s="15"/>
      <c r="X38" s="15"/>
      <c r="Y38" s="15">
        <v>0</v>
      </c>
      <c r="Z38" s="15">
        <v>0</v>
      </c>
      <c r="AA38" s="15">
        <v>0</v>
      </c>
      <c r="AB38" s="15"/>
      <c r="AC38" s="15"/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/>
      <c r="AK38" s="15"/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47">
        <v>0</v>
      </c>
      <c r="AS38" s="15">
        <v>4256</v>
      </c>
      <c r="AT38" s="61">
        <f t="shared" si="4"/>
        <v>58958.75000000001</v>
      </c>
    </row>
    <row r="39" spans="1:46" ht="18" customHeight="1">
      <c r="A39" s="3" t="s">
        <v>120</v>
      </c>
      <c r="B39" s="24">
        <v>10064103</v>
      </c>
      <c r="C39" s="24" t="s">
        <v>81</v>
      </c>
      <c r="D39" s="15">
        <v>417467</v>
      </c>
      <c r="E39" s="15">
        <v>319668</v>
      </c>
      <c r="F39" s="15">
        <v>299875.19</v>
      </c>
      <c r="G39" s="15">
        <v>299875.19000000006</v>
      </c>
      <c r="H39" s="50"/>
      <c r="I39" s="2"/>
      <c r="J39" s="2">
        <f t="shared" si="3"/>
        <v>-19792.809999999998</v>
      </c>
      <c r="K39" s="50">
        <v>4259</v>
      </c>
      <c r="L39" s="29">
        <v>4188</v>
      </c>
      <c r="M39" s="55">
        <v>2851.8</v>
      </c>
      <c r="N39" s="29">
        <v>0</v>
      </c>
      <c r="O39" s="15">
        <v>27649.05</v>
      </c>
      <c r="P39" s="15"/>
      <c r="Q39" s="15">
        <v>2095</v>
      </c>
      <c r="R39" s="15">
        <v>4391</v>
      </c>
      <c r="S39" s="15"/>
      <c r="T39" s="15"/>
      <c r="U39" s="15">
        <v>0</v>
      </c>
      <c r="V39" s="15">
        <v>0</v>
      </c>
      <c r="W39" s="15"/>
      <c r="X39" s="15"/>
      <c r="Y39" s="15">
        <v>0</v>
      </c>
      <c r="Z39" s="15">
        <v>0</v>
      </c>
      <c r="AA39" s="15">
        <v>0</v>
      </c>
      <c r="AB39" s="15"/>
      <c r="AC39" s="15"/>
      <c r="AD39" s="15">
        <v>0</v>
      </c>
      <c r="AE39" s="15">
        <v>0</v>
      </c>
      <c r="AF39" s="15">
        <v>4915.899999999999</v>
      </c>
      <c r="AG39" s="15">
        <v>15</v>
      </c>
      <c r="AH39" s="15">
        <v>0</v>
      </c>
      <c r="AI39" s="15">
        <v>0</v>
      </c>
      <c r="AJ39" s="15"/>
      <c r="AK39" s="15"/>
      <c r="AL39" s="15">
        <v>78.74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47">
        <v>308</v>
      </c>
      <c r="AS39" s="15">
        <v>53944</v>
      </c>
      <c r="AT39" s="61">
        <f t="shared" si="4"/>
        <v>395056.88000000006</v>
      </c>
    </row>
    <row r="40" spans="1:46" ht="18" customHeight="1">
      <c r="A40" s="3" t="s">
        <v>121</v>
      </c>
      <c r="B40" s="24">
        <v>801200001</v>
      </c>
      <c r="C40" s="24" t="s">
        <v>80</v>
      </c>
      <c r="D40" s="15">
        <v>972443</v>
      </c>
      <c r="E40" s="15">
        <v>742348</v>
      </c>
      <c r="F40" s="15">
        <v>724609.9</v>
      </c>
      <c r="G40" s="15">
        <v>724609.9</v>
      </c>
      <c r="H40" s="50"/>
      <c r="I40" s="2"/>
      <c r="J40" s="2">
        <f t="shared" si="3"/>
        <v>-17738.099999999977</v>
      </c>
      <c r="K40" s="50">
        <v>20592</v>
      </c>
      <c r="L40" s="29">
        <v>17759</v>
      </c>
      <c r="M40" s="55">
        <v>5761.8</v>
      </c>
      <c r="N40" s="29">
        <v>0</v>
      </c>
      <c r="O40" s="15">
        <v>36597.73</v>
      </c>
      <c r="P40" s="15"/>
      <c r="Q40" s="15">
        <v>458</v>
      </c>
      <c r="R40" s="15">
        <v>6124</v>
      </c>
      <c r="S40" s="15"/>
      <c r="T40" s="15"/>
      <c r="U40" s="15">
        <v>78642</v>
      </c>
      <c r="V40" s="15">
        <v>0</v>
      </c>
      <c r="W40" s="15"/>
      <c r="X40" s="15"/>
      <c r="Y40" s="15">
        <v>0</v>
      </c>
      <c r="Z40" s="15">
        <v>0</v>
      </c>
      <c r="AA40" s="15">
        <v>0</v>
      </c>
      <c r="AB40" s="15"/>
      <c r="AC40" s="15"/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/>
      <c r="AK40" s="15"/>
      <c r="AL40" s="15">
        <v>28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47">
        <v>0</v>
      </c>
      <c r="AS40" s="15">
        <v>91394</v>
      </c>
      <c r="AT40" s="61">
        <f t="shared" si="4"/>
        <v>955154.63</v>
      </c>
    </row>
    <row r="41" spans="1:46" ht="18" customHeight="1">
      <c r="A41" s="3" t="s">
        <v>122</v>
      </c>
      <c r="B41" s="24">
        <v>10065214</v>
      </c>
      <c r="C41" s="24" t="s">
        <v>80</v>
      </c>
      <c r="D41" s="15">
        <v>7680</v>
      </c>
      <c r="E41" s="15">
        <v>5760</v>
      </c>
      <c r="F41" s="15">
        <v>6296.45</v>
      </c>
      <c r="G41" s="15">
        <v>5759.860000000001</v>
      </c>
      <c r="H41" s="50"/>
      <c r="I41" s="2">
        <f>F41-E41</f>
        <v>536.4499999999998</v>
      </c>
      <c r="J41" s="2"/>
      <c r="K41" s="50">
        <v>0</v>
      </c>
      <c r="L41" s="29">
        <v>44</v>
      </c>
      <c r="M41" s="55">
        <v>174.6</v>
      </c>
      <c r="N41" s="29">
        <v>0</v>
      </c>
      <c r="O41" s="15">
        <v>700.6200000000001</v>
      </c>
      <c r="P41" s="15"/>
      <c r="Q41" s="15">
        <v>105</v>
      </c>
      <c r="R41" s="15">
        <v>72</v>
      </c>
      <c r="S41" s="15"/>
      <c r="T41" s="15"/>
      <c r="U41" s="15">
        <v>0</v>
      </c>
      <c r="V41" s="15">
        <v>0</v>
      </c>
      <c r="W41" s="15"/>
      <c r="X41" s="15"/>
      <c r="Y41" s="15">
        <v>0</v>
      </c>
      <c r="Z41" s="15">
        <v>0</v>
      </c>
      <c r="AA41" s="15">
        <v>0</v>
      </c>
      <c r="AB41" s="15"/>
      <c r="AC41" s="15"/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/>
      <c r="AK41" s="15"/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47">
        <v>0</v>
      </c>
      <c r="AS41" s="15">
        <v>2224</v>
      </c>
      <c r="AT41" s="61">
        <f t="shared" si="4"/>
        <v>8800.48</v>
      </c>
    </row>
    <row r="42" spans="1:46" ht="18" customHeight="1">
      <c r="A42" s="3" t="s">
        <v>123</v>
      </c>
      <c r="B42" s="24">
        <v>10064114</v>
      </c>
      <c r="C42" s="24" t="s">
        <v>81</v>
      </c>
      <c r="D42" s="15">
        <v>2753548</v>
      </c>
      <c r="E42" s="15">
        <v>2095486</v>
      </c>
      <c r="F42" s="15">
        <v>2172617.26</v>
      </c>
      <c r="G42" s="15">
        <v>2095485.4400000004</v>
      </c>
      <c r="H42" s="50"/>
      <c r="I42" s="2">
        <f>F42-E42</f>
        <v>77131.25999999978</v>
      </c>
      <c r="J42" s="2"/>
      <c r="K42" s="50">
        <v>0</v>
      </c>
      <c r="L42" s="29">
        <v>20888</v>
      </c>
      <c r="M42" s="55">
        <v>6681.36</v>
      </c>
      <c r="N42" s="29">
        <v>238</v>
      </c>
      <c r="O42" s="15">
        <v>281608.52</v>
      </c>
      <c r="P42" s="15"/>
      <c r="Q42" s="15">
        <v>10948</v>
      </c>
      <c r="R42" s="15">
        <v>32131</v>
      </c>
      <c r="S42" s="15"/>
      <c r="T42" s="15"/>
      <c r="U42" s="15">
        <v>6408</v>
      </c>
      <c r="V42" s="15">
        <v>0</v>
      </c>
      <c r="W42" s="15"/>
      <c r="X42" s="15"/>
      <c r="Y42" s="15">
        <v>0</v>
      </c>
      <c r="Z42" s="15">
        <v>0</v>
      </c>
      <c r="AA42" s="15">
        <v>0</v>
      </c>
      <c r="AB42" s="15"/>
      <c r="AC42" s="15"/>
      <c r="AD42" s="15">
        <v>0</v>
      </c>
      <c r="AE42" s="15">
        <v>0</v>
      </c>
      <c r="AF42" s="15">
        <v>43842.82000000001</v>
      </c>
      <c r="AG42" s="15">
        <v>48</v>
      </c>
      <c r="AH42" s="15">
        <v>0</v>
      </c>
      <c r="AI42" s="15">
        <v>0</v>
      </c>
      <c r="AJ42" s="15"/>
      <c r="AK42" s="15"/>
      <c r="AL42" s="15">
        <v>6483.4400000000005</v>
      </c>
      <c r="AM42" s="15">
        <v>0</v>
      </c>
      <c r="AN42" s="15">
        <v>0</v>
      </c>
      <c r="AO42" s="15">
        <v>0</v>
      </c>
      <c r="AP42" s="15">
        <v>627.5500000000001</v>
      </c>
      <c r="AQ42" s="15">
        <v>0</v>
      </c>
      <c r="AR42" s="47">
        <v>1282</v>
      </c>
      <c r="AS42" s="15">
        <v>306693</v>
      </c>
      <c r="AT42" s="61">
        <f t="shared" si="4"/>
        <v>2794215.77</v>
      </c>
    </row>
    <row r="43" spans="1:46" ht="30.75" customHeight="1">
      <c r="A43" s="18" t="s">
        <v>124</v>
      </c>
      <c r="B43" s="24">
        <v>130024102</v>
      </c>
      <c r="C43" s="24" t="s">
        <v>81</v>
      </c>
      <c r="D43" s="15">
        <v>587004</v>
      </c>
      <c r="E43" s="15">
        <v>444521</v>
      </c>
      <c r="F43" s="15">
        <v>420517.95</v>
      </c>
      <c r="G43" s="15">
        <v>420517.95</v>
      </c>
      <c r="H43" s="50"/>
      <c r="I43" s="2"/>
      <c r="J43" s="2">
        <f t="shared" si="3"/>
        <v>-24003.04999999999</v>
      </c>
      <c r="K43" s="50">
        <v>23201</v>
      </c>
      <c r="L43" s="29">
        <v>24327.7</v>
      </c>
      <c r="M43" s="55">
        <v>6029.5199999999995</v>
      </c>
      <c r="N43" s="29">
        <v>0</v>
      </c>
      <c r="O43" s="15">
        <v>34588.63</v>
      </c>
      <c r="P43" s="15"/>
      <c r="Q43" s="15">
        <v>610</v>
      </c>
      <c r="R43" s="15">
        <v>7136</v>
      </c>
      <c r="S43" s="15"/>
      <c r="T43" s="15"/>
      <c r="U43" s="15">
        <v>89064</v>
      </c>
      <c r="V43" s="15">
        <v>0</v>
      </c>
      <c r="W43" s="15"/>
      <c r="X43" s="15"/>
      <c r="Y43" s="15">
        <v>0</v>
      </c>
      <c r="Z43" s="15">
        <v>0</v>
      </c>
      <c r="AA43" s="15">
        <v>0</v>
      </c>
      <c r="AB43" s="15"/>
      <c r="AC43" s="15"/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/>
      <c r="AK43" s="15"/>
      <c r="AL43" s="15">
        <v>859.2199999999999</v>
      </c>
      <c r="AM43" s="15">
        <v>0</v>
      </c>
      <c r="AN43" s="15">
        <v>0</v>
      </c>
      <c r="AO43" s="15">
        <v>0</v>
      </c>
      <c r="AP43" s="15">
        <v>377.66</v>
      </c>
      <c r="AQ43" s="15">
        <v>0</v>
      </c>
      <c r="AR43" s="47">
        <v>0</v>
      </c>
      <c r="AS43" s="15">
        <v>77173</v>
      </c>
      <c r="AT43" s="61">
        <f t="shared" si="4"/>
        <v>654044.16</v>
      </c>
    </row>
    <row r="44" spans="1:46" ht="17.25" customHeight="1">
      <c r="A44" s="18" t="s">
        <v>162</v>
      </c>
      <c r="B44" s="24">
        <v>10000343</v>
      </c>
      <c r="C44" s="24" t="s">
        <v>80</v>
      </c>
      <c r="D44" s="15">
        <v>0</v>
      </c>
      <c r="E44" s="15">
        <v>0</v>
      </c>
      <c r="F44" s="15">
        <v>0</v>
      </c>
      <c r="G44" s="15">
        <v>0</v>
      </c>
      <c r="H44" s="50"/>
      <c r="I44" s="2">
        <f>F44-E44</f>
        <v>0</v>
      </c>
      <c r="J44" s="2">
        <f>F44-E44</f>
        <v>0</v>
      </c>
      <c r="K44" s="50">
        <v>0</v>
      </c>
      <c r="L44" s="29">
        <v>0</v>
      </c>
      <c r="M44" s="55">
        <v>0</v>
      </c>
      <c r="N44" s="29">
        <v>0</v>
      </c>
      <c r="O44" s="15">
        <v>6228.54</v>
      </c>
      <c r="P44" s="15">
        <v>221.16</v>
      </c>
      <c r="Q44" s="15">
        <v>95</v>
      </c>
      <c r="R44" s="15">
        <v>792</v>
      </c>
      <c r="S44" s="15"/>
      <c r="T44" s="15"/>
      <c r="U44" s="15">
        <v>0</v>
      </c>
      <c r="V44" s="15">
        <v>0</v>
      </c>
      <c r="W44" s="15"/>
      <c r="X44" s="15"/>
      <c r="Y44" s="15">
        <v>0</v>
      </c>
      <c r="Z44" s="15">
        <v>0</v>
      </c>
      <c r="AA44" s="15">
        <v>0</v>
      </c>
      <c r="AB44" s="15"/>
      <c r="AC44" s="15"/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/>
      <c r="AK44" s="15"/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47">
        <v>0</v>
      </c>
      <c r="AS44" s="15">
        <v>0</v>
      </c>
      <c r="AT44" s="61">
        <f t="shared" si="4"/>
        <v>7020.54</v>
      </c>
    </row>
    <row r="45" spans="1:46" ht="25.5">
      <c r="A45" s="18" t="s">
        <v>158</v>
      </c>
      <c r="B45" s="24">
        <v>809635210</v>
      </c>
      <c r="C45" s="24" t="s">
        <v>81</v>
      </c>
      <c r="D45" s="15">
        <v>0</v>
      </c>
      <c r="E45" s="15">
        <v>0</v>
      </c>
      <c r="F45" s="15">
        <v>0</v>
      </c>
      <c r="G45" s="15">
        <v>0</v>
      </c>
      <c r="H45" s="50"/>
      <c r="I45" s="2">
        <f>F45-E45</f>
        <v>0</v>
      </c>
      <c r="J45" s="2">
        <f>F45-E45</f>
        <v>0</v>
      </c>
      <c r="K45" s="50">
        <v>0</v>
      </c>
      <c r="L45" s="29">
        <v>0</v>
      </c>
      <c r="M45" s="55">
        <v>0</v>
      </c>
      <c r="N45" s="29">
        <v>0</v>
      </c>
      <c r="O45" s="15">
        <v>1959.39</v>
      </c>
      <c r="P45" s="15"/>
      <c r="Q45" s="15">
        <v>65</v>
      </c>
      <c r="R45" s="15">
        <v>240</v>
      </c>
      <c r="S45" s="15"/>
      <c r="T45" s="15"/>
      <c r="U45" s="15">
        <v>0</v>
      </c>
      <c r="V45" s="15">
        <v>0</v>
      </c>
      <c r="W45" s="15"/>
      <c r="X45" s="15"/>
      <c r="Y45" s="15">
        <v>0</v>
      </c>
      <c r="Z45" s="15">
        <v>0</v>
      </c>
      <c r="AA45" s="15">
        <v>0</v>
      </c>
      <c r="AB45" s="15"/>
      <c r="AC45" s="15"/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/>
      <c r="AK45" s="15"/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47">
        <v>0</v>
      </c>
      <c r="AS45" s="15">
        <v>0</v>
      </c>
      <c r="AT45" s="61">
        <f t="shared" si="4"/>
        <v>2199.3900000000003</v>
      </c>
    </row>
    <row r="46" spans="1:46" ht="20.25" customHeight="1">
      <c r="A46" s="18" t="s">
        <v>163</v>
      </c>
      <c r="B46" s="24">
        <v>807665201</v>
      </c>
      <c r="C46" s="24" t="s">
        <v>81</v>
      </c>
      <c r="D46" s="15">
        <v>0</v>
      </c>
      <c r="E46" s="15">
        <v>0</v>
      </c>
      <c r="F46" s="15">
        <v>0</v>
      </c>
      <c r="G46" s="15">
        <v>0</v>
      </c>
      <c r="H46" s="50"/>
      <c r="I46" s="2">
        <f>F46-E46</f>
        <v>0</v>
      </c>
      <c r="J46" s="2">
        <f>F46-E46</f>
        <v>0</v>
      </c>
      <c r="K46" s="50">
        <v>0</v>
      </c>
      <c r="L46" s="29">
        <v>0</v>
      </c>
      <c r="M46" s="55">
        <v>0</v>
      </c>
      <c r="N46" s="29">
        <v>0</v>
      </c>
      <c r="O46" s="15">
        <v>3272.3399999999992</v>
      </c>
      <c r="P46" s="15"/>
      <c r="Q46" s="15">
        <v>159</v>
      </c>
      <c r="R46" s="15">
        <v>400</v>
      </c>
      <c r="S46" s="15"/>
      <c r="T46" s="15"/>
      <c r="U46" s="15">
        <v>0</v>
      </c>
      <c r="V46" s="15">
        <v>0</v>
      </c>
      <c r="W46" s="15"/>
      <c r="X46" s="15"/>
      <c r="Y46" s="15">
        <v>0</v>
      </c>
      <c r="Z46" s="15">
        <v>0</v>
      </c>
      <c r="AA46" s="15">
        <v>0</v>
      </c>
      <c r="AB46" s="15"/>
      <c r="AC46" s="15"/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/>
      <c r="AK46" s="15"/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47">
        <v>0</v>
      </c>
      <c r="AS46" s="15">
        <v>0</v>
      </c>
      <c r="AT46" s="61">
        <f t="shared" si="4"/>
        <v>3672.3399999999992</v>
      </c>
    </row>
    <row r="47" spans="1:46" ht="12.75">
      <c r="A47" s="18" t="s">
        <v>159</v>
      </c>
      <c r="B47" s="24">
        <v>800800027</v>
      </c>
      <c r="C47" s="24" t="s">
        <v>81</v>
      </c>
      <c r="D47" s="15">
        <v>0</v>
      </c>
      <c r="E47" s="15">
        <v>0</v>
      </c>
      <c r="F47" s="15">
        <v>0</v>
      </c>
      <c r="G47" s="15">
        <v>0</v>
      </c>
      <c r="H47" s="50"/>
      <c r="I47" s="2">
        <f>F47-E47</f>
        <v>0</v>
      </c>
      <c r="J47" s="2">
        <f>F47-E47</f>
        <v>0</v>
      </c>
      <c r="K47" s="50">
        <v>0</v>
      </c>
      <c r="L47" s="29">
        <v>0</v>
      </c>
      <c r="M47" s="55">
        <v>0</v>
      </c>
      <c r="N47" s="29">
        <v>0</v>
      </c>
      <c r="O47" s="15">
        <v>9852.73</v>
      </c>
      <c r="P47" s="15"/>
      <c r="Q47" s="15">
        <v>0</v>
      </c>
      <c r="R47" s="15">
        <v>1244</v>
      </c>
      <c r="S47" s="15"/>
      <c r="T47" s="15"/>
      <c r="U47" s="15">
        <v>0</v>
      </c>
      <c r="V47" s="15">
        <v>0</v>
      </c>
      <c r="W47" s="15"/>
      <c r="X47" s="15"/>
      <c r="Y47" s="15">
        <v>0</v>
      </c>
      <c r="Z47" s="15">
        <v>0</v>
      </c>
      <c r="AA47" s="15">
        <v>0</v>
      </c>
      <c r="AB47" s="15"/>
      <c r="AC47" s="15"/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/>
      <c r="AK47" s="15"/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47">
        <v>0</v>
      </c>
      <c r="AS47" s="15">
        <v>0</v>
      </c>
      <c r="AT47" s="61">
        <f t="shared" si="4"/>
        <v>11096.73</v>
      </c>
    </row>
    <row r="48" spans="1:46" ht="12.75">
      <c r="A48" s="18" t="s">
        <v>66</v>
      </c>
      <c r="B48" s="24">
        <v>10001535</v>
      </c>
      <c r="C48" s="24" t="s">
        <v>81</v>
      </c>
      <c r="D48" s="15">
        <v>4307615</v>
      </c>
      <c r="E48" s="15">
        <v>3240124</v>
      </c>
      <c r="F48" s="15">
        <v>3140764.71</v>
      </c>
      <c r="G48" s="15">
        <v>3139743.9000000004</v>
      </c>
      <c r="H48" s="50"/>
      <c r="I48" s="2"/>
      <c r="J48" s="2">
        <f aca="true" t="shared" si="5" ref="J48:J79">F48-E48</f>
        <v>-99359.29000000004</v>
      </c>
      <c r="K48" s="50">
        <v>265414</v>
      </c>
      <c r="L48" s="29">
        <v>107435</v>
      </c>
      <c r="M48" s="55">
        <v>17879.04</v>
      </c>
      <c r="N48" s="29">
        <v>90</v>
      </c>
      <c r="O48" s="15">
        <v>116494.94</v>
      </c>
      <c r="P48" s="15"/>
      <c r="Q48" s="15">
        <v>3308</v>
      </c>
      <c r="R48" s="15">
        <v>17308</v>
      </c>
      <c r="S48" s="15"/>
      <c r="T48" s="15"/>
      <c r="U48" s="15">
        <v>9612</v>
      </c>
      <c r="V48" s="15">
        <v>0</v>
      </c>
      <c r="W48" s="15"/>
      <c r="X48" s="15"/>
      <c r="Y48" s="15">
        <v>0</v>
      </c>
      <c r="Z48" s="15">
        <v>0</v>
      </c>
      <c r="AA48" s="15">
        <v>0</v>
      </c>
      <c r="AB48" s="15"/>
      <c r="AC48" s="15"/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/>
      <c r="AK48" s="15"/>
      <c r="AL48" s="15">
        <v>37.32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47">
        <v>0</v>
      </c>
      <c r="AS48" s="15">
        <v>313769</v>
      </c>
      <c r="AT48" s="61">
        <f t="shared" si="4"/>
        <v>3704400.16</v>
      </c>
    </row>
    <row r="49" spans="1:46" ht="31.5" customHeight="1">
      <c r="A49" s="18" t="s">
        <v>125</v>
      </c>
      <c r="B49" s="24">
        <v>10019111</v>
      </c>
      <c r="C49" s="24" t="s">
        <v>81</v>
      </c>
      <c r="D49" s="15">
        <v>44604</v>
      </c>
      <c r="E49" s="15">
        <v>33675</v>
      </c>
      <c r="F49" s="15">
        <v>32806.53</v>
      </c>
      <c r="G49" s="15">
        <v>32806.53</v>
      </c>
      <c r="H49" s="50"/>
      <c r="I49" s="2"/>
      <c r="J49" s="2">
        <f t="shared" si="5"/>
        <v>-868.4700000000012</v>
      </c>
      <c r="K49" s="50">
        <v>3378</v>
      </c>
      <c r="L49" s="29">
        <v>56</v>
      </c>
      <c r="M49" s="55">
        <v>675.12</v>
      </c>
      <c r="N49" s="29">
        <v>0</v>
      </c>
      <c r="O49" s="15">
        <v>0</v>
      </c>
      <c r="P49" s="15"/>
      <c r="Q49" s="15">
        <v>0</v>
      </c>
      <c r="R49" s="15">
        <v>0</v>
      </c>
      <c r="S49" s="15"/>
      <c r="T49" s="15"/>
      <c r="U49" s="15">
        <v>0</v>
      </c>
      <c r="V49" s="15">
        <v>0</v>
      </c>
      <c r="W49" s="15"/>
      <c r="X49" s="15"/>
      <c r="Y49" s="15">
        <v>0</v>
      </c>
      <c r="Z49" s="15">
        <v>0</v>
      </c>
      <c r="AA49" s="15">
        <v>0</v>
      </c>
      <c r="AB49" s="15"/>
      <c r="AC49" s="15"/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/>
      <c r="AK49" s="15"/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47">
        <v>0</v>
      </c>
      <c r="AS49" s="15">
        <v>0</v>
      </c>
      <c r="AT49" s="61">
        <f t="shared" si="4"/>
        <v>32862.53</v>
      </c>
    </row>
    <row r="50" spans="1:46" ht="12.75">
      <c r="A50" s="18" t="s">
        <v>73</v>
      </c>
      <c r="B50" s="24">
        <v>10000495</v>
      </c>
      <c r="C50" s="24" t="s">
        <v>81</v>
      </c>
      <c r="D50" s="15">
        <v>157833</v>
      </c>
      <c r="E50" s="15">
        <v>119375</v>
      </c>
      <c r="F50" s="15">
        <v>123432.6</v>
      </c>
      <c r="G50" s="15">
        <v>119367.6</v>
      </c>
      <c r="H50" s="50"/>
      <c r="I50" s="2">
        <f>F50-E50</f>
        <v>4057.600000000006</v>
      </c>
      <c r="J50" s="2"/>
      <c r="K50" s="50">
        <v>5385</v>
      </c>
      <c r="L50" s="29">
        <v>210</v>
      </c>
      <c r="M50" s="55">
        <v>0</v>
      </c>
      <c r="N50" s="29">
        <v>9</v>
      </c>
      <c r="O50" s="15">
        <v>0</v>
      </c>
      <c r="P50" s="15"/>
      <c r="Q50" s="15">
        <v>0</v>
      </c>
      <c r="R50" s="15">
        <v>0</v>
      </c>
      <c r="S50" s="15"/>
      <c r="T50" s="15"/>
      <c r="U50" s="15">
        <v>0</v>
      </c>
      <c r="V50" s="15">
        <v>0</v>
      </c>
      <c r="W50" s="15"/>
      <c r="X50" s="15"/>
      <c r="Y50" s="15">
        <v>0</v>
      </c>
      <c r="Z50" s="15">
        <v>0</v>
      </c>
      <c r="AA50" s="15">
        <v>0</v>
      </c>
      <c r="AB50" s="15"/>
      <c r="AC50" s="15"/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/>
      <c r="AK50" s="15"/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47">
        <v>0</v>
      </c>
      <c r="AS50" s="15">
        <v>12849</v>
      </c>
      <c r="AT50" s="61">
        <f t="shared" si="4"/>
        <v>132426.6</v>
      </c>
    </row>
    <row r="51" spans="1:46" ht="25.5">
      <c r="A51" s="18" t="s">
        <v>153</v>
      </c>
      <c r="B51" s="24">
        <v>19164063</v>
      </c>
      <c r="C51" s="24" t="s">
        <v>81</v>
      </c>
      <c r="D51" s="15">
        <v>1308</v>
      </c>
      <c r="E51" s="15">
        <v>981</v>
      </c>
      <c r="F51" s="15">
        <v>934.2</v>
      </c>
      <c r="G51" s="15">
        <v>934.1999999999999</v>
      </c>
      <c r="H51" s="50"/>
      <c r="I51" s="2"/>
      <c r="J51" s="2">
        <f t="shared" si="5"/>
        <v>-46.799999999999955</v>
      </c>
      <c r="K51" s="50">
        <v>0</v>
      </c>
      <c r="L51" s="29">
        <v>0</v>
      </c>
      <c r="M51" s="55">
        <v>0</v>
      </c>
      <c r="N51" s="29">
        <v>0</v>
      </c>
      <c r="O51" s="15">
        <v>1225.08</v>
      </c>
      <c r="P51" s="15"/>
      <c r="Q51" s="15">
        <v>0</v>
      </c>
      <c r="R51" s="15">
        <v>0</v>
      </c>
      <c r="S51" s="15"/>
      <c r="T51" s="15"/>
      <c r="U51" s="15">
        <v>0</v>
      </c>
      <c r="V51" s="15">
        <v>0</v>
      </c>
      <c r="W51" s="15"/>
      <c r="X51" s="15"/>
      <c r="Y51" s="15">
        <v>0</v>
      </c>
      <c r="Z51" s="15">
        <v>0</v>
      </c>
      <c r="AA51" s="15">
        <v>0</v>
      </c>
      <c r="AB51" s="15"/>
      <c r="AC51" s="15"/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/>
      <c r="AK51" s="15"/>
      <c r="AL51" s="15">
        <v>143413.52000000002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47">
        <v>0</v>
      </c>
      <c r="AS51" s="15">
        <v>0</v>
      </c>
      <c r="AT51" s="61">
        <f t="shared" si="4"/>
        <v>145572.80000000002</v>
      </c>
    </row>
    <row r="52" spans="1:46" ht="51">
      <c r="A52" s="18" t="s">
        <v>28</v>
      </c>
      <c r="B52" s="24">
        <v>19364008</v>
      </c>
      <c r="C52" s="24" t="s">
        <v>81</v>
      </c>
      <c r="D52" s="15">
        <v>386603</v>
      </c>
      <c r="E52" s="15">
        <v>288446</v>
      </c>
      <c r="F52" s="15">
        <v>279876.58</v>
      </c>
      <c r="G52" s="15">
        <v>279876.58</v>
      </c>
      <c r="H52" s="50"/>
      <c r="I52" s="2"/>
      <c r="J52" s="2">
        <f t="shared" si="5"/>
        <v>-8569.419999999984</v>
      </c>
      <c r="K52" s="50">
        <v>37980</v>
      </c>
      <c r="L52" s="29">
        <v>12892</v>
      </c>
      <c r="M52" s="55">
        <v>3957.6</v>
      </c>
      <c r="N52" s="29">
        <v>0</v>
      </c>
      <c r="O52" s="15">
        <v>0</v>
      </c>
      <c r="P52" s="15"/>
      <c r="Q52" s="15">
        <v>0</v>
      </c>
      <c r="R52" s="15">
        <v>0</v>
      </c>
      <c r="S52" s="15"/>
      <c r="T52" s="15"/>
      <c r="U52" s="15">
        <v>0</v>
      </c>
      <c r="V52" s="15">
        <v>0</v>
      </c>
      <c r="W52" s="15"/>
      <c r="X52" s="15"/>
      <c r="Y52" s="15">
        <v>0</v>
      </c>
      <c r="Z52" s="15">
        <v>0</v>
      </c>
      <c r="AA52" s="15">
        <v>0</v>
      </c>
      <c r="AB52" s="15"/>
      <c r="AC52" s="15"/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/>
      <c r="AK52" s="15"/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47">
        <v>0</v>
      </c>
      <c r="AS52" s="15">
        <v>15824</v>
      </c>
      <c r="AT52" s="61">
        <f t="shared" si="4"/>
        <v>308592.58</v>
      </c>
    </row>
    <row r="53" spans="1:46" ht="18.75" customHeight="1">
      <c r="A53" s="18" t="s">
        <v>126</v>
      </c>
      <c r="B53" s="24">
        <v>10000480</v>
      </c>
      <c r="C53" s="24" t="s">
        <v>81</v>
      </c>
      <c r="D53" s="15">
        <v>76623</v>
      </c>
      <c r="E53" s="15">
        <v>57708</v>
      </c>
      <c r="F53" s="15">
        <v>57105.46</v>
      </c>
      <c r="G53" s="15">
        <v>57105.46</v>
      </c>
      <c r="H53" s="50"/>
      <c r="I53" s="2"/>
      <c r="J53" s="2">
        <f t="shared" si="5"/>
        <v>-602.5400000000009</v>
      </c>
      <c r="K53" s="50">
        <v>9175</v>
      </c>
      <c r="L53" s="29">
        <v>8</v>
      </c>
      <c r="M53" s="55">
        <v>0</v>
      </c>
      <c r="N53" s="29">
        <v>0</v>
      </c>
      <c r="O53" s="15">
        <v>0</v>
      </c>
      <c r="P53" s="15"/>
      <c r="Q53" s="15">
        <v>0</v>
      </c>
      <c r="R53" s="15">
        <v>0</v>
      </c>
      <c r="S53" s="15"/>
      <c r="T53" s="15"/>
      <c r="U53" s="15">
        <v>0</v>
      </c>
      <c r="V53" s="15">
        <v>0</v>
      </c>
      <c r="W53" s="15"/>
      <c r="X53" s="15"/>
      <c r="Y53" s="15">
        <v>0</v>
      </c>
      <c r="Z53" s="15">
        <v>0</v>
      </c>
      <c r="AA53" s="15">
        <v>0</v>
      </c>
      <c r="AB53" s="15"/>
      <c r="AC53" s="15"/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/>
      <c r="AK53" s="15"/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47">
        <v>0</v>
      </c>
      <c r="AS53" s="15">
        <v>200</v>
      </c>
      <c r="AT53" s="61">
        <f t="shared" si="4"/>
        <v>57313.46</v>
      </c>
    </row>
    <row r="54" spans="1:46" ht="18.75" customHeight="1">
      <c r="A54" s="18" t="s">
        <v>127</v>
      </c>
      <c r="B54" s="24">
        <v>10064801</v>
      </c>
      <c r="C54" s="24" t="s">
        <v>81</v>
      </c>
      <c r="D54" s="15">
        <v>2460847</v>
      </c>
      <c r="E54" s="15">
        <v>1861186</v>
      </c>
      <c r="F54" s="15">
        <v>1851896.7800000003</v>
      </c>
      <c r="G54" s="15">
        <v>1851896.7800000003</v>
      </c>
      <c r="H54" s="50"/>
      <c r="I54" s="2"/>
      <c r="J54" s="2">
        <f t="shared" si="5"/>
        <v>-9289.21999999974</v>
      </c>
      <c r="K54" s="50">
        <v>30576</v>
      </c>
      <c r="L54" s="29">
        <v>14697</v>
      </c>
      <c r="M54" s="55">
        <v>0</v>
      </c>
      <c r="N54" s="29">
        <v>0</v>
      </c>
      <c r="O54" s="15">
        <v>76387.94</v>
      </c>
      <c r="P54" s="15"/>
      <c r="Q54" s="15">
        <v>6674</v>
      </c>
      <c r="R54" s="15">
        <v>7041</v>
      </c>
      <c r="S54" s="15"/>
      <c r="T54" s="15"/>
      <c r="U54" s="15">
        <v>0</v>
      </c>
      <c r="V54" s="15">
        <v>0</v>
      </c>
      <c r="W54" s="15"/>
      <c r="X54" s="15"/>
      <c r="Y54" s="15">
        <v>199383.10999999993</v>
      </c>
      <c r="Z54" s="15">
        <v>0</v>
      </c>
      <c r="AA54" s="15">
        <v>0</v>
      </c>
      <c r="AB54" s="15"/>
      <c r="AC54" s="15"/>
      <c r="AD54" s="15">
        <v>383.45</v>
      </c>
      <c r="AE54" s="15">
        <v>0</v>
      </c>
      <c r="AF54" s="15">
        <v>34970.159999999996</v>
      </c>
      <c r="AG54" s="15">
        <v>18</v>
      </c>
      <c r="AH54" s="15">
        <v>0</v>
      </c>
      <c r="AI54" s="15">
        <v>0</v>
      </c>
      <c r="AJ54" s="15"/>
      <c r="AK54" s="15"/>
      <c r="AL54" s="15">
        <v>46.31</v>
      </c>
      <c r="AM54" s="15">
        <v>0</v>
      </c>
      <c r="AN54" s="15">
        <v>0</v>
      </c>
      <c r="AO54" s="15">
        <v>0</v>
      </c>
      <c r="AP54" s="15">
        <v>231017.71999999997</v>
      </c>
      <c r="AQ54" s="15">
        <v>0</v>
      </c>
      <c r="AR54" s="47">
        <v>2266</v>
      </c>
      <c r="AS54" s="15">
        <v>268394</v>
      </c>
      <c r="AT54" s="61">
        <f t="shared" si="4"/>
        <v>2684235.4700000007</v>
      </c>
    </row>
    <row r="55" spans="1:46" ht="25.5">
      <c r="A55" s="18" t="s">
        <v>164</v>
      </c>
      <c r="B55" s="24">
        <v>10068302</v>
      </c>
      <c r="C55" s="24" t="s">
        <v>81</v>
      </c>
      <c r="D55" s="15">
        <v>0</v>
      </c>
      <c r="E55" s="15">
        <v>0</v>
      </c>
      <c r="F55" s="15">
        <v>0</v>
      </c>
      <c r="G55" s="15">
        <v>0</v>
      </c>
      <c r="H55" s="50"/>
      <c r="I55" s="2">
        <f>F55-E55</f>
        <v>0</v>
      </c>
      <c r="J55" s="2">
        <f t="shared" si="5"/>
        <v>0</v>
      </c>
      <c r="K55" s="50">
        <v>0</v>
      </c>
      <c r="L55" s="29">
        <v>0</v>
      </c>
      <c r="M55" s="55">
        <v>0</v>
      </c>
      <c r="N55" s="29">
        <v>0</v>
      </c>
      <c r="O55" s="15">
        <v>520419.1000000002</v>
      </c>
      <c r="P55" s="15"/>
      <c r="Q55" s="15">
        <v>20058</v>
      </c>
      <c r="R55" s="15">
        <v>0</v>
      </c>
      <c r="S55" s="15"/>
      <c r="T55" s="15"/>
      <c r="U55" s="15">
        <v>0</v>
      </c>
      <c r="V55" s="15">
        <v>0</v>
      </c>
      <c r="W55" s="15"/>
      <c r="X55" s="15"/>
      <c r="Y55" s="15">
        <v>0</v>
      </c>
      <c r="Z55" s="15">
        <v>0</v>
      </c>
      <c r="AA55" s="15">
        <v>0</v>
      </c>
      <c r="AB55" s="15"/>
      <c r="AC55" s="15"/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/>
      <c r="AK55" s="15"/>
      <c r="AL55" s="15">
        <v>70031.73</v>
      </c>
      <c r="AM55" s="15">
        <v>0</v>
      </c>
      <c r="AN55" s="15">
        <v>0</v>
      </c>
      <c r="AO55" s="15">
        <v>0</v>
      </c>
      <c r="AP55" s="15">
        <v>23411.590000000004</v>
      </c>
      <c r="AQ55" s="15">
        <v>0</v>
      </c>
      <c r="AR55" s="47">
        <v>0</v>
      </c>
      <c r="AS55" s="15">
        <v>0</v>
      </c>
      <c r="AT55" s="61">
        <f t="shared" si="4"/>
        <v>613862.4200000002</v>
      </c>
    </row>
    <row r="56" spans="1:46" ht="12.75">
      <c r="A56" s="18" t="s">
        <v>74</v>
      </c>
      <c r="B56" s="24">
        <v>10000433</v>
      </c>
      <c r="C56" s="24" t="s">
        <v>81</v>
      </c>
      <c r="D56" s="15">
        <v>441219</v>
      </c>
      <c r="E56" s="15">
        <v>319828</v>
      </c>
      <c r="F56" s="15">
        <v>322490.49</v>
      </c>
      <c r="G56" s="15">
        <v>319824.63999999996</v>
      </c>
      <c r="H56" s="50"/>
      <c r="I56" s="2">
        <f aca="true" t="shared" si="6" ref="I56:I66">F56-E56</f>
        <v>2662.4899999999907</v>
      </c>
      <c r="J56" s="2"/>
      <c r="K56" s="50">
        <v>9046</v>
      </c>
      <c r="L56" s="29">
        <v>4373</v>
      </c>
      <c r="M56" s="55">
        <v>0</v>
      </c>
      <c r="N56" s="29">
        <v>0</v>
      </c>
      <c r="O56" s="15">
        <v>0</v>
      </c>
      <c r="P56" s="15"/>
      <c r="Q56" s="15">
        <v>0</v>
      </c>
      <c r="R56" s="15">
        <v>0</v>
      </c>
      <c r="S56" s="15"/>
      <c r="T56" s="15"/>
      <c r="U56" s="15">
        <v>0</v>
      </c>
      <c r="V56" s="15">
        <v>0</v>
      </c>
      <c r="W56" s="15"/>
      <c r="X56" s="15"/>
      <c r="Y56" s="15">
        <v>0</v>
      </c>
      <c r="Z56" s="15">
        <v>0</v>
      </c>
      <c r="AA56" s="15">
        <v>0</v>
      </c>
      <c r="AB56" s="15"/>
      <c r="AC56" s="15"/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/>
      <c r="AK56" s="15"/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47">
        <v>0</v>
      </c>
      <c r="AS56" s="15">
        <v>72672</v>
      </c>
      <c r="AT56" s="61">
        <f t="shared" si="4"/>
        <v>396869.63999999996</v>
      </c>
    </row>
    <row r="57" spans="1:46" ht="17.25" customHeight="1">
      <c r="A57" s="18" t="s">
        <v>128</v>
      </c>
      <c r="B57" s="24">
        <v>130066201</v>
      </c>
      <c r="C57" s="24" t="s">
        <v>81</v>
      </c>
      <c r="D57" s="15">
        <v>118095</v>
      </c>
      <c r="E57" s="15">
        <v>90829</v>
      </c>
      <c r="F57" s="15">
        <v>87956.15000000001</v>
      </c>
      <c r="G57" s="15">
        <v>87956.15</v>
      </c>
      <c r="H57" s="50"/>
      <c r="I57" s="2"/>
      <c r="J57" s="2">
        <f t="shared" si="5"/>
        <v>-2872.8499999999913</v>
      </c>
      <c r="K57" s="50">
        <v>0</v>
      </c>
      <c r="L57" s="29">
        <v>1384</v>
      </c>
      <c r="M57" s="55">
        <v>558.72</v>
      </c>
      <c r="N57" s="29">
        <v>0</v>
      </c>
      <c r="O57" s="15">
        <v>56269.520000000004</v>
      </c>
      <c r="P57" s="15"/>
      <c r="Q57" s="15">
        <v>1111</v>
      </c>
      <c r="R57" s="15">
        <v>8960</v>
      </c>
      <c r="S57" s="15"/>
      <c r="T57" s="15"/>
      <c r="U57" s="15">
        <v>0</v>
      </c>
      <c r="V57" s="15">
        <v>0</v>
      </c>
      <c r="W57" s="15"/>
      <c r="X57" s="15"/>
      <c r="Y57" s="15">
        <v>0</v>
      </c>
      <c r="Z57" s="15">
        <v>0</v>
      </c>
      <c r="AA57" s="15">
        <v>0</v>
      </c>
      <c r="AB57" s="15"/>
      <c r="AC57" s="15"/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/>
      <c r="AK57" s="15"/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47">
        <v>0</v>
      </c>
      <c r="AS57" s="15">
        <v>12152</v>
      </c>
      <c r="AT57" s="61">
        <f t="shared" si="4"/>
        <v>166721.66999999998</v>
      </c>
    </row>
    <row r="58" spans="1:46" ht="12.75">
      <c r="A58" s="18" t="s">
        <v>165</v>
      </c>
      <c r="B58" s="24">
        <v>10068303</v>
      </c>
      <c r="C58" s="24" t="s">
        <v>81</v>
      </c>
      <c r="D58" s="15">
        <v>0</v>
      </c>
      <c r="E58" s="15">
        <v>0</v>
      </c>
      <c r="F58" s="15">
        <v>0</v>
      </c>
      <c r="G58" s="15">
        <v>0</v>
      </c>
      <c r="H58" s="50"/>
      <c r="I58" s="2">
        <f t="shared" si="6"/>
        <v>0</v>
      </c>
      <c r="J58" s="2">
        <f t="shared" si="5"/>
        <v>0</v>
      </c>
      <c r="K58" s="50">
        <v>0</v>
      </c>
      <c r="L58" s="29">
        <v>0</v>
      </c>
      <c r="M58" s="55">
        <v>0</v>
      </c>
      <c r="N58" s="29">
        <v>0</v>
      </c>
      <c r="O58" s="15">
        <v>736294.3</v>
      </c>
      <c r="P58" s="15"/>
      <c r="Q58" s="15">
        <v>17662</v>
      </c>
      <c r="R58" s="15">
        <v>0</v>
      </c>
      <c r="S58" s="15"/>
      <c r="T58" s="15"/>
      <c r="U58" s="15">
        <v>0</v>
      </c>
      <c r="V58" s="15">
        <v>0</v>
      </c>
      <c r="W58" s="15"/>
      <c r="X58" s="15"/>
      <c r="Y58" s="15">
        <v>0</v>
      </c>
      <c r="Z58" s="15">
        <v>0</v>
      </c>
      <c r="AA58" s="15">
        <v>0</v>
      </c>
      <c r="AB58" s="15"/>
      <c r="AC58" s="15"/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/>
      <c r="AK58" s="15"/>
      <c r="AL58" s="15">
        <v>110159.99</v>
      </c>
      <c r="AM58" s="15">
        <v>0</v>
      </c>
      <c r="AN58" s="15">
        <v>0</v>
      </c>
      <c r="AO58" s="15">
        <v>0</v>
      </c>
      <c r="AP58" s="15">
        <v>35012.689999999995</v>
      </c>
      <c r="AQ58" s="15">
        <v>0</v>
      </c>
      <c r="AR58" s="47">
        <v>0</v>
      </c>
      <c r="AS58" s="15">
        <v>0</v>
      </c>
      <c r="AT58" s="61">
        <f t="shared" si="4"/>
        <v>881466.98</v>
      </c>
    </row>
    <row r="59" spans="1:46" ht="25.5">
      <c r="A59" s="18" t="s">
        <v>160</v>
      </c>
      <c r="B59" s="24">
        <v>19466203</v>
      </c>
      <c r="C59" s="24" t="s">
        <v>81</v>
      </c>
      <c r="D59" s="15">
        <v>1606952</v>
      </c>
      <c r="E59" s="15">
        <v>1228512</v>
      </c>
      <c r="F59" s="15">
        <v>1163269.05</v>
      </c>
      <c r="G59" s="15">
        <v>1163138.8900000001</v>
      </c>
      <c r="H59" s="50"/>
      <c r="I59" s="2"/>
      <c r="J59" s="2">
        <f t="shared" si="5"/>
        <v>-65242.94999999995</v>
      </c>
      <c r="K59" s="50">
        <v>11101</v>
      </c>
      <c r="L59" s="29">
        <v>1015</v>
      </c>
      <c r="M59" s="55">
        <v>0</v>
      </c>
      <c r="N59" s="29">
        <v>0</v>
      </c>
      <c r="O59" s="15">
        <v>100250.18</v>
      </c>
      <c r="P59" s="15"/>
      <c r="Q59" s="15">
        <v>0</v>
      </c>
      <c r="R59" s="15">
        <v>60</v>
      </c>
      <c r="S59" s="15"/>
      <c r="T59" s="15"/>
      <c r="U59" s="15">
        <v>0</v>
      </c>
      <c r="V59" s="15">
        <v>0</v>
      </c>
      <c r="W59" s="15"/>
      <c r="X59" s="15"/>
      <c r="Y59" s="15">
        <v>0</v>
      </c>
      <c r="Z59" s="15">
        <v>0</v>
      </c>
      <c r="AA59" s="15">
        <v>0</v>
      </c>
      <c r="AB59" s="15"/>
      <c r="AC59" s="15"/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/>
      <c r="AK59" s="15"/>
      <c r="AL59" s="15">
        <v>79935.73000000001</v>
      </c>
      <c r="AM59" s="15">
        <v>56</v>
      </c>
      <c r="AN59" s="15">
        <v>0</v>
      </c>
      <c r="AO59" s="15">
        <v>0</v>
      </c>
      <c r="AP59" s="15">
        <v>0</v>
      </c>
      <c r="AQ59" s="15">
        <v>0</v>
      </c>
      <c r="AR59" s="47">
        <v>0</v>
      </c>
      <c r="AS59" s="15">
        <v>36183</v>
      </c>
      <c r="AT59" s="61">
        <f t="shared" si="4"/>
        <v>1380638.8</v>
      </c>
    </row>
    <row r="60" spans="1:46" ht="18.75" customHeight="1">
      <c r="A60" s="18" t="s">
        <v>166</v>
      </c>
      <c r="B60" s="24">
        <v>10000058</v>
      </c>
      <c r="C60" s="24" t="s">
        <v>81</v>
      </c>
      <c r="D60" s="15">
        <v>7316</v>
      </c>
      <c r="E60" s="15">
        <v>5598</v>
      </c>
      <c r="F60" s="15">
        <v>6069.11</v>
      </c>
      <c r="G60" s="15">
        <v>5597.82</v>
      </c>
      <c r="H60" s="50"/>
      <c r="I60" s="2">
        <f t="shared" si="6"/>
        <v>471.1099999999997</v>
      </c>
      <c r="J60" s="2"/>
      <c r="K60" s="50">
        <v>369</v>
      </c>
      <c r="L60" s="29">
        <v>92</v>
      </c>
      <c r="M60" s="55">
        <v>0</v>
      </c>
      <c r="N60" s="29">
        <v>8</v>
      </c>
      <c r="O60" s="15">
        <v>0</v>
      </c>
      <c r="P60" s="15"/>
      <c r="Q60" s="15">
        <v>0</v>
      </c>
      <c r="R60" s="15">
        <v>0</v>
      </c>
      <c r="S60" s="15"/>
      <c r="T60" s="15"/>
      <c r="U60" s="15">
        <v>0</v>
      </c>
      <c r="V60" s="15">
        <v>0</v>
      </c>
      <c r="W60" s="15"/>
      <c r="X60" s="15"/>
      <c r="Y60" s="15">
        <v>0</v>
      </c>
      <c r="Z60" s="15">
        <v>695232.1900000002</v>
      </c>
      <c r="AA60" s="15">
        <v>33642</v>
      </c>
      <c r="AB60" s="15"/>
      <c r="AC60" s="15"/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/>
      <c r="AK60" s="15"/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47">
        <v>0</v>
      </c>
      <c r="AS60" s="15">
        <v>1280</v>
      </c>
      <c r="AT60" s="61">
        <f t="shared" si="4"/>
        <v>735844.0100000001</v>
      </c>
    </row>
    <row r="61" spans="1:46" ht="18.75" customHeight="1">
      <c r="A61" s="18" t="s">
        <v>129</v>
      </c>
      <c r="B61" s="24">
        <v>801600009</v>
      </c>
      <c r="C61" s="24" t="s">
        <v>81</v>
      </c>
      <c r="D61" s="15">
        <v>132005</v>
      </c>
      <c r="E61" s="15">
        <v>101105</v>
      </c>
      <c r="F61" s="15">
        <v>108957.93</v>
      </c>
      <c r="G61" s="15">
        <v>101104.81000000001</v>
      </c>
      <c r="H61" s="50"/>
      <c r="I61" s="2">
        <f t="shared" si="6"/>
        <v>7852.929999999993</v>
      </c>
      <c r="J61" s="2"/>
      <c r="K61" s="50">
        <v>0</v>
      </c>
      <c r="L61" s="29">
        <v>1303</v>
      </c>
      <c r="M61" s="55">
        <v>1513.2</v>
      </c>
      <c r="N61" s="29">
        <v>12</v>
      </c>
      <c r="O61" s="15">
        <v>73288.59</v>
      </c>
      <c r="P61" s="15"/>
      <c r="Q61" s="15">
        <v>392</v>
      </c>
      <c r="R61" s="15">
        <v>10096</v>
      </c>
      <c r="S61" s="15"/>
      <c r="T61" s="15"/>
      <c r="U61" s="15">
        <v>0</v>
      </c>
      <c r="V61" s="15">
        <v>0</v>
      </c>
      <c r="W61" s="15"/>
      <c r="X61" s="15"/>
      <c r="Y61" s="15">
        <v>0</v>
      </c>
      <c r="Z61" s="15">
        <v>0</v>
      </c>
      <c r="AA61" s="15">
        <v>0</v>
      </c>
      <c r="AB61" s="15"/>
      <c r="AC61" s="15"/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/>
      <c r="AK61" s="15"/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47">
        <v>0</v>
      </c>
      <c r="AS61" s="15">
        <v>20661</v>
      </c>
      <c r="AT61" s="61">
        <f t="shared" si="4"/>
        <v>206453.40000000002</v>
      </c>
    </row>
    <row r="62" spans="1:46" ht="28.5" customHeight="1">
      <c r="A62" s="30" t="s">
        <v>130</v>
      </c>
      <c r="B62" s="31">
        <v>19367401</v>
      </c>
      <c r="C62" s="31" t="s">
        <v>81</v>
      </c>
      <c r="D62" s="29">
        <v>14072</v>
      </c>
      <c r="E62" s="29">
        <v>10996</v>
      </c>
      <c r="F62" s="29">
        <v>10903.69</v>
      </c>
      <c r="G62" s="29">
        <v>10903.69</v>
      </c>
      <c r="H62" s="50"/>
      <c r="I62" s="2"/>
      <c r="J62" s="2">
        <f t="shared" si="5"/>
        <v>-92.30999999999949</v>
      </c>
      <c r="K62" s="50">
        <v>0</v>
      </c>
      <c r="L62" s="29">
        <v>364</v>
      </c>
      <c r="M62" s="55">
        <v>279.36</v>
      </c>
      <c r="N62" s="29">
        <v>0</v>
      </c>
      <c r="O62" s="29">
        <v>31392.990000000013</v>
      </c>
      <c r="P62" s="29"/>
      <c r="Q62" s="29">
        <v>1043</v>
      </c>
      <c r="R62" s="29">
        <v>4192</v>
      </c>
      <c r="S62" s="29"/>
      <c r="T62" s="29"/>
      <c r="U62" s="29">
        <v>0</v>
      </c>
      <c r="V62" s="29">
        <v>0</v>
      </c>
      <c r="W62" s="29"/>
      <c r="X62" s="29"/>
      <c r="Y62" s="35">
        <v>0</v>
      </c>
      <c r="Z62" s="29">
        <v>0</v>
      </c>
      <c r="AA62" s="29">
        <v>0</v>
      </c>
      <c r="AB62" s="29"/>
      <c r="AC62" s="29"/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/>
      <c r="AK62" s="29"/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55">
        <v>0</v>
      </c>
      <c r="AS62" s="29">
        <v>1636</v>
      </c>
      <c r="AT62" s="61">
        <f t="shared" si="4"/>
        <v>48488.680000000015</v>
      </c>
    </row>
    <row r="63" spans="1:46" ht="30" customHeight="1">
      <c r="A63" s="30" t="s">
        <v>131</v>
      </c>
      <c r="B63" s="31">
        <v>10000873</v>
      </c>
      <c r="C63" s="31" t="s">
        <v>81</v>
      </c>
      <c r="D63" s="29">
        <v>113438</v>
      </c>
      <c r="E63" s="29">
        <v>86339</v>
      </c>
      <c r="F63" s="29">
        <v>90338.98</v>
      </c>
      <c r="G63" s="29">
        <v>86338.69</v>
      </c>
      <c r="H63" s="50"/>
      <c r="I63" s="2">
        <f t="shared" si="6"/>
        <v>3999.979999999996</v>
      </c>
      <c r="J63" s="2"/>
      <c r="K63" s="50">
        <v>0</v>
      </c>
      <c r="L63" s="29">
        <v>2076</v>
      </c>
      <c r="M63" s="55">
        <v>2037</v>
      </c>
      <c r="N63" s="29">
        <v>16</v>
      </c>
      <c r="O63" s="29">
        <v>124563.70999999999</v>
      </c>
      <c r="P63" s="29"/>
      <c r="Q63" s="29">
        <v>2132</v>
      </c>
      <c r="R63" s="29">
        <v>16984</v>
      </c>
      <c r="S63" s="29"/>
      <c r="T63" s="29"/>
      <c r="U63" s="29">
        <v>0</v>
      </c>
      <c r="V63" s="29">
        <v>0</v>
      </c>
      <c r="W63" s="29"/>
      <c r="X63" s="29"/>
      <c r="Y63" s="35">
        <v>0</v>
      </c>
      <c r="Z63" s="29">
        <v>0</v>
      </c>
      <c r="AA63" s="29">
        <v>0</v>
      </c>
      <c r="AB63" s="29"/>
      <c r="AC63" s="29"/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/>
      <c r="AK63" s="29"/>
      <c r="AL63" s="29">
        <v>59.800000000000004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55">
        <v>0</v>
      </c>
      <c r="AS63" s="29">
        <v>23040</v>
      </c>
      <c r="AT63" s="61">
        <f t="shared" si="4"/>
        <v>253062.19999999998</v>
      </c>
    </row>
    <row r="64" spans="1:46" ht="17.25" customHeight="1">
      <c r="A64" s="30" t="s">
        <v>167</v>
      </c>
      <c r="B64" s="31">
        <v>10000190</v>
      </c>
      <c r="C64" s="31" t="s">
        <v>81</v>
      </c>
      <c r="D64" s="29">
        <v>0</v>
      </c>
      <c r="E64" s="29">
        <v>0</v>
      </c>
      <c r="F64" s="29">
        <v>0</v>
      </c>
      <c r="G64" s="29">
        <v>0</v>
      </c>
      <c r="H64" s="50"/>
      <c r="I64" s="2">
        <f t="shared" si="6"/>
        <v>0</v>
      </c>
      <c r="J64" s="2">
        <f t="shared" si="5"/>
        <v>0</v>
      </c>
      <c r="K64" s="50">
        <v>0</v>
      </c>
      <c r="L64" s="29">
        <v>0</v>
      </c>
      <c r="M64" s="55">
        <v>0</v>
      </c>
      <c r="N64" s="29">
        <v>0</v>
      </c>
      <c r="O64" s="29">
        <v>13024.019999999997</v>
      </c>
      <c r="P64" s="29"/>
      <c r="Q64" s="29">
        <v>379</v>
      </c>
      <c r="R64" s="29">
        <v>0</v>
      </c>
      <c r="S64" s="29"/>
      <c r="T64" s="29"/>
      <c r="U64" s="29">
        <v>0</v>
      </c>
      <c r="V64" s="29">
        <v>0</v>
      </c>
      <c r="W64" s="29"/>
      <c r="X64" s="29"/>
      <c r="Y64" s="35">
        <v>0</v>
      </c>
      <c r="Z64" s="29">
        <v>0</v>
      </c>
      <c r="AA64" s="29">
        <v>0</v>
      </c>
      <c r="AB64" s="29"/>
      <c r="AC64" s="29"/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/>
      <c r="AK64" s="29"/>
      <c r="AL64" s="29">
        <v>615.81</v>
      </c>
      <c r="AM64" s="29">
        <v>0</v>
      </c>
      <c r="AN64" s="29">
        <v>0</v>
      </c>
      <c r="AO64" s="29">
        <v>0</v>
      </c>
      <c r="AP64" s="29">
        <v>104.88</v>
      </c>
      <c r="AQ64" s="29">
        <v>0</v>
      </c>
      <c r="AR64" s="55">
        <v>0</v>
      </c>
      <c r="AS64" s="29">
        <v>0</v>
      </c>
      <c r="AT64" s="61">
        <f t="shared" si="4"/>
        <v>13744.709999999995</v>
      </c>
    </row>
    <row r="65" spans="1:46" ht="17.25" customHeight="1">
      <c r="A65" s="30" t="s">
        <v>132</v>
      </c>
      <c r="B65" s="31">
        <v>10064025</v>
      </c>
      <c r="C65" s="31" t="s">
        <v>81</v>
      </c>
      <c r="D65" s="29">
        <v>131628</v>
      </c>
      <c r="E65" s="29">
        <v>100117</v>
      </c>
      <c r="F65" s="29">
        <v>99163.29</v>
      </c>
      <c r="G65" s="29">
        <v>99163.29</v>
      </c>
      <c r="H65" s="50"/>
      <c r="I65" s="2"/>
      <c r="J65" s="2">
        <f t="shared" si="5"/>
        <v>-953.7100000000064</v>
      </c>
      <c r="K65" s="50">
        <v>9645</v>
      </c>
      <c r="L65" s="29">
        <v>13132</v>
      </c>
      <c r="M65" s="55">
        <v>1827.48</v>
      </c>
      <c r="N65" s="29">
        <v>0</v>
      </c>
      <c r="O65" s="29">
        <v>0</v>
      </c>
      <c r="P65" s="29"/>
      <c r="Q65" s="29">
        <v>0</v>
      </c>
      <c r="R65" s="29">
        <v>0</v>
      </c>
      <c r="S65" s="29"/>
      <c r="T65" s="29"/>
      <c r="U65" s="29">
        <v>0</v>
      </c>
      <c r="V65" s="29">
        <v>0</v>
      </c>
      <c r="W65" s="29"/>
      <c r="X65" s="29"/>
      <c r="Y65" s="35">
        <v>0</v>
      </c>
      <c r="Z65" s="29">
        <v>0</v>
      </c>
      <c r="AA65" s="29">
        <v>0</v>
      </c>
      <c r="AB65" s="29"/>
      <c r="AC65" s="29"/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/>
      <c r="AK65" s="29"/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55">
        <v>0</v>
      </c>
      <c r="AS65" s="29">
        <v>3074</v>
      </c>
      <c r="AT65" s="61">
        <f t="shared" si="4"/>
        <v>115369.29</v>
      </c>
    </row>
    <row r="66" spans="1:46" ht="27.75" customHeight="1">
      <c r="A66" s="30" t="s">
        <v>133</v>
      </c>
      <c r="B66" s="31">
        <v>10064024</v>
      </c>
      <c r="C66" s="31" t="s">
        <v>81</v>
      </c>
      <c r="D66" s="29">
        <v>1351652</v>
      </c>
      <c r="E66" s="29">
        <v>1032559</v>
      </c>
      <c r="F66" s="29">
        <v>1047205.53</v>
      </c>
      <c r="G66" s="29">
        <v>1032558.57</v>
      </c>
      <c r="H66" s="50"/>
      <c r="I66" s="2">
        <f t="shared" si="6"/>
        <v>14646.530000000028</v>
      </c>
      <c r="J66" s="2"/>
      <c r="K66" s="50">
        <v>26840</v>
      </c>
      <c r="L66" s="29">
        <v>5502</v>
      </c>
      <c r="M66" s="55">
        <v>0</v>
      </c>
      <c r="N66" s="29">
        <v>31</v>
      </c>
      <c r="O66" s="29">
        <v>0</v>
      </c>
      <c r="P66" s="29"/>
      <c r="Q66" s="29">
        <v>0</v>
      </c>
      <c r="R66" s="29">
        <v>0</v>
      </c>
      <c r="S66" s="29"/>
      <c r="T66" s="29"/>
      <c r="U66" s="29">
        <v>0</v>
      </c>
      <c r="V66" s="29">
        <v>0</v>
      </c>
      <c r="W66" s="29"/>
      <c r="X66" s="29"/>
      <c r="Y66" s="35">
        <v>0</v>
      </c>
      <c r="Z66" s="29">
        <v>0</v>
      </c>
      <c r="AA66" s="29">
        <v>0</v>
      </c>
      <c r="AB66" s="29"/>
      <c r="AC66" s="29"/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/>
      <c r="AK66" s="29"/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55">
        <v>0</v>
      </c>
      <c r="AS66" s="29">
        <v>46583</v>
      </c>
      <c r="AT66" s="61">
        <f t="shared" si="4"/>
        <v>1084643.5699999998</v>
      </c>
    </row>
    <row r="67" spans="1:46" ht="36" customHeight="1">
      <c r="A67" s="30" t="s">
        <v>134</v>
      </c>
      <c r="B67" s="31">
        <v>10069102</v>
      </c>
      <c r="C67" s="31" t="s">
        <v>81</v>
      </c>
      <c r="D67" s="29">
        <v>82577</v>
      </c>
      <c r="E67" s="29">
        <v>60835</v>
      </c>
      <c r="F67" s="29">
        <v>56614.95</v>
      </c>
      <c r="G67" s="29">
        <v>56614.950000000004</v>
      </c>
      <c r="H67" s="50"/>
      <c r="I67" s="2"/>
      <c r="J67" s="2">
        <f t="shared" si="5"/>
        <v>-4220.050000000003</v>
      </c>
      <c r="K67" s="50">
        <v>2948</v>
      </c>
      <c r="L67" s="29">
        <v>280</v>
      </c>
      <c r="M67" s="55">
        <v>4399.92</v>
      </c>
      <c r="N67" s="29">
        <v>0</v>
      </c>
      <c r="O67" s="29">
        <v>0</v>
      </c>
      <c r="P67" s="29"/>
      <c r="Q67" s="29">
        <v>0</v>
      </c>
      <c r="R67" s="29">
        <v>0</v>
      </c>
      <c r="S67" s="29"/>
      <c r="T67" s="29"/>
      <c r="U67" s="29">
        <v>29502</v>
      </c>
      <c r="V67" s="29">
        <v>0</v>
      </c>
      <c r="W67" s="29"/>
      <c r="X67" s="29"/>
      <c r="Y67" s="35">
        <v>0</v>
      </c>
      <c r="Z67" s="29">
        <v>0</v>
      </c>
      <c r="AA67" s="29">
        <v>0</v>
      </c>
      <c r="AB67" s="29"/>
      <c r="AC67" s="29"/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/>
      <c r="AK67" s="29"/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55">
        <v>0</v>
      </c>
      <c r="AS67" s="29">
        <v>9992</v>
      </c>
      <c r="AT67" s="61">
        <f t="shared" si="4"/>
        <v>96388.95000000001</v>
      </c>
    </row>
    <row r="68" spans="1:46" ht="27.75" customHeight="1">
      <c r="A68" s="30" t="s">
        <v>135</v>
      </c>
      <c r="B68" s="31">
        <v>10060302</v>
      </c>
      <c r="C68" s="31" t="s">
        <v>81</v>
      </c>
      <c r="D68" s="29">
        <v>5312</v>
      </c>
      <c r="E68" s="29">
        <v>3768</v>
      </c>
      <c r="F68" s="29">
        <v>3519.2</v>
      </c>
      <c r="G68" s="29">
        <v>3519.2</v>
      </c>
      <c r="H68" s="50"/>
      <c r="I68" s="2"/>
      <c r="J68" s="2">
        <f t="shared" si="5"/>
        <v>-248.80000000000018</v>
      </c>
      <c r="K68" s="50">
        <v>820</v>
      </c>
      <c r="L68" s="29">
        <v>40</v>
      </c>
      <c r="M68" s="55">
        <v>0</v>
      </c>
      <c r="N68" s="29">
        <v>0</v>
      </c>
      <c r="O68" s="29">
        <v>0</v>
      </c>
      <c r="P68" s="29"/>
      <c r="Q68" s="29">
        <v>0</v>
      </c>
      <c r="R68" s="29">
        <v>0</v>
      </c>
      <c r="S68" s="29"/>
      <c r="T68" s="29"/>
      <c r="U68" s="29">
        <v>0</v>
      </c>
      <c r="V68" s="29">
        <v>0</v>
      </c>
      <c r="W68" s="29"/>
      <c r="X68" s="29"/>
      <c r="Y68" s="35">
        <v>0</v>
      </c>
      <c r="Z68" s="29">
        <v>1502673.9400000004</v>
      </c>
      <c r="AA68" s="29">
        <v>84784</v>
      </c>
      <c r="AB68" s="29"/>
      <c r="AC68" s="29"/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/>
      <c r="AK68" s="29"/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55">
        <v>0</v>
      </c>
      <c r="AS68" s="29">
        <v>856</v>
      </c>
      <c r="AT68" s="61">
        <f t="shared" si="4"/>
        <v>1591873.1400000004</v>
      </c>
    </row>
    <row r="69" spans="1:46" ht="26.25" customHeight="1">
      <c r="A69" s="30" t="s">
        <v>29</v>
      </c>
      <c r="B69" s="31">
        <v>10046201</v>
      </c>
      <c r="C69" s="31" t="s">
        <v>81</v>
      </c>
      <c r="D69" s="29">
        <v>152906</v>
      </c>
      <c r="E69" s="29">
        <v>114678</v>
      </c>
      <c r="F69" s="29">
        <v>103459.23000000001</v>
      </c>
      <c r="G69" s="29">
        <v>103459.23000000001</v>
      </c>
      <c r="H69" s="50"/>
      <c r="I69" s="2"/>
      <c r="J69" s="2">
        <f t="shared" si="5"/>
        <v>-11218.76999999999</v>
      </c>
      <c r="K69" s="50">
        <v>21708</v>
      </c>
      <c r="L69" s="29">
        <v>1596</v>
      </c>
      <c r="M69" s="55">
        <v>197.88</v>
      </c>
      <c r="N69" s="29">
        <v>0</v>
      </c>
      <c r="O69" s="29">
        <v>0</v>
      </c>
      <c r="P69" s="29"/>
      <c r="Q69" s="29">
        <v>0</v>
      </c>
      <c r="R69" s="29">
        <v>0</v>
      </c>
      <c r="S69" s="29"/>
      <c r="T69" s="29"/>
      <c r="U69" s="29">
        <v>0</v>
      </c>
      <c r="V69" s="29">
        <v>0</v>
      </c>
      <c r="W69" s="29"/>
      <c r="X69" s="29"/>
      <c r="Y69" s="35">
        <v>0</v>
      </c>
      <c r="Z69" s="29">
        <v>0</v>
      </c>
      <c r="AA69" s="29">
        <v>0</v>
      </c>
      <c r="AB69" s="29"/>
      <c r="AC69" s="29"/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/>
      <c r="AK69" s="29"/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55">
        <v>0</v>
      </c>
      <c r="AS69" s="29">
        <v>388</v>
      </c>
      <c r="AT69" s="61">
        <f t="shared" si="4"/>
        <v>105443.23000000001</v>
      </c>
    </row>
    <row r="70" spans="1:46" ht="12.75">
      <c r="A70" s="30" t="s">
        <v>161</v>
      </c>
      <c r="B70" s="31">
        <v>10068301</v>
      </c>
      <c r="C70" s="31" t="s">
        <v>81</v>
      </c>
      <c r="D70" s="29">
        <v>0</v>
      </c>
      <c r="E70" s="29">
        <v>0</v>
      </c>
      <c r="F70" s="29">
        <v>0</v>
      </c>
      <c r="G70" s="29">
        <v>0</v>
      </c>
      <c r="H70" s="50"/>
      <c r="I70" s="2">
        <f>F70-E70</f>
        <v>0</v>
      </c>
      <c r="J70" s="2">
        <f t="shared" si="5"/>
        <v>0</v>
      </c>
      <c r="K70" s="50">
        <v>0</v>
      </c>
      <c r="L70" s="29">
        <v>0</v>
      </c>
      <c r="M70" s="55">
        <v>0</v>
      </c>
      <c r="N70" s="29">
        <v>0</v>
      </c>
      <c r="O70" s="29">
        <v>136016.9</v>
      </c>
      <c r="P70" s="29"/>
      <c r="Q70" s="29">
        <v>4675</v>
      </c>
      <c r="R70" s="29">
        <v>0</v>
      </c>
      <c r="S70" s="29"/>
      <c r="T70" s="29"/>
      <c r="U70" s="29">
        <v>0</v>
      </c>
      <c r="V70" s="29">
        <v>0</v>
      </c>
      <c r="W70" s="29"/>
      <c r="X70" s="29"/>
      <c r="Y70" s="35">
        <v>0</v>
      </c>
      <c r="Z70" s="29">
        <v>0</v>
      </c>
      <c r="AA70" s="29">
        <v>0</v>
      </c>
      <c r="AB70" s="29"/>
      <c r="AC70" s="29"/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/>
      <c r="AK70" s="29"/>
      <c r="AL70" s="29">
        <v>23246.400000000005</v>
      </c>
      <c r="AM70" s="29">
        <v>0</v>
      </c>
      <c r="AN70" s="29">
        <v>0</v>
      </c>
      <c r="AO70" s="29">
        <v>0</v>
      </c>
      <c r="AP70" s="29">
        <v>8772.48</v>
      </c>
      <c r="AQ70" s="29">
        <v>0</v>
      </c>
      <c r="AR70" s="55">
        <v>0</v>
      </c>
      <c r="AS70" s="29">
        <v>0</v>
      </c>
      <c r="AT70" s="61">
        <f t="shared" si="4"/>
        <v>168035.78</v>
      </c>
    </row>
    <row r="71" spans="1:46" ht="25.5">
      <c r="A71" s="30" t="s">
        <v>30</v>
      </c>
      <c r="B71" s="31">
        <v>19362601</v>
      </c>
      <c r="C71" s="31" t="s">
        <v>81</v>
      </c>
      <c r="D71" s="29">
        <v>289826</v>
      </c>
      <c r="E71" s="29">
        <v>218177</v>
      </c>
      <c r="F71" s="29">
        <v>212301.9</v>
      </c>
      <c r="G71" s="29">
        <v>212301.90000000002</v>
      </c>
      <c r="H71" s="50"/>
      <c r="I71" s="2"/>
      <c r="J71" s="2">
        <f t="shared" si="5"/>
        <v>-5875.100000000006</v>
      </c>
      <c r="K71" s="50">
        <v>42488</v>
      </c>
      <c r="L71" s="29">
        <v>2485</v>
      </c>
      <c r="M71" s="55">
        <v>0</v>
      </c>
      <c r="N71" s="29">
        <v>0</v>
      </c>
      <c r="O71" s="29">
        <v>0</v>
      </c>
      <c r="P71" s="29"/>
      <c r="Q71" s="29">
        <v>0</v>
      </c>
      <c r="R71" s="29">
        <v>0</v>
      </c>
      <c r="S71" s="29"/>
      <c r="T71" s="29"/>
      <c r="U71" s="29">
        <v>0</v>
      </c>
      <c r="V71" s="29">
        <v>0</v>
      </c>
      <c r="W71" s="29"/>
      <c r="X71" s="29"/>
      <c r="Y71" s="35">
        <v>0</v>
      </c>
      <c r="Z71" s="29">
        <v>0</v>
      </c>
      <c r="AA71" s="29">
        <v>0</v>
      </c>
      <c r="AB71" s="29"/>
      <c r="AC71" s="29"/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/>
      <c r="AK71" s="29"/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55">
        <v>0</v>
      </c>
      <c r="AS71" s="29">
        <v>16079</v>
      </c>
      <c r="AT71" s="61">
        <f t="shared" si="4"/>
        <v>230865.90000000002</v>
      </c>
    </row>
    <row r="72" spans="1:46" ht="17.25" customHeight="1">
      <c r="A72" s="30" t="s">
        <v>136</v>
      </c>
      <c r="B72" s="31">
        <v>10000322</v>
      </c>
      <c r="C72" s="31" t="s">
        <v>81</v>
      </c>
      <c r="D72" s="29">
        <v>27099</v>
      </c>
      <c r="E72" s="29">
        <v>20322</v>
      </c>
      <c r="F72" s="29">
        <v>19365</v>
      </c>
      <c r="G72" s="29">
        <v>19365</v>
      </c>
      <c r="H72" s="50"/>
      <c r="I72" s="2"/>
      <c r="J72" s="2">
        <f t="shared" si="5"/>
        <v>-957</v>
      </c>
      <c r="K72" s="50">
        <v>658</v>
      </c>
      <c r="L72" s="29">
        <v>88</v>
      </c>
      <c r="M72" s="55">
        <v>0</v>
      </c>
      <c r="N72" s="29">
        <v>0</v>
      </c>
      <c r="O72" s="29">
        <v>0</v>
      </c>
      <c r="P72" s="29"/>
      <c r="Q72" s="29">
        <v>0</v>
      </c>
      <c r="R72" s="29">
        <v>0</v>
      </c>
      <c r="S72" s="29"/>
      <c r="T72" s="29"/>
      <c r="U72" s="29">
        <v>0</v>
      </c>
      <c r="V72" s="29">
        <v>0</v>
      </c>
      <c r="W72" s="29"/>
      <c r="X72" s="29"/>
      <c r="Y72" s="35">
        <v>0</v>
      </c>
      <c r="Z72" s="29">
        <v>0</v>
      </c>
      <c r="AA72" s="29">
        <v>0</v>
      </c>
      <c r="AB72" s="29"/>
      <c r="AC72" s="29"/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/>
      <c r="AK72" s="29"/>
      <c r="AL72" s="29">
        <v>14.66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55">
        <v>0</v>
      </c>
      <c r="AS72" s="29">
        <v>1632</v>
      </c>
      <c r="AT72" s="61">
        <f t="shared" si="4"/>
        <v>21099.66</v>
      </c>
    </row>
    <row r="73" spans="1:46" ht="20.25" customHeight="1">
      <c r="A73" s="30" t="s">
        <v>31</v>
      </c>
      <c r="B73" s="31">
        <v>10000289</v>
      </c>
      <c r="C73" s="31" t="s">
        <v>81</v>
      </c>
      <c r="D73" s="29">
        <v>243884</v>
      </c>
      <c r="E73" s="29">
        <v>182916</v>
      </c>
      <c r="F73" s="29">
        <v>175376.96</v>
      </c>
      <c r="G73" s="29">
        <v>175376.96</v>
      </c>
      <c r="H73" s="50"/>
      <c r="I73" s="2"/>
      <c r="J73" s="2">
        <f t="shared" si="5"/>
        <v>-7539.040000000008</v>
      </c>
      <c r="K73" s="50">
        <v>11854</v>
      </c>
      <c r="L73" s="29">
        <v>9132</v>
      </c>
      <c r="M73" s="55">
        <v>0</v>
      </c>
      <c r="N73" s="29">
        <v>0</v>
      </c>
      <c r="O73" s="29">
        <v>2213.3199999999997</v>
      </c>
      <c r="P73" s="29"/>
      <c r="Q73" s="29">
        <v>138</v>
      </c>
      <c r="R73" s="29">
        <v>296</v>
      </c>
      <c r="S73" s="29"/>
      <c r="T73" s="29"/>
      <c r="U73" s="29">
        <v>0</v>
      </c>
      <c r="V73" s="29">
        <v>0</v>
      </c>
      <c r="W73" s="29"/>
      <c r="X73" s="29"/>
      <c r="Y73" s="35">
        <v>0</v>
      </c>
      <c r="Z73" s="29">
        <v>0</v>
      </c>
      <c r="AA73" s="29">
        <v>0</v>
      </c>
      <c r="AB73" s="29"/>
      <c r="AC73" s="29"/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/>
      <c r="AK73" s="29"/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55">
        <v>0</v>
      </c>
      <c r="AS73" s="29">
        <v>28244</v>
      </c>
      <c r="AT73" s="61">
        <f t="shared" si="4"/>
        <v>215262.28</v>
      </c>
    </row>
    <row r="74" spans="1:46" ht="20.25" customHeight="1">
      <c r="A74" s="30" t="s">
        <v>137</v>
      </c>
      <c r="B74" s="31">
        <v>19464002</v>
      </c>
      <c r="C74" s="31" t="s">
        <v>80</v>
      </c>
      <c r="D74" s="29">
        <v>205304</v>
      </c>
      <c r="E74" s="29">
        <v>153981</v>
      </c>
      <c r="F74" s="29">
        <v>143828.78</v>
      </c>
      <c r="G74" s="29">
        <v>143828.78</v>
      </c>
      <c r="H74" s="50"/>
      <c r="I74" s="2"/>
      <c r="J74" s="2">
        <f t="shared" si="5"/>
        <v>-10152.220000000001</v>
      </c>
      <c r="K74" s="50">
        <v>9466</v>
      </c>
      <c r="L74" s="29">
        <v>620</v>
      </c>
      <c r="M74" s="55">
        <v>0</v>
      </c>
      <c r="N74" s="29">
        <v>0</v>
      </c>
      <c r="O74" s="29">
        <v>0</v>
      </c>
      <c r="P74" s="29"/>
      <c r="Q74" s="29">
        <v>0</v>
      </c>
      <c r="R74" s="29">
        <v>0</v>
      </c>
      <c r="S74" s="29"/>
      <c r="T74" s="29"/>
      <c r="U74" s="29">
        <v>0</v>
      </c>
      <c r="V74" s="29">
        <v>0</v>
      </c>
      <c r="W74" s="29"/>
      <c r="X74" s="29"/>
      <c r="Y74" s="35">
        <v>0</v>
      </c>
      <c r="Z74" s="29">
        <v>0</v>
      </c>
      <c r="AA74" s="29">
        <v>0</v>
      </c>
      <c r="AB74" s="29"/>
      <c r="AC74" s="29"/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/>
      <c r="AK74" s="29"/>
      <c r="AL74" s="29">
        <v>10780.089999999997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55">
        <v>0</v>
      </c>
      <c r="AS74" s="29">
        <v>13975</v>
      </c>
      <c r="AT74" s="61">
        <f t="shared" si="4"/>
        <v>169203.87</v>
      </c>
    </row>
    <row r="75" spans="1:46" ht="22.5" customHeight="1">
      <c r="A75" s="30" t="s">
        <v>32</v>
      </c>
      <c r="B75" s="31">
        <v>10000493</v>
      </c>
      <c r="C75" s="31" t="s">
        <v>81</v>
      </c>
      <c r="D75" s="29">
        <v>205090</v>
      </c>
      <c r="E75" s="29">
        <v>149900</v>
      </c>
      <c r="F75" s="29">
        <v>143992.72</v>
      </c>
      <c r="G75" s="29">
        <v>143992.71999999997</v>
      </c>
      <c r="H75" s="50"/>
      <c r="I75" s="2"/>
      <c r="J75" s="2">
        <f t="shared" si="5"/>
        <v>-5907.279999999999</v>
      </c>
      <c r="K75" s="50">
        <v>28141</v>
      </c>
      <c r="L75" s="29">
        <v>1086</v>
      </c>
      <c r="M75" s="55">
        <v>0</v>
      </c>
      <c r="N75" s="29">
        <v>0</v>
      </c>
      <c r="O75" s="29">
        <v>866.95</v>
      </c>
      <c r="P75" s="29"/>
      <c r="Q75" s="29">
        <v>171</v>
      </c>
      <c r="R75" s="29">
        <v>4</v>
      </c>
      <c r="S75" s="29"/>
      <c r="T75" s="29"/>
      <c r="U75" s="29">
        <v>0</v>
      </c>
      <c r="V75" s="29">
        <v>0</v>
      </c>
      <c r="W75" s="29"/>
      <c r="X75" s="29"/>
      <c r="Y75" s="35">
        <v>0</v>
      </c>
      <c r="Z75" s="29">
        <v>0</v>
      </c>
      <c r="AA75" s="29">
        <v>0</v>
      </c>
      <c r="AB75" s="29"/>
      <c r="AC75" s="29"/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/>
      <c r="AK75" s="29"/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55">
        <v>0</v>
      </c>
      <c r="AS75" s="29">
        <v>17322</v>
      </c>
      <c r="AT75" s="61">
        <f t="shared" si="4"/>
        <v>163271.66999999998</v>
      </c>
    </row>
    <row r="76" spans="1:46" ht="15.75" customHeight="1">
      <c r="A76" s="30" t="s">
        <v>138</v>
      </c>
      <c r="B76" s="31">
        <v>19164506</v>
      </c>
      <c r="C76" s="31" t="s">
        <v>81</v>
      </c>
      <c r="D76" s="29">
        <v>105962</v>
      </c>
      <c r="E76" s="29">
        <v>80007</v>
      </c>
      <c r="F76" s="29">
        <v>72704.88</v>
      </c>
      <c r="G76" s="29">
        <v>72704.88</v>
      </c>
      <c r="H76" s="50"/>
      <c r="I76" s="2"/>
      <c r="J76" s="2">
        <f t="shared" si="5"/>
        <v>-7302.119999999995</v>
      </c>
      <c r="K76" s="50">
        <v>6095</v>
      </c>
      <c r="L76" s="29">
        <v>908</v>
      </c>
      <c r="M76" s="55">
        <v>0</v>
      </c>
      <c r="N76" s="29">
        <v>0</v>
      </c>
      <c r="O76" s="29">
        <v>362.4</v>
      </c>
      <c r="P76" s="29"/>
      <c r="Q76" s="29">
        <v>90</v>
      </c>
      <c r="R76" s="29">
        <v>0</v>
      </c>
      <c r="S76" s="29"/>
      <c r="T76" s="29"/>
      <c r="U76" s="29">
        <v>0</v>
      </c>
      <c r="V76" s="29">
        <v>0</v>
      </c>
      <c r="W76" s="29"/>
      <c r="X76" s="29"/>
      <c r="Y76" s="35">
        <v>0</v>
      </c>
      <c r="Z76" s="29">
        <v>0</v>
      </c>
      <c r="AA76" s="29">
        <v>0</v>
      </c>
      <c r="AB76" s="29"/>
      <c r="AC76" s="29"/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/>
      <c r="AK76" s="29"/>
      <c r="AL76" s="29">
        <v>103.78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55">
        <v>0</v>
      </c>
      <c r="AS76" s="29">
        <v>11768</v>
      </c>
      <c r="AT76" s="61">
        <f t="shared" si="4"/>
        <v>85847.06</v>
      </c>
    </row>
    <row r="77" spans="1:46" ht="26.25" customHeight="1">
      <c r="A77" s="30" t="s">
        <v>33</v>
      </c>
      <c r="B77" s="31">
        <v>10000535</v>
      </c>
      <c r="C77" s="31" t="s">
        <v>81</v>
      </c>
      <c r="D77" s="29">
        <v>47216</v>
      </c>
      <c r="E77" s="29">
        <v>34599</v>
      </c>
      <c r="F77" s="29">
        <v>33951.64</v>
      </c>
      <c r="G77" s="29">
        <v>33951.64</v>
      </c>
      <c r="H77" s="50"/>
      <c r="I77" s="2"/>
      <c r="J77" s="2">
        <f t="shared" si="5"/>
        <v>-647.3600000000006</v>
      </c>
      <c r="K77" s="50">
        <v>4314</v>
      </c>
      <c r="L77" s="29">
        <v>3364</v>
      </c>
      <c r="M77" s="55">
        <v>0</v>
      </c>
      <c r="N77" s="29">
        <v>0</v>
      </c>
      <c r="O77" s="29">
        <v>0</v>
      </c>
      <c r="P77" s="29"/>
      <c r="Q77" s="29">
        <v>0</v>
      </c>
      <c r="R77" s="29">
        <v>0</v>
      </c>
      <c r="S77" s="29"/>
      <c r="T77" s="29"/>
      <c r="U77" s="29">
        <v>0</v>
      </c>
      <c r="V77" s="29">
        <v>0</v>
      </c>
      <c r="W77" s="29"/>
      <c r="X77" s="29"/>
      <c r="Y77" s="35">
        <v>0</v>
      </c>
      <c r="Z77" s="29">
        <v>0</v>
      </c>
      <c r="AA77" s="29">
        <v>0</v>
      </c>
      <c r="AB77" s="29"/>
      <c r="AC77" s="29"/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/>
      <c r="AK77" s="29"/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55">
        <v>0</v>
      </c>
      <c r="AS77" s="29">
        <v>16</v>
      </c>
      <c r="AT77" s="61">
        <f t="shared" si="4"/>
        <v>37331.64</v>
      </c>
    </row>
    <row r="78" spans="1:46" ht="36" customHeight="1">
      <c r="A78" s="30" t="s">
        <v>139</v>
      </c>
      <c r="B78" s="31">
        <v>19466204</v>
      </c>
      <c r="C78" s="31" t="s">
        <v>81</v>
      </c>
      <c r="D78" s="29">
        <v>789874</v>
      </c>
      <c r="E78" s="29">
        <v>622110</v>
      </c>
      <c r="F78" s="29">
        <v>709980.78</v>
      </c>
      <c r="G78" s="29">
        <v>622109.68</v>
      </c>
      <c r="H78" s="50"/>
      <c r="I78" s="2">
        <f>F78-E78</f>
        <v>87870.78000000003</v>
      </c>
      <c r="J78" s="2"/>
      <c r="K78" s="50">
        <v>776</v>
      </c>
      <c r="L78" s="29">
        <v>563</v>
      </c>
      <c r="M78" s="55">
        <v>0</v>
      </c>
      <c r="N78" s="29">
        <v>28</v>
      </c>
      <c r="O78" s="29">
        <v>0</v>
      </c>
      <c r="P78" s="29"/>
      <c r="Q78" s="29">
        <v>0</v>
      </c>
      <c r="R78" s="29">
        <v>0</v>
      </c>
      <c r="S78" s="29"/>
      <c r="T78" s="29"/>
      <c r="U78" s="29">
        <v>0</v>
      </c>
      <c r="V78" s="29">
        <v>0</v>
      </c>
      <c r="W78" s="29"/>
      <c r="X78" s="29"/>
      <c r="Y78" s="35">
        <v>0</v>
      </c>
      <c r="Z78" s="29">
        <v>0</v>
      </c>
      <c r="AA78" s="29">
        <v>0</v>
      </c>
      <c r="AB78" s="29"/>
      <c r="AC78" s="29"/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/>
      <c r="AK78" s="29"/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55">
        <v>0</v>
      </c>
      <c r="AS78" s="29">
        <v>28163</v>
      </c>
      <c r="AT78" s="61">
        <f t="shared" si="4"/>
        <v>650835.68</v>
      </c>
    </row>
    <row r="79" spans="1:46" ht="21" customHeight="1">
      <c r="A79" s="30" t="s">
        <v>140</v>
      </c>
      <c r="B79" s="31">
        <v>10000995</v>
      </c>
      <c r="C79" s="31" t="s">
        <v>81</v>
      </c>
      <c r="D79" s="29">
        <v>429704</v>
      </c>
      <c r="E79" s="29">
        <v>273046</v>
      </c>
      <c r="F79" s="29">
        <v>247380.24</v>
      </c>
      <c r="G79" s="29">
        <v>247380.24</v>
      </c>
      <c r="H79" s="50"/>
      <c r="I79" s="2"/>
      <c r="J79" s="2">
        <f t="shared" si="5"/>
        <v>-25665.76000000001</v>
      </c>
      <c r="K79" s="50">
        <v>107112</v>
      </c>
      <c r="L79" s="29">
        <v>1180</v>
      </c>
      <c r="M79" s="55">
        <v>2106.84</v>
      </c>
      <c r="N79" s="29">
        <v>0</v>
      </c>
      <c r="O79" s="29">
        <v>269.86</v>
      </c>
      <c r="P79" s="29"/>
      <c r="Q79" s="29">
        <v>103</v>
      </c>
      <c r="R79" s="29">
        <v>24</v>
      </c>
      <c r="S79" s="29"/>
      <c r="T79" s="29"/>
      <c r="U79" s="29">
        <v>14751</v>
      </c>
      <c r="V79" s="29">
        <v>0</v>
      </c>
      <c r="W79" s="29"/>
      <c r="X79" s="29"/>
      <c r="Y79" s="35">
        <v>0</v>
      </c>
      <c r="Z79" s="29">
        <v>0</v>
      </c>
      <c r="AA79" s="29">
        <v>0</v>
      </c>
      <c r="AB79" s="29"/>
      <c r="AC79" s="29"/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/>
      <c r="AK79" s="29"/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55">
        <v>0</v>
      </c>
      <c r="AS79" s="29">
        <v>19322</v>
      </c>
      <c r="AT79" s="61">
        <f t="shared" si="4"/>
        <v>282927.1</v>
      </c>
    </row>
    <row r="80" spans="1:46" ht="25.5" customHeight="1">
      <c r="A80" s="38" t="s">
        <v>24</v>
      </c>
      <c r="B80" s="38"/>
      <c r="C80" s="38"/>
      <c r="D80" s="40">
        <f aca="true" t="shared" si="7" ref="D80:M80">SUM(D82:D157)</f>
        <v>2787203</v>
      </c>
      <c r="E80" s="40">
        <f t="shared" si="7"/>
        <v>2089163</v>
      </c>
      <c r="F80" s="40">
        <f t="shared" si="7"/>
        <v>2048481.9900000002</v>
      </c>
      <c r="G80" s="40">
        <f t="shared" si="7"/>
        <v>2015609.85</v>
      </c>
      <c r="H80" s="48">
        <f t="shared" si="7"/>
        <v>0</v>
      </c>
      <c r="I80" s="40">
        <f>SUM(I82:I157)</f>
        <v>32592.260000000006</v>
      </c>
      <c r="J80" s="40">
        <f t="shared" si="7"/>
        <v>-73273.26999999999</v>
      </c>
      <c r="K80" s="48">
        <f t="shared" si="7"/>
        <v>178373</v>
      </c>
      <c r="L80" s="40">
        <f t="shared" si="7"/>
        <v>157318</v>
      </c>
      <c r="M80" s="48">
        <f t="shared" si="7"/>
        <v>47479.56</v>
      </c>
      <c r="N80" s="40">
        <f>SUM(N82:N157)</f>
        <v>476</v>
      </c>
      <c r="O80" s="40">
        <f>SUM(O82:O157)</f>
        <v>744204.34</v>
      </c>
      <c r="P80" s="40">
        <f>SUM(P82:P157)</f>
        <v>512.16</v>
      </c>
      <c r="Q80" s="40">
        <f aca="true" t="shared" si="8" ref="Q80:AT80">SUM(Q82:Q157)</f>
        <v>20079</v>
      </c>
      <c r="R80" s="40">
        <f t="shared" si="8"/>
        <v>112636</v>
      </c>
      <c r="S80" s="40">
        <f t="shared" si="8"/>
        <v>0</v>
      </c>
      <c r="T80" s="40">
        <f t="shared" si="8"/>
        <v>0</v>
      </c>
      <c r="U80" s="40">
        <f t="shared" si="8"/>
        <v>259096.03</v>
      </c>
      <c r="V80" s="40">
        <f t="shared" si="8"/>
        <v>0</v>
      </c>
      <c r="W80" s="40">
        <f t="shared" si="8"/>
        <v>0</v>
      </c>
      <c r="X80" s="40">
        <f t="shared" si="8"/>
        <v>0</v>
      </c>
      <c r="Y80" s="40">
        <f t="shared" si="8"/>
        <v>0</v>
      </c>
      <c r="Z80" s="40">
        <f t="shared" si="8"/>
        <v>0</v>
      </c>
      <c r="AA80" s="40">
        <f t="shared" si="8"/>
        <v>0</v>
      </c>
      <c r="AB80" s="40">
        <f t="shared" si="8"/>
        <v>0</v>
      </c>
      <c r="AC80" s="40">
        <f t="shared" si="8"/>
        <v>0</v>
      </c>
      <c r="AD80" s="40">
        <f t="shared" si="8"/>
        <v>0</v>
      </c>
      <c r="AE80" s="40">
        <f t="shared" si="8"/>
        <v>0</v>
      </c>
      <c r="AF80" s="40">
        <f t="shared" si="8"/>
        <v>0</v>
      </c>
      <c r="AG80" s="40">
        <f t="shared" si="8"/>
        <v>0</v>
      </c>
      <c r="AH80" s="40">
        <f t="shared" si="8"/>
        <v>0</v>
      </c>
      <c r="AI80" s="40">
        <f t="shared" si="8"/>
        <v>0</v>
      </c>
      <c r="AJ80" s="40">
        <f t="shared" si="8"/>
        <v>0</v>
      </c>
      <c r="AK80" s="40">
        <f t="shared" si="8"/>
        <v>0</v>
      </c>
      <c r="AL80" s="40">
        <f t="shared" si="8"/>
        <v>0</v>
      </c>
      <c r="AM80" s="40">
        <f t="shared" si="8"/>
        <v>0</v>
      </c>
      <c r="AN80" s="40">
        <f t="shared" si="8"/>
        <v>0</v>
      </c>
      <c r="AO80" s="40">
        <f t="shared" si="8"/>
        <v>0</v>
      </c>
      <c r="AP80" s="40">
        <f t="shared" si="8"/>
        <v>0</v>
      </c>
      <c r="AQ80" s="40">
        <f t="shared" si="8"/>
        <v>0</v>
      </c>
      <c r="AR80" s="48">
        <f t="shared" si="8"/>
        <v>0</v>
      </c>
      <c r="AS80" s="40">
        <f t="shared" si="8"/>
        <v>237357</v>
      </c>
      <c r="AT80" s="40">
        <f t="shared" si="8"/>
        <v>3526221.220000002</v>
      </c>
    </row>
    <row r="81" spans="1:46" ht="12.75">
      <c r="A81" s="13" t="s">
        <v>23</v>
      </c>
      <c r="B81" s="13"/>
      <c r="C81" s="13"/>
      <c r="D81" s="20"/>
      <c r="E81" s="20"/>
      <c r="F81" s="20"/>
      <c r="G81" s="20"/>
      <c r="H81" s="49"/>
      <c r="I81" s="20"/>
      <c r="J81" s="20"/>
      <c r="K81" s="49"/>
      <c r="L81" s="20"/>
      <c r="M81" s="49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49"/>
      <c r="AS81" s="20"/>
      <c r="AT81" s="19"/>
    </row>
    <row r="82" spans="1:46" ht="25.5">
      <c r="A82" s="30" t="s">
        <v>141</v>
      </c>
      <c r="B82" s="31">
        <v>19177418</v>
      </c>
      <c r="C82" s="31" t="s">
        <v>81</v>
      </c>
      <c r="D82" s="29">
        <v>11436</v>
      </c>
      <c r="E82" s="29">
        <v>8797</v>
      </c>
      <c r="F82" s="29">
        <v>9108.21</v>
      </c>
      <c r="G82" s="29">
        <v>8796.82</v>
      </c>
      <c r="H82" s="50"/>
      <c r="I82" s="2">
        <f>F82-E82</f>
        <v>311.2099999999991</v>
      </c>
      <c r="J82" s="2"/>
      <c r="K82" s="50">
        <v>870</v>
      </c>
      <c r="L82" s="25">
        <v>400</v>
      </c>
      <c r="M82" s="56">
        <v>849.72</v>
      </c>
      <c r="N82" s="25">
        <v>0</v>
      </c>
      <c r="O82" s="20">
        <v>22077.36</v>
      </c>
      <c r="P82" s="20"/>
      <c r="Q82" s="20">
        <v>380</v>
      </c>
      <c r="R82" s="20">
        <v>3452</v>
      </c>
      <c r="S82" s="20"/>
      <c r="T82" s="20"/>
      <c r="U82" s="20">
        <v>0</v>
      </c>
      <c r="V82" s="20">
        <v>0</v>
      </c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49"/>
      <c r="AS82" s="25">
        <v>3352</v>
      </c>
      <c r="AT82" s="61">
        <f aca="true" t="shared" si="9" ref="AT82:AT145">G82+L82+O82+R82+S82+T82+U82+V82+X82+Y82+Z82+AA82+AB82+AC82+AD82+AE82+AF82+AG82+AH82+AI82+AJ82+AK82+AL82+AM82+AN82+AO82+AP82+AQ82+AS82</f>
        <v>38078.18</v>
      </c>
    </row>
    <row r="83" spans="1:46" ht="25.5">
      <c r="A83" s="30" t="s">
        <v>75</v>
      </c>
      <c r="B83" s="31">
        <v>801200021</v>
      </c>
      <c r="C83" s="31" t="s">
        <v>81</v>
      </c>
      <c r="D83" s="29">
        <v>13645</v>
      </c>
      <c r="E83" s="29">
        <v>10233</v>
      </c>
      <c r="F83" s="29">
        <v>10525.32</v>
      </c>
      <c r="G83" s="29">
        <v>10220.51</v>
      </c>
      <c r="H83" s="50"/>
      <c r="I83" s="2">
        <f>F83-E83</f>
        <v>292.3199999999997</v>
      </c>
      <c r="J83" s="2"/>
      <c r="K83" s="50">
        <v>1130</v>
      </c>
      <c r="L83" s="25">
        <v>48</v>
      </c>
      <c r="M83" s="56">
        <v>0</v>
      </c>
      <c r="N83" s="25">
        <v>0</v>
      </c>
      <c r="O83" s="20">
        <v>0</v>
      </c>
      <c r="P83" s="20"/>
      <c r="Q83" s="20">
        <v>0</v>
      </c>
      <c r="R83" s="20">
        <v>0</v>
      </c>
      <c r="S83" s="20"/>
      <c r="T83" s="20"/>
      <c r="U83" s="20">
        <v>0</v>
      </c>
      <c r="V83" s="20">
        <v>0</v>
      </c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49"/>
      <c r="AS83" s="25">
        <v>2416</v>
      </c>
      <c r="AT83" s="61">
        <f t="shared" si="9"/>
        <v>12684.51</v>
      </c>
    </row>
    <row r="84" spans="1:46" ht="25.5">
      <c r="A84" s="30" t="s">
        <v>100</v>
      </c>
      <c r="B84" s="31">
        <v>10000152</v>
      </c>
      <c r="C84" s="31" t="s">
        <v>81</v>
      </c>
      <c r="D84" s="29">
        <v>7874</v>
      </c>
      <c r="E84" s="29">
        <v>4558</v>
      </c>
      <c r="F84" s="29">
        <v>3867.35</v>
      </c>
      <c r="G84" s="29">
        <v>3867.35</v>
      </c>
      <c r="H84" s="50"/>
      <c r="I84" s="2"/>
      <c r="J84" s="2">
        <f aca="true" t="shared" si="10" ref="J84:J135">F84-E84</f>
        <v>-690.6500000000001</v>
      </c>
      <c r="K84" s="50">
        <v>1902</v>
      </c>
      <c r="L84" s="25">
        <v>888</v>
      </c>
      <c r="M84" s="56">
        <v>0</v>
      </c>
      <c r="N84" s="25">
        <v>0</v>
      </c>
      <c r="O84" s="20">
        <v>0</v>
      </c>
      <c r="P84" s="20"/>
      <c r="Q84" s="20">
        <v>0</v>
      </c>
      <c r="R84" s="20">
        <v>0</v>
      </c>
      <c r="S84" s="20"/>
      <c r="T84" s="20"/>
      <c r="U84" s="20">
        <v>29502</v>
      </c>
      <c r="V84" s="20">
        <v>0</v>
      </c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49"/>
      <c r="AS84" s="25">
        <v>4</v>
      </c>
      <c r="AT84" s="61">
        <f t="shared" si="9"/>
        <v>34261.35</v>
      </c>
    </row>
    <row r="85" spans="1:46" ht="25.5">
      <c r="A85" s="30" t="s">
        <v>34</v>
      </c>
      <c r="B85" s="31">
        <v>130077418</v>
      </c>
      <c r="C85" s="31" t="s">
        <v>81</v>
      </c>
      <c r="D85" s="29">
        <v>45694</v>
      </c>
      <c r="E85" s="29">
        <v>34459</v>
      </c>
      <c r="F85" s="29">
        <v>31301.58</v>
      </c>
      <c r="G85" s="29">
        <v>31301.58</v>
      </c>
      <c r="H85" s="50"/>
      <c r="I85" s="2"/>
      <c r="J85" s="2">
        <f t="shared" si="10"/>
        <v>-3157.4199999999983</v>
      </c>
      <c r="K85" s="50">
        <v>5621</v>
      </c>
      <c r="L85" s="25">
        <v>1561</v>
      </c>
      <c r="M85" s="56">
        <v>744.96</v>
      </c>
      <c r="N85" s="25">
        <v>0</v>
      </c>
      <c r="O85" s="20">
        <v>0</v>
      </c>
      <c r="P85" s="20"/>
      <c r="Q85" s="20">
        <v>0</v>
      </c>
      <c r="R85" s="20">
        <v>0</v>
      </c>
      <c r="S85" s="20"/>
      <c r="T85" s="20"/>
      <c r="U85" s="20">
        <v>0</v>
      </c>
      <c r="V85" s="20">
        <v>0</v>
      </c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49"/>
      <c r="AS85" s="25">
        <v>2762</v>
      </c>
      <c r="AT85" s="61">
        <f t="shared" si="9"/>
        <v>35624.58</v>
      </c>
    </row>
    <row r="86" spans="1:46" ht="25.5">
      <c r="A86" s="30" t="s">
        <v>35</v>
      </c>
      <c r="B86" s="31">
        <v>19177423</v>
      </c>
      <c r="C86" s="31" t="s">
        <v>81</v>
      </c>
      <c r="D86" s="29">
        <v>72181</v>
      </c>
      <c r="E86" s="29">
        <v>54597</v>
      </c>
      <c r="F86" s="29">
        <v>57706.74</v>
      </c>
      <c r="G86" s="29">
        <v>54596.479999999996</v>
      </c>
      <c r="H86" s="50"/>
      <c r="I86" s="2">
        <f>F86-E86</f>
        <v>3109.739999999998</v>
      </c>
      <c r="J86" s="2"/>
      <c r="K86" s="50">
        <v>0</v>
      </c>
      <c r="L86" s="25">
        <v>3420</v>
      </c>
      <c r="M86" s="56">
        <v>861.36</v>
      </c>
      <c r="N86" s="25">
        <v>4</v>
      </c>
      <c r="O86" s="20">
        <v>19791.48</v>
      </c>
      <c r="P86" s="20"/>
      <c r="Q86" s="20">
        <v>1425</v>
      </c>
      <c r="R86" s="20">
        <v>2608</v>
      </c>
      <c r="S86" s="20"/>
      <c r="T86" s="20"/>
      <c r="U86" s="20">
        <v>0</v>
      </c>
      <c r="V86" s="20">
        <v>0</v>
      </c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49"/>
      <c r="AS86" s="25">
        <v>3216</v>
      </c>
      <c r="AT86" s="61">
        <f t="shared" si="9"/>
        <v>83631.95999999999</v>
      </c>
    </row>
    <row r="87" spans="1:46" ht="25.5">
      <c r="A87" s="30" t="s">
        <v>36</v>
      </c>
      <c r="B87" s="31">
        <v>19177424</v>
      </c>
      <c r="C87" s="31" t="s">
        <v>81</v>
      </c>
      <c r="D87" s="29">
        <v>32103</v>
      </c>
      <c r="E87" s="29">
        <v>24425</v>
      </c>
      <c r="F87" s="29">
        <v>22933.41</v>
      </c>
      <c r="G87" s="29">
        <v>22933.41</v>
      </c>
      <c r="H87" s="50"/>
      <c r="I87" s="2"/>
      <c r="J87" s="2">
        <f t="shared" si="10"/>
        <v>-1491.5900000000001</v>
      </c>
      <c r="K87" s="50">
        <v>2917</v>
      </c>
      <c r="L87" s="25">
        <v>132</v>
      </c>
      <c r="M87" s="56">
        <v>1385.16</v>
      </c>
      <c r="N87" s="25">
        <v>0</v>
      </c>
      <c r="O87" s="20">
        <v>11893.48</v>
      </c>
      <c r="P87" s="20"/>
      <c r="Q87" s="20">
        <v>507</v>
      </c>
      <c r="R87" s="20">
        <v>1980</v>
      </c>
      <c r="S87" s="20"/>
      <c r="T87" s="20"/>
      <c r="U87" s="20">
        <v>0</v>
      </c>
      <c r="V87" s="20">
        <v>0</v>
      </c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49"/>
      <c r="AS87" s="25">
        <v>5472</v>
      </c>
      <c r="AT87" s="61">
        <f t="shared" si="9"/>
        <v>42410.89</v>
      </c>
    </row>
    <row r="88" spans="1:46" ht="23.25" customHeight="1">
      <c r="A88" s="30" t="s">
        <v>142</v>
      </c>
      <c r="B88" s="31">
        <v>130077419</v>
      </c>
      <c r="C88" s="31" t="s">
        <v>81</v>
      </c>
      <c r="D88" s="29">
        <v>4824</v>
      </c>
      <c r="E88" s="29">
        <v>3618</v>
      </c>
      <c r="F88" s="29">
        <v>3536.36</v>
      </c>
      <c r="G88" s="29">
        <v>3536.36</v>
      </c>
      <c r="H88" s="50"/>
      <c r="I88" s="2"/>
      <c r="J88" s="2">
        <f t="shared" si="10"/>
        <v>-81.63999999999987</v>
      </c>
      <c r="K88" s="50">
        <v>383</v>
      </c>
      <c r="L88" s="25">
        <v>20880</v>
      </c>
      <c r="M88" s="56">
        <v>337.56</v>
      </c>
      <c r="N88" s="25">
        <v>0</v>
      </c>
      <c r="O88" s="20">
        <v>0</v>
      </c>
      <c r="P88" s="20"/>
      <c r="Q88" s="20">
        <v>0</v>
      </c>
      <c r="R88" s="20">
        <v>0</v>
      </c>
      <c r="S88" s="20"/>
      <c r="T88" s="20"/>
      <c r="U88" s="20">
        <v>71635.03</v>
      </c>
      <c r="V88" s="20">
        <v>0</v>
      </c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49"/>
      <c r="AS88" s="25">
        <v>716</v>
      </c>
      <c r="AT88" s="61">
        <f t="shared" si="9"/>
        <v>96767.39</v>
      </c>
    </row>
    <row r="89" spans="1:46" ht="26.25" customHeight="1">
      <c r="A89" s="30" t="s">
        <v>37</v>
      </c>
      <c r="B89" s="31">
        <v>19177450</v>
      </c>
      <c r="C89" s="31" t="s">
        <v>81</v>
      </c>
      <c r="D89" s="29">
        <v>61450</v>
      </c>
      <c r="E89" s="29">
        <v>46945</v>
      </c>
      <c r="F89" s="29">
        <v>47275.66</v>
      </c>
      <c r="G89" s="29">
        <v>46944.380000000005</v>
      </c>
      <c r="H89" s="50"/>
      <c r="I89" s="2">
        <f>F89-E89</f>
        <v>330.6600000000035</v>
      </c>
      <c r="J89" s="2"/>
      <c r="K89" s="50">
        <v>0</v>
      </c>
      <c r="L89" s="25">
        <v>2204</v>
      </c>
      <c r="M89" s="56">
        <v>3305.76</v>
      </c>
      <c r="N89" s="25">
        <v>0</v>
      </c>
      <c r="O89" s="20">
        <v>0</v>
      </c>
      <c r="P89" s="20"/>
      <c r="Q89" s="20">
        <v>0</v>
      </c>
      <c r="R89" s="20">
        <v>0</v>
      </c>
      <c r="S89" s="20"/>
      <c r="T89" s="20"/>
      <c r="U89" s="20">
        <v>0</v>
      </c>
      <c r="V89" s="20">
        <v>0</v>
      </c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49"/>
      <c r="AS89" s="25">
        <v>6024</v>
      </c>
      <c r="AT89" s="61">
        <f t="shared" si="9"/>
        <v>55172.380000000005</v>
      </c>
    </row>
    <row r="90" spans="1:46" ht="12.75">
      <c r="A90" s="30" t="s">
        <v>38</v>
      </c>
      <c r="B90" s="31">
        <v>10000214</v>
      </c>
      <c r="C90" s="31" t="s">
        <v>81</v>
      </c>
      <c r="D90" s="29">
        <v>43976</v>
      </c>
      <c r="E90" s="29">
        <v>33412</v>
      </c>
      <c r="F90" s="29">
        <v>31172.48</v>
      </c>
      <c r="G90" s="29">
        <v>31172.48</v>
      </c>
      <c r="H90" s="50"/>
      <c r="I90" s="2"/>
      <c r="J90" s="2">
        <f t="shared" si="10"/>
        <v>-2239.5200000000004</v>
      </c>
      <c r="K90" s="50">
        <v>1327</v>
      </c>
      <c r="L90" s="25">
        <v>600</v>
      </c>
      <c r="M90" s="56">
        <v>1722.72</v>
      </c>
      <c r="N90" s="25">
        <v>0</v>
      </c>
      <c r="O90" s="20">
        <v>0</v>
      </c>
      <c r="P90" s="20"/>
      <c r="Q90" s="20">
        <v>0</v>
      </c>
      <c r="R90" s="20">
        <v>0</v>
      </c>
      <c r="S90" s="20"/>
      <c r="T90" s="20"/>
      <c r="U90" s="20">
        <v>6408</v>
      </c>
      <c r="V90" s="20">
        <v>0</v>
      </c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49"/>
      <c r="AS90" s="25">
        <v>5564</v>
      </c>
      <c r="AT90" s="61">
        <f t="shared" si="9"/>
        <v>43744.479999999996</v>
      </c>
    </row>
    <row r="91" spans="1:46" ht="12.75">
      <c r="A91" s="30" t="s">
        <v>39</v>
      </c>
      <c r="B91" s="31">
        <v>19177462</v>
      </c>
      <c r="C91" s="31" t="s">
        <v>81</v>
      </c>
      <c r="D91" s="29">
        <v>63636</v>
      </c>
      <c r="E91" s="29">
        <v>47727</v>
      </c>
      <c r="F91" s="29">
        <v>46446.76</v>
      </c>
      <c r="G91" s="29">
        <v>46446.76</v>
      </c>
      <c r="H91" s="50"/>
      <c r="I91" s="2"/>
      <c r="J91" s="2">
        <f t="shared" si="10"/>
        <v>-1280.239999999998</v>
      </c>
      <c r="K91" s="50">
        <v>0</v>
      </c>
      <c r="L91" s="25">
        <v>5087</v>
      </c>
      <c r="M91" s="56">
        <v>0</v>
      </c>
      <c r="N91" s="25">
        <v>0</v>
      </c>
      <c r="O91" s="20">
        <v>0</v>
      </c>
      <c r="P91" s="20"/>
      <c r="Q91" s="20">
        <v>0</v>
      </c>
      <c r="R91" s="20">
        <v>0</v>
      </c>
      <c r="S91" s="20"/>
      <c r="T91" s="20"/>
      <c r="U91" s="20">
        <v>0</v>
      </c>
      <c r="V91" s="20">
        <v>0</v>
      </c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49"/>
      <c r="AS91" s="25">
        <v>4123</v>
      </c>
      <c r="AT91" s="61">
        <f t="shared" si="9"/>
        <v>55656.76</v>
      </c>
    </row>
    <row r="92" spans="1:46" ht="25.5">
      <c r="A92" s="30" t="s">
        <v>101</v>
      </c>
      <c r="B92" s="31">
        <v>19177456</v>
      </c>
      <c r="C92" s="31" t="s">
        <v>81</v>
      </c>
      <c r="D92" s="29">
        <v>0</v>
      </c>
      <c r="E92" s="29">
        <v>0</v>
      </c>
      <c r="F92" s="29">
        <v>0</v>
      </c>
      <c r="G92" s="29">
        <v>0</v>
      </c>
      <c r="H92" s="50"/>
      <c r="I92" s="2">
        <f>F92-E92</f>
        <v>0</v>
      </c>
      <c r="J92" s="2">
        <f t="shared" si="10"/>
        <v>0</v>
      </c>
      <c r="K92" s="50">
        <v>0</v>
      </c>
      <c r="L92" s="25">
        <v>6752</v>
      </c>
      <c r="M92" s="56">
        <v>616.92</v>
      </c>
      <c r="N92" s="25">
        <v>0</v>
      </c>
      <c r="O92" s="20">
        <v>0</v>
      </c>
      <c r="P92" s="20"/>
      <c r="Q92" s="20">
        <v>0</v>
      </c>
      <c r="R92" s="20">
        <v>0</v>
      </c>
      <c r="S92" s="20"/>
      <c r="T92" s="20"/>
      <c r="U92" s="20">
        <v>38016</v>
      </c>
      <c r="V92" s="20">
        <v>0</v>
      </c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49"/>
      <c r="AS92" s="25">
        <v>0</v>
      </c>
      <c r="AT92" s="61">
        <f t="shared" si="9"/>
        <v>44768</v>
      </c>
    </row>
    <row r="93" spans="1:46" ht="25.5">
      <c r="A93" s="30" t="s">
        <v>143</v>
      </c>
      <c r="B93" s="31">
        <v>19277402</v>
      </c>
      <c r="C93" s="31" t="s">
        <v>81</v>
      </c>
      <c r="D93" s="29">
        <v>133402</v>
      </c>
      <c r="E93" s="29">
        <v>98374</v>
      </c>
      <c r="F93" s="29">
        <v>85837.29</v>
      </c>
      <c r="G93" s="29">
        <v>85837.29000000001</v>
      </c>
      <c r="H93" s="50"/>
      <c r="I93" s="2"/>
      <c r="J93" s="2">
        <f t="shared" si="10"/>
        <v>-12536.710000000006</v>
      </c>
      <c r="K93" s="50">
        <v>6221</v>
      </c>
      <c r="L93" s="25">
        <v>5825</v>
      </c>
      <c r="M93" s="56">
        <v>954.48</v>
      </c>
      <c r="N93" s="25">
        <v>0</v>
      </c>
      <c r="O93" s="20">
        <v>0</v>
      </c>
      <c r="P93" s="20"/>
      <c r="Q93" s="20">
        <v>0</v>
      </c>
      <c r="R93" s="20">
        <v>0</v>
      </c>
      <c r="S93" s="20"/>
      <c r="T93" s="20"/>
      <c r="U93" s="20">
        <v>0</v>
      </c>
      <c r="V93" s="20">
        <v>0</v>
      </c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49"/>
      <c r="AS93" s="25">
        <v>7065</v>
      </c>
      <c r="AT93" s="61">
        <f t="shared" si="9"/>
        <v>98727.29000000001</v>
      </c>
    </row>
    <row r="94" spans="1:46" ht="18" customHeight="1">
      <c r="A94" s="30" t="s">
        <v>144</v>
      </c>
      <c r="B94" s="31">
        <v>10077464</v>
      </c>
      <c r="C94" s="31" t="s">
        <v>81</v>
      </c>
      <c r="D94" s="29">
        <v>15720</v>
      </c>
      <c r="E94" s="29">
        <v>15720</v>
      </c>
      <c r="F94" s="29">
        <v>15719.9</v>
      </c>
      <c r="G94" s="29">
        <v>15719.9</v>
      </c>
      <c r="H94" s="50"/>
      <c r="I94" s="2"/>
      <c r="J94" s="2">
        <f t="shared" si="10"/>
        <v>-0.1000000000003638</v>
      </c>
      <c r="K94" s="50">
        <v>0</v>
      </c>
      <c r="L94" s="25">
        <v>3128</v>
      </c>
      <c r="M94" s="56">
        <v>0</v>
      </c>
      <c r="N94" s="25">
        <v>0</v>
      </c>
      <c r="O94" s="20">
        <v>0</v>
      </c>
      <c r="P94" s="20"/>
      <c r="Q94" s="20">
        <v>0</v>
      </c>
      <c r="R94" s="20">
        <v>0</v>
      </c>
      <c r="S94" s="20"/>
      <c r="T94" s="20"/>
      <c r="U94" s="20">
        <v>0</v>
      </c>
      <c r="V94" s="20">
        <v>0</v>
      </c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49"/>
      <c r="AS94" s="25">
        <v>0</v>
      </c>
      <c r="AT94" s="61">
        <f t="shared" si="9"/>
        <v>18847.9</v>
      </c>
    </row>
    <row r="95" spans="1:46" ht="31.5" customHeight="1">
      <c r="A95" s="30" t="s">
        <v>90</v>
      </c>
      <c r="B95" s="31">
        <v>801600029</v>
      </c>
      <c r="C95" s="31" t="s">
        <v>81</v>
      </c>
      <c r="D95" s="29">
        <v>45343</v>
      </c>
      <c r="E95" s="29">
        <v>34011</v>
      </c>
      <c r="F95" s="29">
        <v>34944.43</v>
      </c>
      <c r="G95" s="29">
        <v>34010.05</v>
      </c>
      <c r="H95" s="50"/>
      <c r="I95" s="2">
        <f>F95-E95</f>
        <v>933.4300000000003</v>
      </c>
      <c r="J95" s="2"/>
      <c r="K95" s="50">
        <v>1626</v>
      </c>
      <c r="L95" s="25">
        <v>696</v>
      </c>
      <c r="M95" s="56">
        <v>279.36</v>
      </c>
      <c r="N95" s="25">
        <v>4</v>
      </c>
      <c r="O95" s="20">
        <v>832.78</v>
      </c>
      <c r="P95" s="20"/>
      <c r="Q95" s="20">
        <v>53</v>
      </c>
      <c r="R95" s="20">
        <v>232</v>
      </c>
      <c r="S95" s="20"/>
      <c r="T95" s="20"/>
      <c r="U95" s="20">
        <v>0</v>
      </c>
      <c r="V95" s="20">
        <v>0</v>
      </c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49"/>
      <c r="AS95" s="25">
        <v>3648</v>
      </c>
      <c r="AT95" s="61">
        <f t="shared" si="9"/>
        <v>39418.83</v>
      </c>
    </row>
    <row r="96" spans="1:46" ht="12.75">
      <c r="A96" s="30" t="s">
        <v>40</v>
      </c>
      <c r="B96" s="31">
        <v>19177463</v>
      </c>
      <c r="C96" s="31" t="s">
        <v>81</v>
      </c>
      <c r="D96" s="29">
        <v>55098</v>
      </c>
      <c r="E96" s="29">
        <v>41664</v>
      </c>
      <c r="F96" s="29">
        <v>33780.01</v>
      </c>
      <c r="G96" s="29">
        <v>33780.01</v>
      </c>
      <c r="H96" s="50"/>
      <c r="I96" s="2"/>
      <c r="J96" s="2">
        <f t="shared" si="10"/>
        <v>-7883.989999999998</v>
      </c>
      <c r="K96" s="50">
        <v>4712</v>
      </c>
      <c r="L96" s="25">
        <v>624</v>
      </c>
      <c r="M96" s="56">
        <v>1361.88</v>
      </c>
      <c r="N96" s="25">
        <v>0</v>
      </c>
      <c r="O96" s="20">
        <v>3272.6699999999996</v>
      </c>
      <c r="P96" s="20"/>
      <c r="Q96" s="20">
        <v>213</v>
      </c>
      <c r="R96" s="20">
        <v>948</v>
      </c>
      <c r="S96" s="20"/>
      <c r="T96" s="20"/>
      <c r="U96" s="20">
        <v>0</v>
      </c>
      <c r="V96" s="20">
        <v>0</v>
      </c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49"/>
      <c r="AS96" s="25">
        <v>0</v>
      </c>
      <c r="AT96" s="61">
        <f t="shared" si="9"/>
        <v>38624.68</v>
      </c>
    </row>
    <row r="97" spans="1:46" ht="25.5">
      <c r="A97" s="30" t="s">
        <v>41</v>
      </c>
      <c r="B97" s="31">
        <v>10077487</v>
      </c>
      <c r="C97" s="31" t="s">
        <v>81</v>
      </c>
      <c r="D97" s="29">
        <v>36201</v>
      </c>
      <c r="E97" s="29">
        <v>27153</v>
      </c>
      <c r="F97" s="29">
        <v>26973.24</v>
      </c>
      <c r="G97" s="29">
        <v>26973.239999999998</v>
      </c>
      <c r="H97" s="50"/>
      <c r="I97" s="2"/>
      <c r="J97" s="2">
        <f t="shared" si="10"/>
        <v>-179.7599999999984</v>
      </c>
      <c r="K97" s="50">
        <v>2445</v>
      </c>
      <c r="L97" s="25">
        <v>368</v>
      </c>
      <c r="M97" s="56">
        <v>0</v>
      </c>
      <c r="N97" s="25">
        <v>0</v>
      </c>
      <c r="O97" s="20">
        <v>0</v>
      </c>
      <c r="P97" s="20"/>
      <c r="Q97" s="20">
        <v>0</v>
      </c>
      <c r="R97" s="20">
        <v>0</v>
      </c>
      <c r="S97" s="20"/>
      <c r="T97" s="20"/>
      <c r="U97" s="20">
        <v>0</v>
      </c>
      <c r="V97" s="20">
        <v>0</v>
      </c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49"/>
      <c r="AS97" s="25">
        <v>5104</v>
      </c>
      <c r="AT97" s="61">
        <f t="shared" si="9"/>
        <v>32445.239999999998</v>
      </c>
    </row>
    <row r="98" spans="1:46" ht="25.5">
      <c r="A98" s="30" t="s">
        <v>42</v>
      </c>
      <c r="B98" s="31">
        <v>19177449</v>
      </c>
      <c r="C98" s="31" t="s">
        <v>81</v>
      </c>
      <c r="D98" s="29">
        <v>28953</v>
      </c>
      <c r="E98" s="29">
        <v>21717</v>
      </c>
      <c r="F98" s="29">
        <v>22305.239999999998</v>
      </c>
      <c r="G98" s="29">
        <v>21716.1</v>
      </c>
      <c r="H98" s="50"/>
      <c r="I98" s="2">
        <f>F98-E98</f>
        <v>588.239999999998</v>
      </c>
      <c r="J98" s="2"/>
      <c r="K98" s="50">
        <v>153</v>
      </c>
      <c r="L98" s="25">
        <v>12</v>
      </c>
      <c r="M98" s="56">
        <v>0</v>
      </c>
      <c r="N98" s="25">
        <v>0</v>
      </c>
      <c r="O98" s="20">
        <v>0</v>
      </c>
      <c r="P98" s="20"/>
      <c r="Q98" s="20">
        <v>0</v>
      </c>
      <c r="R98" s="20">
        <v>0</v>
      </c>
      <c r="S98" s="20"/>
      <c r="T98" s="20"/>
      <c r="U98" s="20">
        <v>22086</v>
      </c>
      <c r="V98" s="20">
        <v>0</v>
      </c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49"/>
      <c r="AS98" s="25">
        <v>11592</v>
      </c>
      <c r="AT98" s="61">
        <f t="shared" si="9"/>
        <v>55406.1</v>
      </c>
    </row>
    <row r="99" spans="1:46" ht="25.5">
      <c r="A99" s="30" t="s">
        <v>43</v>
      </c>
      <c r="B99" s="31">
        <v>19377430</v>
      </c>
      <c r="C99" s="31" t="s">
        <v>81</v>
      </c>
      <c r="D99" s="29">
        <v>13893</v>
      </c>
      <c r="E99" s="29">
        <v>10565</v>
      </c>
      <c r="F99" s="29">
        <v>11765.3</v>
      </c>
      <c r="G99" s="29">
        <v>10564.7</v>
      </c>
      <c r="H99" s="50"/>
      <c r="I99" s="2">
        <f>F99-E99</f>
        <v>1200.2999999999993</v>
      </c>
      <c r="J99" s="2"/>
      <c r="K99" s="50">
        <v>1860</v>
      </c>
      <c r="L99" s="25">
        <v>1108</v>
      </c>
      <c r="M99" s="56">
        <v>93.12</v>
      </c>
      <c r="N99" s="25">
        <v>0</v>
      </c>
      <c r="O99" s="20">
        <v>0</v>
      </c>
      <c r="P99" s="20"/>
      <c r="Q99" s="20">
        <v>0</v>
      </c>
      <c r="R99" s="20">
        <v>0</v>
      </c>
      <c r="S99" s="20"/>
      <c r="T99" s="20"/>
      <c r="U99" s="20">
        <v>0</v>
      </c>
      <c r="V99" s="20">
        <v>0</v>
      </c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49"/>
      <c r="AS99" s="25">
        <v>512</v>
      </c>
      <c r="AT99" s="61">
        <f t="shared" si="9"/>
        <v>12184.7</v>
      </c>
    </row>
    <row r="100" spans="1:46" ht="25.5">
      <c r="A100" s="30" t="s">
        <v>145</v>
      </c>
      <c r="B100" s="31">
        <v>801000001</v>
      </c>
      <c r="C100" s="31" t="s">
        <v>81</v>
      </c>
      <c r="D100" s="29">
        <v>17544</v>
      </c>
      <c r="E100" s="29">
        <v>13548</v>
      </c>
      <c r="F100" s="29">
        <v>13078.14</v>
      </c>
      <c r="G100" s="29">
        <v>13078.140000000001</v>
      </c>
      <c r="H100" s="50"/>
      <c r="I100" s="2"/>
      <c r="J100" s="2">
        <f t="shared" si="10"/>
        <v>-469.8600000000006</v>
      </c>
      <c r="K100" s="50">
        <v>225</v>
      </c>
      <c r="L100" s="25">
        <v>84</v>
      </c>
      <c r="M100" s="56">
        <v>1559.76</v>
      </c>
      <c r="N100" s="25">
        <v>0</v>
      </c>
      <c r="O100" s="20">
        <v>21234.300000000003</v>
      </c>
      <c r="P100" s="20"/>
      <c r="Q100" s="20">
        <v>716</v>
      </c>
      <c r="R100" s="20">
        <v>3288</v>
      </c>
      <c r="S100" s="20"/>
      <c r="T100" s="20"/>
      <c r="U100" s="20">
        <v>0</v>
      </c>
      <c r="V100" s="20">
        <v>0</v>
      </c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49"/>
      <c r="AS100" s="25">
        <v>3884</v>
      </c>
      <c r="AT100" s="61">
        <f t="shared" si="9"/>
        <v>41568.44</v>
      </c>
    </row>
    <row r="101" spans="1:46" ht="25.5">
      <c r="A101" s="30" t="s">
        <v>44</v>
      </c>
      <c r="B101" s="31">
        <v>19177420</v>
      </c>
      <c r="C101" s="31" t="s">
        <v>81</v>
      </c>
      <c r="D101" s="29">
        <v>91972</v>
      </c>
      <c r="E101" s="29">
        <v>69389</v>
      </c>
      <c r="F101" s="29">
        <v>73103.64</v>
      </c>
      <c r="G101" s="29">
        <v>69388.45</v>
      </c>
      <c r="H101" s="50"/>
      <c r="I101" s="2">
        <f>F101-E101</f>
        <v>3714.6399999999994</v>
      </c>
      <c r="J101" s="2"/>
      <c r="K101" s="50">
        <v>6008</v>
      </c>
      <c r="L101" s="25">
        <v>6296</v>
      </c>
      <c r="M101" s="56">
        <v>907.9200000000001</v>
      </c>
      <c r="N101" s="25">
        <v>412</v>
      </c>
      <c r="O101" s="20">
        <v>8025.69</v>
      </c>
      <c r="P101" s="20"/>
      <c r="Q101" s="20">
        <v>1685</v>
      </c>
      <c r="R101" s="20">
        <v>896</v>
      </c>
      <c r="S101" s="20"/>
      <c r="T101" s="20"/>
      <c r="U101" s="20">
        <v>0</v>
      </c>
      <c r="V101" s="20">
        <v>0</v>
      </c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49"/>
      <c r="AS101" s="25">
        <v>28</v>
      </c>
      <c r="AT101" s="61">
        <f t="shared" si="9"/>
        <v>84634.14</v>
      </c>
    </row>
    <row r="102" spans="1:46" ht="25.5">
      <c r="A102" s="30" t="s">
        <v>45</v>
      </c>
      <c r="B102" s="31">
        <v>10000492</v>
      </c>
      <c r="C102" s="31" t="s">
        <v>81</v>
      </c>
      <c r="D102" s="29">
        <v>25610</v>
      </c>
      <c r="E102" s="29">
        <v>18714</v>
      </c>
      <c r="F102" s="29">
        <v>18616.73</v>
      </c>
      <c r="G102" s="29">
        <v>18616.73</v>
      </c>
      <c r="H102" s="50"/>
      <c r="I102" s="2"/>
      <c r="J102" s="2">
        <f t="shared" si="10"/>
        <v>-97.27000000000044</v>
      </c>
      <c r="K102" s="50">
        <v>2468</v>
      </c>
      <c r="L102" s="25">
        <v>144</v>
      </c>
      <c r="M102" s="56">
        <v>2246.52</v>
      </c>
      <c r="N102" s="25">
        <v>0</v>
      </c>
      <c r="O102" s="20">
        <v>0</v>
      </c>
      <c r="P102" s="20"/>
      <c r="Q102" s="20">
        <v>0</v>
      </c>
      <c r="R102" s="20">
        <v>0</v>
      </c>
      <c r="S102" s="20"/>
      <c r="T102" s="20"/>
      <c r="U102" s="20">
        <v>0</v>
      </c>
      <c r="V102" s="20">
        <v>0</v>
      </c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49"/>
      <c r="AS102" s="25">
        <v>2740</v>
      </c>
      <c r="AT102" s="61">
        <f t="shared" si="9"/>
        <v>21500.73</v>
      </c>
    </row>
    <row r="103" spans="1:46" ht="25.5">
      <c r="A103" s="30" t="s">
        <v>46</v>
      </c>
      <c r="B103" s="31">
        <v>19477428</v>
      </c>
      <c r="C103" s="31" t="s">
        <v>81</v>
      </c>
      <c r="D103" s="29">
        <v>57033</v>
      </c>
      <c r="E103" s="29">
        <v>41126</v>
      </c>
      <c r="F103" s="29">
        <v>40691.47</v>
      </c>
      <c r="G103" s="29">
        <v>40691.47</v>
      </c>
      <c r="H103" s="50"/>
      <c r="I103" s="2"/>
      <c r="J103" s="2">
        <f t="shared" si="10"/>
        <v>-434.52999999999884</v>
      </c>
      <c r="K103" s="50">
        <v>6177</v>
      </c>
      <c r="L103" s="25">
        <v>168</v>
      </c>
      <c r="M103" s="56">
        <v>0</v>
      </c>
      <c r="N103" s="25">
        <v>0</v>
      </c>
      <c r="O103" s="20">
        <v>0</v>
      </c>
      <c r="P103" s="20"/>
      <c r="Q103" s="20">
        <v>0</v>
      </c>
      <c r="R103" s="20">
        <v>0</v>
      </c>
      <c r="S103" s="20"/>
      <c r="T103" s="20"/>
      <c r="U103" s="20">
        <v>0</v>
      </c>
      <c r="V103" s="20">
        <v>0</v>
      </c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49"/>
      <c r="AS103" s="25">
        <v>4944</v>
      </c>
      <c r="AT103" s="61">
        <f t="shared" si="9"/>
        <v>45803.47</v>
      </c>
    </row>
    <row r="104" spans="1:46" ht="25.5">
      <c r="A104" s="30" t="s">
        <v>47</v>
      </c>
      <c r="B104" s="31">
        <v>19477466</v>
      </c>
      <c r="C104" s="31" t="s">
        <v>81</v>
      </c>
      <c r="D104" s="29">
        <v>102600</v>
      </c>
      <c r="E104" s="29">
        <v>77922</v>
      </c>
      <c r="F104" s="29">
        <v>67526.84</v>
      </c>
      <c r="G104" s="29">
        <v>67526.84</v>
      </c>
      <c r="H104" s="50"/>
      <c r="I104" s="2"/>
      <c r="J104" s="2">
        <f t="shared" si="10"/>
        <v>-10395.160000000003</v>
      </c>
      <c r="K104" s="50">
        <v>9974</v>
      </c>
      <c r="L104" s="25">
        <v>10064</v>
      </c>
      <c r="M104" s="56">
        <v>1664.52</v>
      </c>
      <c r="N104" s="25">
        <v>0</v>
      </c>
      <c r="O104" s="20">
        <v>0</v>
      </c>
      <c r="P104" s="20"/>
      <c r="Q104" s="20">
        <v>0</v>
      </c>
      <c r="R104" s="20">
        <v>0</v>
      </c>
      <c r="S104" s="20"/>
      <c r="T104" s="20"/>
      <c r="U104" s="20">
        <v>0</v>
      </c>
      <c r="V104" s="20">
        <v>0</v>
      </c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49"/>
      <c r="AS104" s="25">
        <v>44</v>
      </c>
      <c r="AT104" s="61">
        <f t="shared" si="9"/>
        <v>77634.84</v>
      </c>
    </row>
    <row r="105" spans="1:46" ht="25.5">
      <c r="A105" s="30" t="s">
        <v>48</v>
      </c>
      <c r="B105" s="31">
        <v>10000491</v>
      </c>
      <c r="C105" s="31" t="s">
        <v>81</v>
      </c>
      <c r="D105" s="29">
        <v>58904</v>
      </c>
      <c r="E105" s="29">
        <v>44872</v>
      </c>
      <c r="F105" s="29">
        <v>42595.02</v>
      </c>
      <c r="G105" s="29">
        <v>42595.02</v>
      </c>
      <c r="H105" s="50"/>
      <c r="I105" s="2"/>
      <c r="J105" s="2">
        <f t="shared" si="10"/>
        <v>-2276.980000000003</v>
      </c>
      <c r="K105" s="50">
        <v>2811</v>
      </c>
      <c r="L105" s="25">
        <v>288</v>
      </c>
      <c r="M105" s="56">
        <v>2770.3199999999997</v>
      </c>
      <c r="N105" s="25">
        <v>0</v>
      </c>
      <c r="O105" s="20">
        <v>0</v>
      </c>
      <c r="P105" s="20"/>
      <c r="Q105" s="20">
        <v>0</v>
      </c>
      <c r="R105" s="20">
        <v>0</v>
      </c>
      <c r="S105" s="20"/>
      <c r="T105" s="20"/>
      <c r="U105" s="20">
        <v>0</v>
      </c>
      <c r="V105" s="20">
        <v>0</v>
      </c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49"/>
      <c r="AS105" s="25">
        <v>7964</v>
      </c>
      <c r="AT105" s="61">
        <f t="shared" si="9"/>
        <v>50847.02</v>
      </c>
    </row>
    <row r="106" spans="1:46" ht="25.5">
      <c r="A106" s="30" t="s">
        <v>98</v>
      </c>
      <c r="B106" s="31">
        <v>19177419</v>
      </c>
      <c r="C106" s="31" t="s">
        <v>81</v>
      </c>
      <c r="D106" s="29">
        <v>55069</v>
      </c>
      <c r="E106" s="29">
        <v>41792</v>
      </c>
      <c r="F106" s="29">
        <v>40137.96</v>
      </c>
      <c r="G106" s="29">
        <v>40137.96</v>
      </c>
      <c r="H106" s="50"/>
      <c r="I106" s="2"/>
      <c r="J106" s="2">
        <f t="shared" si="10"/>
        <v>-1654.0400000000009</v>
      </c>
      <c r="K106" s="50">
        <v>6478</v>
      </c>
      <c r="L106" s="25">
        <v>10500</v>
      </c>
      <c r="M106" s="56">
        <v>0</v>
      </c>
      <c r="N106" s="25">
        <v>0</v>
      </c>
      <c r="O106" s="20">
        <v>0</v>
      </c>
      <c r="P106" s="20"/>
      <c r="Q106" s="20">
        <v>0</v>
      </c>
      <c r="R106" s="20">
        <v>0</v>
      </c>
      <c r="S106" s="20"/>
      <c r="T106" s="20"/>
      <c r="U106" s="20">
        <v>0</v>
      </c>
      <c r="V106" s="20">
        <v>0</v>
      </c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49"/>
      <c r="AS106" s="25">
        <v>28</v>
      </c>
      <c r="AT106" s="61">
        <f t="shared" si="9"/>
        <v>50665.96</v>
      </c>
    </row>
    <row r="107" spans="1:46" ht="25.5">
      <c r="A107" s="30" t="s">
        <v>49</v>
      </c>
      <c r="B107" s="31">
        <v>19477408</v>
      </c>
      <c r="C107" s="31" t="s">
        <v>81</v>
      </c>
      <c r="D107" s="29">
        <v>97722</v>
      </c>
      <c r="E107" s="29">
        <v>70868</v>
      </c>
      <c r="F107" s="29">
        <v>69810.74</v>
      </c>
      <c r="G107" s="29">
        <v>69810.73999999999</v>
      </c>
      <c r="H107" s="50"/>
      <c r="I107" s="2"/>
      <c r="J107" s="2">
        <f t="shared" si="10"/>
        <v>-1057.2599999999948</v>
      </c>
      <c r="K107" s="50">
        <v>2455</v>
      </c>
      <c r="L107" s="25">
        <v>5464</v>
      </c>
      <c r="M107" s="56">
        <v>430.68</v>
      </c>
      <c r="N107" s="25">
        <v>0</v>
      </c>
      <c r="O107" s="20">
        <v>0</v>
      </c>
      <c r="P107" s="20"/>
      <c r="Q107" s="20">
        <v>0</v>
      </c>
      <c r="R107" s="20">
        <v>0</v>
      </c>
      <c r="S107" s="20"/>
      <c r="T107" s="20"/>
      <c r="U107" s="20">
        <v>0</v>
      </c>
      <c r="V107" s="20">
        <v>0</v>
      </c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49"/>
      <c r="AS107" s="25">
        <v>3696</v>
      </c>
      <c r="AT107" s="61">
        <f t="shared" si="9"/>
        <v>78970.73999999999</v>
      </c>
    </row>
    <row r="108" spans="1:46" ht="18.75" customHeight="1">
      <c r="A108" s="30" t="s">
        <v>146</v>
      </c>
      <c r="B108" s="31">
        <v>10000945</v>
      </c>
      <c r="C108" s="31" t="s">
        <v>81</v>
      </c>
      <c r="D108" s="29">
        <v>127965</v>
      </c>
      <c r="E108" s="29">
        <v>97737</v>
      </c>
      <c r="F108" s="29">
        <v>104437.17</v>
      </c>
      <c r="G108" s="29">
        <v>97736.87</v>
      </c>
      <c r="H108" s="50"/>
      <c r="I108" s="2">
        <f>F108-E108</f>
        <v>6700.169999999998</v>
      </c>
      <c r="J108" s="2"/>
      <c r="K108" s="50">
        <v>3420</v>
      </c>
      <c r="L108" s="25">
        <v>2144</v>
      </c>
      <c r="M108" s="56">
        <v>2293.08</v>
      </c>
      <c r="N108" s="25">
        <v>8</v>
      </c>
      <c r="O108" s="20">
        <v>2658.84</v>
      </c>
      <c r="P108" s="20"/>
      <c r="Q108" s="20">
        <v>133</v>
      </c>
      <c r="R108" s="20">
        <v>772</v>
      </c>
      <c r="S108" s="20"/>
      <c r="T108" s="20"/>
      <c r="U108" s="20">
        <v>0</v>
      </c>
      <c r="V108" s="20">
        <v>0</v>
      </c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49"/>
      <c r="AS108" s="25">
        <v>10792</v>
      </c>
      <c r="AT108" s="61">
        <f t="shared" si="9"/>
        <v>114103.70999999999</v>
      </c>
    </row>
    <row r="109" spans="1:46" ht="25.5">
      <c r="A109" s="30" t="s">
        <v>50</v>
      </c>
      <c r="B109" s="31">
        <v>19177439</v>
      </c>
      <c r="C109" s="31" t="s">
        <v>81</v>
      </c>
      <c r="D109" s="29">
        <v>57536</v>
      </c>
      <c r="E109" s="29">
        <v>43540</v>
      </c>
      <c r="F109" s="29">
        <v>43639.76</v>
      </c>
      <c r="G109" s="29">
        <v>43538.85</v>
      </c>
      <c r="H109" s="50"/>
      <c r="I109" s="2">
        <f>F109-E109</f>
        <v>99.76000000000204</v>
      </c>
      <c r="J109" s="2"/>
      <c r="K109" s="50">
        <v>7353</v>
      </c>
      <c r="L109" s="25">
        <v>188</v>
      </c>
      <c r="M109" s="56">
        <v>1105.8</v>
      </c>
      <c r="N109" s="25">
        <v>0</v>
      </c>
      <c r="O109" s="20">
        <v>0</v>
      </c>
      <c r="P109" s="20"/>
      <c r="Q109" s="20">
        <v>0</v>
      </c>
      <c r="R109" s="20">
        <v>0</v>
      </c>
      <c r="S109" s="20"/>
      <c r="T109" s="20"/>
      <c r="U109" s="20">
        <v>0</v>
      </c>
      <c r="V109" s="20">
        <v>0</v>
      </c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49"/>
      <c r="AS109" s="25">
        <v>3400</v>
      </c>
      <c r="AT109" s="61">
        <f t="shared" si="9"/>
        <v>47126.85</v>
      </c>
    </row>
    <row r="110" spans="1:46" ht="12.75">
      <c r="A110" s="30" t="s">
        <v>91</v>
      </c>
      <c r="B110" s="31">
        <v>130077420</v>
      </c>
      <c r="C110" s="31" t="s">
        <v>81</v>
      </c>
      <c r="D110" s="29">
        <v>86072</v>
      </c>
      <c r="E110" s="29">
        <v>65027</v>
      </c>
      <c r="F110" s="29">
        <v>63302.83</v>
      </c>
      <c r="G110" s="29">
        <v>63302.83</v>
      </c>
      <c r="H110" s="50"/>
      <c r="I110" s="2"/>
      <c r="J110" s="2">
        <f t="shared" si="10"/>
        <v>-1724.1699999999983</v>
      </c>
      <c r="K110" s="50">
        <v>8305</v>
      </c>
      <c r="L110" s="25">
        <v>452</v>
      </c>
      <c r="M110" s="56">
        <v>1874.04</v>
      </c>
      <c r="N110" s="25">
        <v>0</v>
      </c>
      <c r="O110" s="20">
        <v>0</v>
      </c>
      <c r="P110" s="20"/>
      <c r="Q110" s="20">
        <v>0</v>
      </c>
      <c r="R110" s="20">
        <v>0</v>
      </c>
      <c r="S110" s="20"/>
      <c r="T110" s="20"/>
      <c r="U110" s="20">
        <v>0</v>
      </c>
      <c r="V110" s="20">
        <v>0</v>
      </c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49"/>
      <c r="AS110" s="25">
        <v>6968</v>
      </c>
      <c r="AT110" s="61">
        <f t="shared" si="9"/>
        <v>70722.83</v>
      </c>
    </row>
    <row r="111" spans="1:46" ht="31.5" customHeight="1">
      <c r="A111" s="30" t="s">
        <v>147</v>
      </c>
      <c r="B111" s="31">
        <v>19177406</v>
      </c>
      <c r="C111" s="31" t="s">
        <v>81</v>
      </c>
      <c r="D111" s="29">
        <v>86425</v>
      </c>
      <c r="E111" s="29">
        <v>63152</v>
      </c>
      <c r="F111" s="29">
        <v>63380.09</v>
      </c>
      <c r="G111" s="29">
        <v>63149.899999999994</v>
      </c>
      <c r="H111" s="50"/>
      <c r="I111" s="2">
        <f>F111-E111</f>
        <v>228.0899999999965</v>
      </c>
      <c r="J111" s="2"/>
      <c r="K111" s="50">
        <v>5668</v>
      </c>
      <c r="L111" s="25">
        <v>8796</v>
      </c>
      <c r="M111" s="56">
        <v>104.76</v>
      </c>
      <c r="N111" s="25">
        <v>0</v>
      </c>
      <c r="O111" s="20">
        <v>0</v>
      </c>
      <c r="P111" s="20"/>
      <c r="Q111" s="20">
        <v>0</v>
      </c>
      <c r="R111" s="20">
        <v>0</v>
      </c>
      <c r="S111" s="20"/>
      <c r="T111" s="20"/>
      <c r="U111" s="20">
        <v>0</v>
      </c>
      <c r="V111" s="20">
        <v>0</v>
      </c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49"/>
      <c r="AS111" s="25">
        <v>6551</v>
      </c>
      <c r="AT111" s="61">
        <f t="shared" si="9"/>
        <v>78496.9</v>
      </c>
    </row>
    <row r="112" spans="1:46" ht="25.5">
      <c r="A112" s="30" t="s">
        <v>51</v>
      </c>
      <c r="B112" s="31">
        <v>19177452</v>
      </c>
      <c r="C112" s="31" t="s">
        <v>81</v>
      </c>
      <c r="D112" s="29">
        <v>0</v>
      </c>
      <c r="E112" s="29">
        <v>0</v>
      </c>
      <c r="F112" s="29">
        <v>0</v>
      </c>
      <c r="G112" s="29">
        <v>0</v>
      </c>
      <c r="H112" s="50"/>
      <c r="I112" s="2">
        <f>F112-E112</f>
        <v>0</v>
      </c>
      <c r="J112" s="2">
        <f t="shared" si="10"/>
        <v>0</v>
      </c>
      <c r="K112" s="50">
        <v>0</v>
      </c>
      <c r="L112" s="25">
        <v>22108</v>
      </c>
      <c r="M112" s="56">
        <v>151.32</v>
      </c>
      <c r="N112" s="25">
        <v>0</v>
      </c>
      <c r="O112" s="20">
        <v>0</v>
      </c>
      <c r="P112" s="20"/>
      <c r="Q112" s="20">
        <v>0</v>
      </c>
      <c r="R112" s="20">
        <v>0</v>
      </c>
      <c r="S112" s="20"/>
      <c r="T112" s="20"/>
      <c r="U112" s="20">
        <v>91449</v>
      </c>
      <c r="V112" s="20">
        <v>0</v>
      </c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49"/>
      <c r="AS112" s="25">
        <v>0</v>
      </c>
      <c r="AT112" s="61">
        <f t="shared" si="9"/>
        <v>113557</v>
      </c>
    </row>
    <row r="113" spans="1:46" ht="25.5">
      <c r="A113" s="30" t="s">
        <v>148</v>
      </c>
      <c r="B113" s="31">
        <v>801400007</v>
      </c>
      <c r="C113" s="31" t="s">
        <v>81</v>
      </c>
      <c r="D113" s="29">
        <v>36649</v>
      </c>
      <c r="E113" s="29">
        <v>28002</v>
      </c>
      <c r="F113" s="29">
        <v>26940.85</v>
      </c>
      <c r="G113" s="29">
        <v>26940.85</v>
      </c>
      <c r="H113" s="50"/>
      <c r="I113" s="2"/>
      <c r="J113" s="2">
        <f t="shared" si="10"/>
        <v>-1061.1500000000015</v>
      </c>
      <c r="K113" s="50">
        <v>1018</v>
      </c>
      <c r="L113" s="25">
        <v>388</v>
      </c>
      <c r="M113" s="56">
        <v>2037</v>
      </c>
      <c r="N113" s="25">
        <v>0</v>
      </c>
      <c r="O113" s="20">
        <v>8894.050000000001</v>
      </c>
      <c r="P113" s="20"/>
      <c r="Q113" s="20">
        <v>387</v>
      </c>
      <c r="R113" s="20">
        <v>1420</v>
      </c>
      <c r="S113" s="20"/>
      <c r="T113" s="20"/>
      <c r="U113" s="20">
        <v>0</v>
      </c>
      <c r="V113" s="20">
        <v>0</v>
      </c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49"/>
      <c r="AS113" s="25">
        <v>6620</v>
      </c>
      <c r="AT113" s="61">
        <f t="shared" si="9"/>
        <v>44262.9</v>
      </c>
    </row>
    <row r="114" spans="1:46" ht="25.5">
      <c r="A114" s="30" t="s">
        <v>52</v>
      </c>
      <c r="B114" s="31">
        <v>19377421</v>
      </c>
      <c r="C114" s="31" t="s">
        <v>81</v>
      </c>
      <c r="D114" s="29">
        <v>53271</v>
      </c>
      <c r="E114" s="29">
        <v>39951</v>
      </c>
      <c r="F114" s="29">
        <v>36318.52</v>
      </c>
      <c r="G114" s="29">
        <v>36318.52</v>
      </c>
      <c r="H114" s="50"/>
      <c r="I114" s="2"/>
      <c r="J114" s="2">
        <f t="shared" si="10"/>
        <v>-3632.480000000003</v>
      </c>
      <c r="K114" s="50">
        <v>736</v>
      </c>
      <c r="L114" s="25">
        <v>360</v>
      </c>
      <c r="M114" s="56">
        <v>0</v>
      </c>
      <c r="N114" s="25">
        <v>0</v>
      </c>
      <c r="O114" s="20">
        <v>0</v>
      </c>
      <c r="P114" s="20"/>
      <c r="Q114" s="20">
        <v>0</v>
      </c>
      <c r="R114" s="20">
        <v>0</v>
      </c>
      <c r="S114" s="20"/>
      <c r="T114" s="20"/>
      <c r="U114" s="20">
        <v>0</v>
      </c>
      <c r="V114" s="20">
        <v>0</v>
      </c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49"/>
      <c r="AS114" s="25">
        <v>16268</v>
      </c>
      <c r="AT114" s="61">
        <f t="shared" si="9"/>
        <v>52946.52</v>
      </c>
    </row>
    <row r="115" spans="1:46" ht="25.5">
      <c r="A115" s="30" t="s">
        <v>53</v>
      </c>
      <c r="B115" s="31">
        <v>800800007</v>
      </c>
      <c r="C115" s="31" t="s">
        <v>81</v>
      </c>
      <c r="D115" s="29">
        <v>135800</v>
      </c>
      <c r="E115" s="29">
        <v>101853</v>
      </c>
      <c r="F115" s="29">
        <v>95958.83</v>
      </c>
      <c r="G115" s="29">
        <v>95958.83</v>
      </c>
      <c r="H115" s="50"/>
      <c r="I115" s="2"/>
      <c r="J115" s="2">
        <f t="shared" si="10"/>
        <v>-5894.169999999998</v>
      </c>
      <c r="K115" s="50">
        <v>7099</v>
      </c>
      <c r="L115" s="25">
        <v>996</v>
      </c>
      <c r="M115" s="56">
        <v>0</v>
      </c>
      <c r="N115" s="25">
        <v>0</v>
      </c>
      <c r="O115" s="20">
        <v>0</v>
      </c>
      <c r="P115" s="20"/>
      <c r="Q115" s="20">
        <v>0</v>
      </c>
      <c r="R115" s="20">
        <v>0</v>
      </c>
      <c r="S115" s="20"/>
      <c r="T115" s="20"/>
      <c r="U115" s="20">
        <v>0</v>
      </c>
      <c r="V115" s="20">
        <v>0</v>
      </c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49"/>
      <c r="AS115" s="25">
        <v>10144</v>
      </c>
      <c r="AT115" s="61">
        <f t="shared" si="9"/>
        <v>107098.83</v>
      </c>
    </row>
    <row r="116" spans="1:46" ht="25.5">
      <c r="A116" s="30" t="s">
        <v>76</v>
      </c>
      <c r="B116" s="31">
        <v>19477410</v>
      </c>
      <c r="C116" s="31" t="s">
        <v>81</v>
      </c>
      <c r="D116" s="29">
        <v>62433</v>
      </c>
      <c r="E116" s="29">
        <v>46827</v>
      </c>
      <c r="F116" s="29">
        <v>46201.59</v>
      </c>
      <c r="G116" s="29">
        <v>46201.590000000004</v>
      </c>
      <c r="H116" s="50"/>
      <c r="I116" s="2"/>
      <c r="J116" s="2">
        <f t="shared" si="10"/>
        <v>-625.4100000000035</v>
      </c>
      <c r="K116" s="50">
        <v>4541</v>
      </c>
      <c r="L116" s="25">
        <v>5072</v>
      </c>
      <c r="M116" s="56">
        <v>11.64</v>
      </c>
      <c r="N116" s="25">
        <v>0</v>
      </c>
      <c r="O116" s="20">
        <v>0</v>
      </c>
      <c r="P116" s="20"/>
      <c r="Q116" s="20">
        <v>0</v>
      </c>
      <c r="R116" s="20">
        <v>0</v>
      </c>
      <c r="S116" s="20"/>
      <c r="T116" s="20"/>
      <c r="U116" s="20">
        <v>0</v>
      </c>
      <c r="V116" s="20">
        <v>0</v>
      </c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49"/>
      <c r="AS116" s="25">
        <v>3036</v>
      </c>
      <c r="AT116" s="61">
        <f t="shared" si="9"/>
        <v>54309.590000000004</v>
      </c>
    </row>
    <row r="117" spans="1:46" ht="25.5">
      <c r="A117" s="30" t="s">
        <v>54</v>
      </c>
      <c r="B117" s="31">
        <v>19477456</v>
      </c>
      <c r="C117" s="31" t="s">
        <v>81</v>
      </c>
      <c r="D117" s="29">
        <v>75142</v>
      </c>
      <c r="E117" s="29">
        <v>53075</v>
      </c>
      <c r="F117" s="29">
        <v>51230.57</v>
      </c>
      <c r="G117" s="29">
        <v>51230.57</v>
      </c>
      <c r="H117" s="50"/>
      <c r="I117" s="2"/>
      <c r="J117" s="2">
        <f t="shared" si="10"/>
        <v>-1844.4300000000003</v>
      </c>
      <c r="K117" s="50">
        <v>10164</v>
      </c>
      <c r="L117" s="25">
        <v>4748</v>
      </c>
      <c r="M117" s="56">
        <v>337.56000000000006</v>
      </c>
      <c r="N117" s="25">
        <v>0</v>
      </c>
      <c r="O117" s="20">
        <v>0</v>
      </c>
      <c r="P117" s="20"/>
      <c r="Q117" s="20">
        <v>0</v>
      </c>
      <c r="R117" s="20">
        <v>0</v>
      </c>
      <c r="S117" s="20"/>
      <c r="T117" s="20"/>
      <c r="U117" s="20">
        <v>0</v>
      </c>
      <c r="V117" s="20">
        <v>0</v>
      </c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49"/>
      <c r="AS117" s="25">
        <v>156</v>
      </c>
      <c r="AT117" s="61">
        <f t="shared" si="9"/>
        <v>56134.57</v>
      </c>
    </row>
    <row r="118" spans="1:46" ht="25.5">
      <c r="A118" s="30" t="s">
        <v>92</v>
      </c>
      <c r="B118" s="31">
        <v>130077421</v>
      </c>
      <c r="C118" s="31" t="s">
        <v>81</v>
      </c>
      <c r="D118" s="29">
        <v>52878</v>
      </c>
      <c r="E118" s="29">
        <v>39941</v>
      </c>
      <c r="F118" s="29">
        <v>43267.45</v>
      </c>
      <c r="G118" s="29">
        <v>39940.57</v>
      </c>
      <c r="H118" s="50"/>
      <c r="I118" s="2">
        <f>F118-E118</f>
        <v>3326.449999999997</v>
      </c>
      <c r="J118" s="2"/>
      <c r="K118" s="50">
        <v>188</v>
      </c>
      <c r="L118" s="25">
        <v>37</v>
      </c>
      <c r="M118" s="56">
        <v>11.64</v>
      </c>
      <c r="N118" s="25">
        <v>0</v>
      </c>
      <c r="O118" s="20">
        <v>0</v>
      </c>
      <c r="P118" s="20"/>
      <c r="Q118" s="20">
        <v>0</v>
      </c>
      <c r="R118" s="20">
        <v>0</v>
      </c>
      <c r="S118" s="20"/>
      <c r="T118" s="20"/>
      <c r="U118" s="20">
        <v>0</v>
      </c>
      <c r="V118" s="20">
        <v>0</v>
      </c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49"/>
      <c r="AS118" s="25">
        <v>3352</v>
      </c>
      <c r="AT118" s="61">
        <f t="shared" si="9"/>
        <v>43329.57</v>
      </c>
    </row>
    <row r="119" spans="1:46" ht="25.5">
      <c r="A119" s="30" t="s">
        <v>77</v>
      </c>
      <c r="B119" s="31">
        <v>19577420</v>
      </c>
      <c r="C119" s="31" t="s">
        <v>81</v>
      </c>
      <c r="D119" s="29">
        <v>4489</v>
      </c>
      <c r="E119" s="29">
        <v>3366</v>
      </c>
      <c r="F119" s="29">
        <v>3209.63</v>
      </c>
      <c r="G119" s="29">
        <v>3209.63</v>
      </c>
      <c r="H119" s="50"/>
      <c r="I119" s="2"/>
      <c r="J119" s="2">
        <f t="shared" si="10"/>
        <v>-156.3699999999999</v>
      </c>
      <c r="K119" s="50">
        <v>587</v>
      </c>
      <c r="L119" s="25">
        <v>64</v>
      </c>
      <c r="M119" s="56">
        <v>197.88</v>
      </c>
      <c r="N119" s="25">
        <v>0</v>
      </c>
      <c r="O119" s="20">
        <v>2200.74</v>
      </c>
      <c r="P119" s="20"/>
      <c r="Q119" s="20">
        <v>307</v>
      </c>
      <c r="R119" s="20">
        <v>432</v>
      </c>
      <c r="S119" s="20"/>
      <c r="T119" s="20"/>
      <c r="U119" s="20">
        <v>0</v>
      </c>
      <c r="V119" s="20">
        <v>0</v>
      </c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49"/>
      <c r="AS119" s="25">
        <v>808</v>
      </c>
      <c r="AT119" s="61">
        <f t="shared" si="9"/>
        <v>6714.37</v>
      </c>
    </row>
    <row r="120" spans="1:46" ht="25.5">
      <c r="A120" s="30" t="s">
        <v>55</v>
      </c>
      <c r="B120" s="31">
        <v>19177466</v>
      </c>
      <c r="C120" s="31" t="s">
        <v>81</v>
      </c>
      <c r="D120" s="29">
        <v>35788</v>
      </c>
      <c r="E120" s="29">
        <v>27055</v>
      </c>
      <c r="F120" s="29">
        <v>26886.27</v>
      </c>
      <c r="G120" s="29">
        <v>26886.27</v>
      </c>
      <c r="H120" s="50"/>
      <c r="I120" s="2"/>
      <c r="J120" s="2">
        <f t="shared" si="10"/>
        <v>-168.72999999999956</v>
      </c>
      <c r="K120" s="50">
        <v>2728</v>
      </c>
      <c r="L120" s="25">
        <v>352</v>
      </c>
      <c r="M120" s="56">
        <v>838.0799999999999</v>
      </c>
      <c r="N120" s="25">
        <v>0</v>
      </c>
      <c r="O120" s="20">
        <v>288.97999999999996</v>
      </c>
      <c r="P120" s="20"/>
      <c r="Q120" s="20">
        <v>13</v>
      </c>
      <c r="R120" s="20">
        <v>68</v>
      </c>
      <c r="S120" s="20"/>
      <c r="T120" s="20"/>
      <c r="U120" s="20">
        <v>0</v>
      </c>
      <c r="V120" s="20">
        <v>0</v>
      </c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49"/>
      <c r="AS120" s="25">
        <v>2224</v>
      </c>
      <c r="AT120" s="61">
        <f t="shared" si="9"/>
        <v>29819.25</v>
      </c>
    </row>
    <row r="121" spans="1:46" ht="25.5">
      <c r="A121" s="30" t="s">
        <v>56</v>
      </c>
      <c r="B121" s="31">
        <v>801600025</v>
      </c>
      <c r="C121" s="31" t="s">
        <v>81</v>
      </c>
      <c r="D121" s="29">
        <v>47011</v>
      </c>
      <c r="E121" s="29">
        <v>34178</v>
      </c>
      <c r="F121" s="29">
        <v>33430.37</v>
      </c>
      <c r="G121" s="29">
        <v>33430.369999999995</v>
      </c>
      <c r="H121" s="50"/>
      <c r="I121" s="2"/>
      <c r="J121" s="2">
        <f t="shared" si="10"/>
        <v>-747.6299999999974</v>
      </c>
      <c r="K121" s="50">
        <v>3961</v>
      </c>
      <c r="L121" s="25">
        <v>2024</v>
      </c>
      <c r="M121" s="56">
        <v>302.64</v>
      </c>
      <c r="N121" s="25">
        <v>0</v>
      </c>
      <c r="O121" s="20">
        <v>0</v>
      </c>
      <c r="P121" s="20"/>
      <c r="Q121" s="20">
        <v>0</v>
      </c>
      <c r="R121" s="20">
        <v>0</v>
      </c>
      <c r="S121" s="20"/>
      <c r="T121" s="20"/>
      <c r="U121" s="20">
        <v>0</v>
      </c>
      <c r="V121" s="20">
        <v>0</v>
      </c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49"/>
      <c r="AS121" s="25">
        <v>5032</v>
      </c>
      <c r="AT121" s="61">
        <f t="shared" si="9"/>
        <v>40486.369999999995</v>
      </c>
    </row>
    <row r="122" spans="1:46" ht="25.5">
      <c r="A122" s="30" t="s">
        <v>57</v>
      </c>
      <c r="B122" s="31">
        <v>19477430</v>
      </c>
      <c r="C122" s="31" t="s">
        <v>81</v>
      </c>
      <c r="D122" s="29">
        <v>23607</v>
      </c>
      <c r="E122" s="29">
        <v>17814</v>
      </c>
      <c r="F122" s="29">
        <v>18343.97</v>
      </c>
      <c r="G122" s="29">
        <v>17813.7</v>
      </c>
      <c r="H122" s="50"/>
      <c r="I122" s="2">
        <f>F122-E122</f>
        <v>529.9700000000012</v>
      </c>
      <c r="J122" s="2"/>
      <c r="K122" s="50">
        <v>2359</v>
      </c>
      <c r="L122" s="25">
        <v>192</v>
      </c>
      <c r="M122" s="56">
        <v>69.84</v>
      </c>
      <c r="N122" s="25">
        <v>8</v>
      </c>
      <c r="O122" s="20">
        <v>18430.71</v>
      </c>
      <c r="P122" s="20"/>
      <c r="Q122" s="20">
        <v>607</v>
      </c>
      <c r="R122" s="20">
        <v>3552</v>
      </c>
      <c r="S122" s="20"/>
      <c r="T122" s="20"/>
      <c r="U122" s="20">
        <v>0</v>
      </c>
      <c r="V122" s="20">
        <v>0</v>
      </c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49"/>
      <c r="AS122" s="25">
        <v>5212</v>
      </c>
      <c r="AT122" s="61">
        <f t="shared" si="9"/>
        <v>45200.41</v>
      </c>
    </row>
    <row r="123" spans="1:46" ht="25.5">
      <c r="A123" s="30" t="s">
        <v>149</v>
      </c>
      <c r="B123" s="31">
        <v>10077485</v>
      </c>
      <c r="C123" s="31" t="s">
        <v>81</v>
      </c>
      <c r="D123" s="29">
        <v>22001</v>
      </c>
      <c r="E123" s="29">
        <v>16631</v>
      </c>
      <c r="F123" s="29">
        <v>16522.56</v>
      </c>
      <c r="G123" s="29">
        <v>16522.56</v>
      </c>
      <c r="H123" s="50"/>
      <c r="I123" s="2"/>
      <c r="J123" s="2">
        <f t="shared" si="10"/>
        <v>-108.43999999999869</v>
      </c>
      <c r="K123" s="50">
        <v>1025</v>
      </c>
      <c r="L123" s="25">
        <v>100</v>
      </c>
      <c r="M123" s="56">
        <v>512.16</v>
      </c>
      <c r="N123" s="25">
        <v>0</v>
      </c>
      <c r="O123" s="20">
        <v>21149.640000000007</v>
      </c>
      <c r="P123" s="20"/>
      <c r="Q123" s="20">
        <v>250</v>
      </c>
      <c r="R123" s="20">
        <v>3452</v>
      </c>
      <c r="S123" s="20"/>
      <c r="T123" s="20"/>
      <c r="U123" s="20">
        <v>0</v>
      </c>
      <c r="V123" s="20">
        <v>0</v>
      </c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49"/>
      <c r="AS123" s="25">
        <v>5352</v>
      </c>
      <c r="AT123" s="61">
        <f t="shared" si="9"/>
        <v>46576.20000000001</v>
      </c>
    </row>
    <row r="124" spans="1:46" ht="25.5">
      <c r="A124" s="30" t="s">
        <v>58</v>
      </c>
      <c r="B124" s="31">
        <v>10000287</v>
      </c>
      <c r="C124" s="31" t="s">
        <v>81</v>
      </c>
      <c r="D124" s="29">
        <v>51722</v>
      </c>
      <c r="E124" s="29">
        <v>39148</v>
      </c>
      <c r="F124" s="29">
        <v>37078.74</v>
      </c>
      <c r="G124" s="29">
        <v>37078.74</v>
      </c>
      <c r="H124" s="50"/>
      <c r="I124" s="2"/>
      <c r="J124" s="2">
        <f t="shared" si="10"/>
        <v>-2069.260000000002</v>
      </c>
      <c r="K124" s="50">
        <v>2409</v>
      </c>
      <c r="L124" s="25">
        <v>936</v>
      </c>
      <c r="M124" s="56">
        <v>1420.08</v>
      </c>
      <c r="N124" s="25">
        <v>0</v>
      </c>
      <c r="O124" s="20">
        <v>0</v>
      </c>
      <c r="P124" s="20"/>
      <c r="Q124" s="20">
        <v>0</v>
      </c>
      <c r="R124" s="20">
        <v>0</v>
      </c>
      <c r="S124" s="20"/>
      <c r="T124" s="20"/>
      <c r="U124" s="20">
        <v>0</v>
      </c>
      <c r="V124" s="20">
        <v>0</v>
      </c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49"/>
      <c r="AS124" s="25">
        <v>6760</v>
      </c>
      <c r="AT124" s="61">
        <f t="shared" si="9"/>
        <v>44774.74</v>
      </c>
    </row>
    <row r="125" spans="1:46" ht="25.5">
      <c r="A125" s="30" t="s">
        <v>59</v>
      </c>
      <c r="B125" s="31">
        <v>19377420</v>
      </c>
      <c r="C125" s="31" t="s">
        <v>81</v>
      </c>
      <c r="D125" s="29">
        <v>37966</v>
      </c>
      <c r="E125" s="29">
        <v>28860</v>
      </c>
      <c r="F125" s="29">
        <v>31393.97</v>
      </c>
      <c r="G125" s="29">
        <v>28859.33</v>
      </c>
      <c r="H125" s="50"/>
      <c r="I125" s="2">
        <f>F125-E125</f>
        <v>2533.970000000001</v>
      </c>
      <c r="J125" s="2"/>
      <c r="K125" s="50">
        <v>0</v>
      </c>
      <c r="L125" s="25">
        <v>268</v>
      </c>
      <c r="M125" s="56">
        <v>23.28</v>
      </c>
      <c r="N125" s="25">
        <v>24</v>
      </c>
      <c r="O125" s="20">
        <v>0</v>
      </c>
      <c r="P125" s="20"/>
      <c r="Q125" s="20">
        <v>0</v>
      </c>
      <c r="R125" s="20">
        <v>0</v>
      </c>
      <c r="S125" s="20"/>
      <c r="T125" s="20"/>
      <c r="U125" s="20">
        <v>0</v>
      </c>
      <c r="V125" s="20">
        <v>0</v>
      </c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49"/>
      <c r="AS125" s="25">
        <v>8160</v>
      </c>
      <c r="AT125" s="61">
        <f t="shared" si="9"/>
        <v>37287.33</v>
      </c>
    </row>
    <row r="126" spans="1:46" ht="25.5">
      <c r="A126" s="30" t="s">
        <v>78</v>
      </c>
      <c r="B126" s="31">
        <v>801600026</v>
      </c>
      <c r="C126" s="31" t="s">
        <v>81</v>
      </c>
      <c r="D126" s="29">
        <v>32482</v>
      </c>
      <c r="E126" s="29">
        <v>25040</v>
      </c>
      <c r="F126" s="29">
        <v>26309.39</v>
      </c>
      <c r="G126" s="29">
        <v>25039.39</v>
      </c>
      <c r="H126" s="50"/>
      <c r="I126" s="2">
        <f>F126-E126</f>
        <v>1269.3899999999994</v>
      </c>
      <c r="J126" s="2"/>
      <c r="K126" s="50">
        <v>0</v>
      </c>
      <c r="L126" s="25">
        <v>260</v>
      </c>
      <c r="M126" s="56">
        <v>2456.04</v>
      </c>
      <c r="N126" s="25">
        <v>8</v>
      </c>
      <c r="O126" s="20">
        <v>31212.750000000007</v>
      </c>
      <c r="P126" s="20"/>
      <c r="Q126" s="20">
        <v>234</v>
      </c>
      <c r="R126" s="20">
        <v>5072</v>
      </c>
      <c r="S126" s="20"/>
      <c r="T126" s="20"/>
      <c r="U126" s="20">
        <v>0</v>
      </c>
      <c r="V126" s="20">
        <v>0</v>
      </c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49"/>
      <c r="AS126" s="25">
        <v>5996</v>
      </c>
      <c r="AT126" s="61">
        <f t="shared" si="9"/>
        <v>67580.14000000001</v>
      </c>
    </row>
    <row r="127" spans="1:46" ht="25.5">
      <c r="A127" s="30" t="s">
        <v>79</v>
      </c>
      <c r="B127" s="31">
        <v>19377447</v>
      </c>
      <c r="C127" s="31" t="s">
        <v>81</v>
      </c>
      <c r="D127" s="29">
        <v>8875</v>
      </c>
      <c r="E127" s="29">
        <v>6745</v>
      </c>
      <c r="F127" s="29">
        <v>7028.42</v>
      </c>
      <c r="G127" s="29">
        <v>6743.83</v>
      </c>
      <c r="H127" s="50"/>
      <c r="I127" s="2">
        <f>F127-E127</f>
        <v>283.4200000000001</v>
      </c>
      <c r="J127" s="2"/>
      <c r="K127" s="50">
        <v>3</v>
      </c>
      <c r="L127" s="25">
        <v>160</v>
      </c>
      <c r="M127" s="56">
        <v>0</v>
      </c>
      <c r="N127" s="25">
        <v>0</v>
      </c>
      <c r="O127" s="20">
        <v>9342.780000000002</v>
      </c>
      <c r="P127" s="20"/>
      <c r="Q127" s="20">
        <v>786</v>
      </c>
      <c r="R127" s="20">
        <v>1444</v>
      </c>
      <c r="S127" s="20"/>
      <c r="T127" s="20"/>
      <c r="U127" s="20">
        <v>0</v>
      </c>
      <c r="V127" s="20">
        <v>0</v>
      </c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49"/>
      <c r="AS127" s="25">
        <v>2368</v>
      </c>
      <c r="AT127" s="61">
        <f t="shared" si="9"/>
        <v>20058.61</v>
      </c>
    </row>
    <row r="128" spans="1:46" ht="25.5">
      <c r="A128" s="30" t="s">
        <v>168</v>
      </c>
      <c r="B128" s="31">
        <v>10077486</v>
      </c>
      <c r="C128" s="31" t="s">
        <v>81</v>
      </c>
      <c r="D128" s="29">
        <v>28076</v>
      </c>
      <c r="E128" s="29">
        <v>21476</v>
      </c>
      <c r="F128" s="29">
        <v>21338.66</v>
      </c>
      <c r="G128" s="29">
        <v>21338.66</v>
      </c>
      <c r="H128" s="50"/>
      <c r="I128" s="2"/>
      <c r="J128" s="2">
        <f t="shared" si="10"/>
        <v>-137.34000000000015</v>
      </c>
      <c r="K128" s="50">
        <v>557</v>
      </c>
      <c r="L128" s="25">
        <v>100</v>
      </c>
      <c r="M128" s="56">
        <v>1676.16</v>
      </c>
      <c r="N128" s="25">
        <v>0</v>
      </c>
      <c r="O128" s="20">
        <v>59175.04000000001</v>
      </c>
      <c r="P128" s="20"/>
      <c r="Q128" s="20">
        <v>475</v>
      </c>
      <c r="R128" s="20">
        <v>8760</v>
      </c>
      <c r="S128" s="20"/>
      <c r="T128" s="20"/>
      <c r="U128" s="20">
        <v>0</v>
      </c>
      <c r="V128" s="20">
        <v>0</v>
      </c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49"/>
      <c r="AS128" s="25">
        <v>6564</v>
      </c>
      <c r="AT128" s="61">
        <f t="shared" si="9"/>
        <v>95937.70000000001</v>
      </c>
    </row>
    <row r="129" spans="1:46" ht="25.5">
      <c r="A129" s="30" t="s">
        <v>60</v>
      </c>
      <c r="B129" s="31">
        <v>19377452</v>
      </c>
      <c r="C129" s="31" t="s">
        <v>81</v>
      </c>
      <c r="D129" s="29">
        <v>50988</v>
      </c>
      <c r="E129" s="29">
        <v>38396</v>
      </c>
      <c r="F129" s="29">
        <v>37044.86</v>
      </c>
      <c r="G129" s="29">
        <v>37044.86</v>
      </c>
      <c r="H129" s="50"/>
      <c r="I129" s="2"/>
      <c r="J129" s="2">
        <f t="shared" si="10"/>
        <v>-1351.1399999999994</v>
      </c>
      <c r="K129" s="50">
        <v>1643</v>
      </c>
      <c r="L129" s="25">
        <v>1336</v>
      </c>
      <c r="M129" s="56">
        <v>605.28</v>
      </c>
      <c r="N129" s="25">
        <v>0</v>
      </c>
      <c r="O129" s="20">
        <v>0</v>
      </c>
      <c r="P129" s="20"/>
      <c r="Q129" s="20">
        <v>0</v>
      </c>
      <c r="R129" s="20">
        <v>0</v>
      </c>
      <c r="S129" s="20"/>
      <c r="T129" s="20"/>
      <c r="U129" s="20">
        <v>0</v>
      </c>
      <c r="V129" s="20">
        <v>0</v>
      </c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49"/>
      <c r="AS129" s="25">
        <v>6292</v>
      </c>
      <c r="AT129" s="61">
        <f t="shared" si="9"/>
        <v>44672.86</v>
      </c>
    </row>
    <row r="130" spans="1:46" ht="25.5">
      <c r="A130" s="30" t="s">
        <v>61</v>
      </c>
      <c r="B130" s="31">
        <v>10077476</v>
      </c>
      <c r="C130" s="31" t="s">
        <v>81</v>
      </c>
      <c r="D130" s="29">
        <v>106040</v>
      </c>
      <c r="E130" s="29">
        <v>80587</v>
      </c>
      <c r="F130" s="29">
        <v>75541.91</v>
      </c>
      <c r="G130" s="29">
        <v>75540.67</v>
      </c>
      <c r="H130" s="50"/>
      <c r="I130" s="2"/>
      <c r="J130" s="2">
        <f t="shared" si="10"/>
        <v>-5045.0899999999965</v>
      </c>
      <c r="K130" s="50">
        <v>9191</v>
      </c>
      <c r="L130" s="25">
        <v>11788</v>
      </c>
      <c r="M130" s="56">
        <v>1932.24</v>
      </c>
      <c r="N130" s="25">
        <v>4</v>
      </c>
      <c r="O130" s="20">
        <v>0</v>
      </c>
      <c r="P130" s="20"/>
      <c r="Q130" s="20">
        <v>0</v>
      </c>
      <c r="R130" s="20">
        <v>0</v>
      </c>
      <c r="S130" s="20"/>
      <c r="T130" s="20"/>
      <c r="U130" s="20">
        <v>0</v>
      </c>
      <c r="V130" s="20">
        <v>0</v>
      </c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49"/>
      <c r="AS130" s="25">
        <v>0</v>
      </c>
      <c r="AT130" s="61">
        <f t="shared" si="9"/>
        <v>87328.67</v>
      </c>
    </row>
    <row r="131" spans="1:46" ht="25.5">
      <c r="A131" s="30" t="s">
        <v>85</v>
      </c>
      <c r="B131" s="31">
        <v>19277401</v>
      </c>
      <c r="C131" s="31" t="s">
        <v>81</v>
      </c>
      <c r="D131" s="29">
        <v>12297</v>
      </c>
      <c r="E131" s="29">
        <v>8879</v>
      </c>
      <c r="F131" s="29">
        <v>8667.49</v>
      </c>
      <c r="G131" s="29">
        <v>8667.49</v>
      </c>
      <c r="H131" s="50"/>
      <c r="I131" s="2"/>
      <c r="J131" s="2">
        <f t="shared" si="10"/>
        <v>-211.51000000000022</v>
      </c>
      <c r="K131" s="50">
        <v>1409</v>
      </c>
      <c r="L131" s="25">
        <v>64</v>
      </c>
      <c r="M131" s="56">
        <v>151.32</v>
      </c>
      <c r="N131" s="25">
        <v>0</v>
      </c>
      <c r="O131" s="20">
        <v>104.1</v>
      </c>
      <c r="P131" s="20"/>
      <c r="Q131" s="20">
        <v>48</v>
      </c>
      <c r="R131" s="20">
        <v>16</v>
      </c>
      <c r="S131" s="20"/>
      <c r="T131" s="20"/>
      <c r="U131" s="20">
        <v>0</v>
      </c>
      <c r="V131" s="20">
        <v>0</v>
      </c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49"/>
      <c r="AS131" s="25">
        <v>940</v>
      </c>
      <c r="AT131" s="61">
        <f t="shared" si="9"/>
        <v>9791.59</v>
      </c>
    </row>
    <row r="132" spans="1:46" ht="25.5">
      <c r="A132" s="30" t="s">
        <v>62</v>
      </c>
      <c r="B132" s="31">
        <v>19477411</v>
      </c>
      <c r="C132" s="31" t="s">
        <v>81</v>
      </c>
      <c r="D132" s="29">
        <v>104533</v>
      </c>
      <c r="E132" s="29">
        <v>79285</v>
      </c>
      <c r="F132" s="29">
        <v>85043.24</v>
      </c>
      <c r="G132" s="29">
        <v>79284.66</v>
      </c>
      <c r="H132" s="50"/>
      <c r="I132" s="2">
        <f>F132-E132</f>
        <v>5758.240000000005</v>
      </c>
      <c r="J132" s="2"/>
      <c r="K132" s="50">
        <v>0</v>
      </c>
      <c r="L132" s="25">
        <v>4872</v>
      </c>
      <c r="M132" s="56">
        <v>1070.88</v>
      </c>
      <c r="N132" s="25">
        <v>4</v>
      </c>
      <c r="O132" s="20">
        <v>13857.4</v>
      </c>
      <c r="P132" s="20"/>
      <c r="Q132" s="20">
        <v>931</v>
      </c>
      <c r="R132" s="20">
        <v>2880</v>
      </c>
      <c r="S132" s="20"/>
      <c r="T132" s="20"/>
      <c r="U132" s="20">
        <v>0</v>
      </c>
      <c r="V132" s="20">
        <v>0</v>
      </c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49"/>
      <c r="AS132" s="25">
        <v>4480</v>
      </c>
      <c r="AT132" s="61">
        <f t="shared" si="9"/>
        <v>105374.06</v>
      </c>
    </row>
    <row r="133" spans="1:46" ht="25.5">
      <c r="A133" s="30" t="s">
        <v>63</v>
      </c>
      <c r="B133" s="31">
        <v>801600021</v>
      </c>
      <c r="C133" s="31" t="s">
        <v>81</v>
      </c>
      <c r="D133" s="29">
        <v>10493</v>
      </c>
      <c r="E133" s="29">
        <v>7866</v>
      </c>
      <c r="F133" s="29">
        <v>8611.8</v>
      </c>
      <c r="G133" s="29">
        <v>7865.59</v>
      </c>
      <c r="H133" s="50"/>
      <c r="I133" s="2">
        <f>F133-E133</f>
        <v>745.7999999999993</v>
      </c>
      <c r="J133" s="2"/>
      <c r="K133" s="50">
        <v>535</v>
      </c>
      <c r="L133" s="25">
        <v>20</v>
      </c>
      <c r="M133" s="56">
        <v>186.24</v>
      </c>
      <c r="N133" s="25">
        <v>0</v>
      </c>
      <c r="O133" s="20">
        <v>9823.91</v>
      </c>
      <c r="P133" s="20"/>
      <c r="Q133" s="20">
        <v>735</v>
      </c>
      <c r="R133" s="20">
        <v>1728</v>
      </c>
      <c r="S133" s="20"/>
      <c r="T133" s="20"/>
      <c r="U133" s="20">
        <v>0</v>
      </c>
      <c r="V133" s="20">
        <v>0</v>
      </c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49"/>
      <c r="AS133" s="25">
        <v>2464</v>
      </c>
      <c r="AT133" s="61">
        <f t="shared" si="9"/>
        <v>21901.5</v>
      </c>
    </row>
    <row r="134" spans="1:46" ht="25.5">
      <c r="A134" s="30" t="s">
        <v>64</v>
      </c>
      <c r="B134" s="31">
        <v>10000310</v>
      </c>
      <c r="C134" s="31" t="s">
        <v>81</v>
      </c>
      <c r="D134" s="29">
        <v>54108</v>
      </c>
      <c r="E134" s="29">
        <v>41427</v>
      </c>
      <c r="F134" s="29">
        <v>40250.81</v>
      </c>
      <c r="G134" s="29">
        <v>40250.81</v>
      </c>
      <c r="H134" s="50"/>
      <c r="I134" s="2"/>
      <c r="J134" s="2">
        <f t="shared" si="10"/>
        <v>-1176.1900000000023</v>
      </c>
      <c r="K134" s="50">
        <v>29</v>
      </c>
      <c r="L134" s="25">
        <v>504</v>
      </c>
      <c r="M134" s="56">
        <v>1908.96</v>
      </c>
      <c r="N134" s="25">
        <v>0</v>
      </c>
      <c r="O134" s="20">
        <v>0</v>
      </c>
      <c r="P134" s="20"/>
      <c r="Q134" s="20">
        <v>0</v>
      </c>
      <c r="R134" s="20">
        <v>0</v>
      </c>
      <c r="S134" s="20"/>
      <c r="T134" s="20"/>
      <c r="U134" s="20">
        <v>0</v>
      </c>
      <c r="V134" s="20">
        <v>0</v>
      </c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49"/>
      <c r="AS134" s="25">
        <v>7140</v>
      </c>
      <c r="AT134" s="61">
        <f t="shared" si="9"/>
        <v>47894.81</v>
      </c>
    </row>
    <row r="135" spans="1:46" ht="38.25">
      <c r="A135" s="30" t="s">
        <v>150</v>
      </c>
      <c r="B135" s="31">
        <v>10000114</v>
      </c>
      <c r="C135" s="31" t="s">
        <v>81</v>
      </c>
      <c r="D135" s="29">
        <v>33153</v>
      </c>
      <c r="E135" s="29">
        <v>25059</v>
      </c>
      <c r="F135" s="29">
        <v>24496.61</v>
      </c>
      <c r="G135" s="29">
        <v>24496.61</v>
      </c>
      <c r="H135" s="50"/>
      <c r="I135" s="2"/>
      <c r="J135" s="2">
        <f t="shared" si="10"/>
        <v>-562.3899999999994</v>
      </c>
      <c r="K135" s="50">
        <v>2258</v>
      </c>
      <c r="L135" s="25">
        <v>152</v>
      </c>
      <c r="M135" s="56">
        <v>768.24</v>
      </c>
      <c r="N135" s="25">
        <v>0</v>
      </c>
      <c r="O135" s="20">
        <v>16300.809999999996</v>
      </c>
      <c r="P135" s="20"/>
      <c r="Q135" s="20">
        <v>290</v>
      </c>
      <c r="R135" s="20">
        <v>2804</v>
      </c>
      <c r="S135" s="20"/>
      <c r="T135" s="20"/>
      <c r="U135" s="20">
        <v>0</v>
      </c>
      <c r="V135" s="20">
        <v>0</v>
      </c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49"/>
      <c r="AS135" s="25">
        <v>7432</v>
      </c>
      <c r="AT135" s="61">
        <f t="shared" si="9"/>
        <v>51185.42</v>
      </c>
    </row>
    <row r="136" spans="1:46" ht="18" customHeight="1">
      <c r="A136" s="30" t="s">
        <v>151</v>
      </c>
      <c r="B136" s="31">
        <v>10000502</v>
      </c>
      <c r="C136" s="31" t="s">
        <v>81</v>
      </c>
      <c r="D136" s="29">
        <v>95229</v>
      </c>
      <c r="E136" s="29">
        <v>69437</v>
      </c>
      <c r="F136" s="29">
        <v>70073.46</v>
      </c>
      <c r="G136" s="29">
        <v>69436.31</v>
      </c>
      <c r="H136" s="50"/>
      <c r="I136" s="2">
        <f>F136-E136</f>
        <v>636.4600000000064</v>
      </c>
      <c r="J136" s="2"/>
      <c r="K136" s="50">
        <v>16993</v>
      </c>
      <c r="L136" s="25">
        <v>1912</v>
      </c>
      <c r="M136" s="56">
        <v>3317.4</v>
      </c>
      <c r="N136" s="25">
        <v>0</v>
      </c>
      <c r="O136" s="20">
        <v>2184.1</v>
      </c>
      <c r="P136" s="20"/>
      <c r="Q136" s="20">
        <v>60</v>
      </c>
      <c r="R136" s="20">
        <v>652</v>
      </c>
      <c r="S136" s="20"/>
      <c r="T136" s="20"/>
      <c r="U136" s="20">
        <v>0</v>
      </c>
      <c r="V136" s="20">
        <v>0</v>
      </c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49"/>
      <c r="AS136" s="25">
        <v>4880</v>
      </c>
      <c r="AT136" s="61">
        <f t="shared" si="9"/>
        <v>79064.41</v>
      </c>
    </row>
    <row r="137" spans="1:46" ht="15.75" customHeight="1">
      <c r="A137" s="30" t="s">
        <v>177</v>
      </c>
      <c r="B137" s="31">
        <v>10067404</v>
      </c>
      <c r="C137" s="31" t="s">
        <v>81</v>
      </c>
      <c r="D137" s="29">
        <v>0</v>
      </c>
      <c r="E137" s="29">
        <v>0</v>
      </c>
      <c r="F137" s="29">
        <v>0</v>
      </c>
      <c r="G137" s="29">
        <v>0</v>
      </c>
      <c r="H137" s="50"/>
      <c r="I137" s="2"/>
      <c r="J137" s="2">
        <f>F137-E137</f>
        <v>0</v>
      </c>
      <c r="K137" s="50">
        <v>0</v>
      </c>
      <c r="L137" s="25">
        <v>0</v>
      </c>
      <c r="M137" s="56">
        <v>0</v>
      </c>
      <c r="N137" s="25">
        <v>0</v>
      </c>
      <c r="O137" s="20">
        <v>96103.51000000004</v>
      </c>
      <c r="P137" s="20">
        <v>46.56</v>
      </c>
      <c r="Q137" s="20">
        <v>2261</v>
      </c>
      <c r="R137" s="20">
        <v>12608</v>
      </c>
      <c r="S137" s="20"/>
      <c r="T137" s="20"/>
      <c r="U137" s="20">
        <v>0</v>
      </c>
      <c r="V137" s="20">
        <v>0</v>
      </c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49"/>
      <c r="AS137" s="25">
        <v>0</v>
      </c>
      <c r="AT137" s="61">
        <f t="shared" si="9"/>
        <v>108711.51000000004</v>
      </c>
    </row>
    <row r="138" spans="1:46" ht="25.5">
      <c r="A138" s="30" t="s">
        <v>178</v>
      </c>
      <c r="B138" s="31">
        <v>10001204</v>
      </c>
      <c r="C138" s="31" t="s">
        <v>81</v>
      </c>
      <c r="D138" s="29">
        <v>0</v>
      </c>
      <c r="E138" s="29">
        <v>0</v>
      </c>
      <c r="F138" s="29">
        <v>0</v>
      </c>
      <c r="G138" s="29">
        <v>0</v>
      </c>
      <c r="H138" s="50"/>
      <c r="I138" s="2"/>
      <c r="J138" s="2"/>
      <c r="K138" s="50">
        <v>0</v>
      </c>
      <c r="L138" s="25">
        <v>0</v>
      </c>
      <c r="M138" s="56">
        <v>0</v>
      </c>
      <c r="N138" s="25">
        <v>0</v>
      </c>
      <c r="O138" s="20">
        <v>19744.450000000008</v>
      </c>
      <c r="P138" s="20">
        <v>302.64</v>
      </c>
      <c r="Q138" s="20">
        <v>0</v>
      </c>
      <c r="R138" s="20">
        <v>2576</v>
      </c>
      <c r="S138" s="20"/>
      <c r="T138" s="20"/>
      <c r="U138" s="20">
        <v>0</v>
      </c>
      <c r="V138" s="20">
        <v>0</v>
      </c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49"/>
      <c r="AS138" s="25">
        <v>0</v>
      </c>
      <c r="AT138" s="61">
        <f t="shared" si="9"/>
        <v>22320.450000000008</v>
      </c>
    </row>
    <row r="139" spans="1:46" ht="16.5" customHeight="1">
      <c r="A139" s="30" t="s">
        <v>179</v>
      </c>
      <c r="B139" s="31">
        <v>10001028</v>
      </c>
      <c r="C139" s="31" t="s">
        <v>81</v>
      </c>
      <c r="D139" s="29">
        <v>0</v>
      </c>
      <c r="E139" s="29">
        <v>0</v>
      </c>
      <c r="F139" s="29">
        <v>0</v>
      </c>
      <c r="G139" s="29">
        <v>0</v>
      </c>
      <c r="H139" s="50"/>
      <c r="I139" s="2"/>
      <c r="J139" s="2"/>
      <c r="K139" s="50">
        <v>0</v>
      </c>
      <c r="L139" s="25">
        <v>0</v>
      </c>
      <c r="M139" s="56">
        <v>0</v>
      </c>
      <c r="N139" s="25">
        <v>0</v>
      </c>
      <c r="O139" s="20">
        <v>10187.419999999998</v>
      </c>
      <c r="P139" s="20"/>
      <c r="Q139" s="20">
        <v>87</v>
      </c>
      <c r="R139" s="20">
        <v>1472</v>
      </c>
      <c r="S139" s="20"/>
      <c r="T139" s="20"/>
      <c r="U139" s="20">
        <v>0</v>
      </c>
      <c r="V139" s="20">
        <v>0</v>
      </c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49"/>
      <c r="AS139" s="25">
        <v>0</v>
      </c>
      <c r="AT139" s="61">
        <f t="shared" si="9"/>
        <v>11659.419999999998</v>
      </c>
    </row>
    <row r="140" spans="1:46" ht="27.75" customHeight="1">
      <c r="A140" s="30" t="s">
        <v>169</v>
      </c>
      <c r="B140" s="31">
        <v>10000323</v>
      </c>
      <c r="C140" s="31" t="s">
        <v>81</v>
      </c>
      <c r="D140" s="29">
        <v>0</v>
      </c>
      <c r="E140" s="29">
        <v>0</v>
      </c>
      <c r="F140" s="29">
        <v>0</v>
      </c>
      <c r="G140" s="29">
        <v>0</v>
      </c>
      <c r="H140" s="50"/>
      <c r="I140" s="2"/>
      <c r="J140" s="2"/>
      <c r="K140" s="50">
        <v>0</v>
      </c>
      <c r="L140" s="25">
        <v>0</v>
      </c>
      <c r="M140" s="56">
        <v>0</v>
      </c>
      <c r="N140" s="25">
        <v>0</v>
      </c>
      <c r="O140" s="20">
        <v>6092.139999999999</v>
      </c>
      <c r="P140" s="20"/>
      <c r="Q140" s="20">
        <v>29</v>
      </c>
      <c r="R140" s="20">
        <v>1036</v>
      </c>
      <c r="S140" s="20"/>
      <c r="T140" s="20"/>
      <c r="U140" s="20">
        <v>0</v>
      </c>
      <c r="V140" s="20">
        <v>0</v>
      </c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49"/>
      <c r="AS140" s="25">
        <v>0</v>
      </c>
      <c r="AT140" s="61">
        <f t="shared" si="9"/>
        <v>7128.139999999999</v>
      </c>
    </row>
    <row r="141" spans="1:46" ht="12.75">
      <c r="A141" s="30" t="s">
        <v>180</v>
      </c>
      <c r="B141" s="31">
        <v>10000453</v>
      </c>
      <c r="C141" s="31" t="s">
        <v>81</v>
      </c>
      <c r="D141" s="29">
        <v>0</v>
      </c>
      <c r="E141" s="29">
        <v>0</v>
      </c>
      <c r="F141" s="29">
        <v>0</v>
      </c>
      <c r="G141" s="29">
        <v>0</v>
      </c>
      <c r="H141" s="50"/>
      <c r="I141" s="2"/>
      <c r="J141" s="2"/>
      <c r="K141" s="50">
        <v>0</v>
      </c>
      <c r="L141" s="25">
        <v>0</v>
      </c>
      <c r="M141" s="56">
        <v>0</v>
      </c>
      <c r="N141" s="25">
        <v>0</v>
      </c>
      <c r="O141" s="20">
        <v>79034.15</v>
      </c>
      <c r="P141" s="20">
        <v>34.92</v>
      </c>
      <c r="Q141" s="20">
        <v>103</v>
      </c>
      <c r="R141" s="20">
        <v>12772</v>
      </c>
      <c r="S141" s="20"/>
      <c r="T141" s="20"/>
      <c r="U141" s="20">
        <v>0</v>
      </c>
      <c r="V141" s="20">
        <v>0</v>
      </c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49"/>
      <c r="AS141" s="25">
        <v>0</v>
      </c>
      <c r="AT141" s="61">
        <f t="shared" si="9"/>
        <v>91806.15</v>
      </c>
    </row>
    <row r="142" spans="1:46" ht="20.25" customHeight="1">
      <c r="A142" s="30" t="s">
        <v>181</v>
      </c>
      <c r="B142" s="31">
        <v>10001023</v>
      </c>
      <c r="C142" s="31" t="s">
        <v>81</v>
      </c>
      <c r="D142" s="29">
        <v>0</v>
      </c>
      <c r="E142" s="29">
        <v>0</v>
      </c>
      <c r="F142" s="29">
        <v>0</v>
      </c>
      <c r="G142" s="29">
        <v>0</v>
      </c>
      <c r="H142" s="50"/>
      <c r="I142" s="2"/>
      <c r="J142" s="2"/>
      <c r="K142" s="50">
        <v>0</v>
      </c>
      <c r="L142" s="25">
        <v>0</v>
      </c>
      <c r="M142" s="56">
        <v>0</v>
      </c>
      <c r="N142" s="25">
        <v>0</v>
      </c>
      <c r="O142" s="20">
        <v>16929.370000000003</v>
      </c>
      <c r="P142" s="20">
        <v>23.28</v>
      </c>
      <c r="Q142" s="20">
        <v>629</v>
      </c>
      <c r="R142" s="20">
        <v>2212</v>
      </c>
      <c r="S142" s="20"/>
      <c r="T142" s="20"/>
      <c r="U142" s="20">
        <v>0</v>
      </c>
      <c r="V142" s="20">
        <v>0</v>
      </c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49"/>
      <c r="AS142" s="25">
        <v>0</v>
      </c>
      <c r="AT142" s="61">
        <f t="shared" si="9"/>
        <v>19141.370000000003</v>
      </c>
    </row>
    <row r="143" spans="1:46" ht="27" customHeight="1">
      <c r="A143" s="30" t="s">
        <v>182</v>
      </c>
      <c r="B143" s="31">
        <v>10000395</v>
      </c>
      <c r="C143" s="31" t="s">
        <v>81</v>
      </c>
      <c r="D143" s="29">
        <v>0</v>
      </c>
      <c r="E143" s="29">
        <v>0</v>
      </c>
      <c r="F143" s="29">
        <v>0</v>
      </c>
      <c r="G143" s="29">
        <v>0</v>
      </c>
      <c r="H143" s="50"/>
      <c r="I143" s="2"/>
      <c r="J143" s="2"/>
      <c r="K143" s="50">
        <v>0</v>
      </c>
      <c r="L143" s="25">
        <v>0</v>
      </c>
      <c r="M143" s="56">
        <v>0</v>
      </c>
      <c r="N143" s="25">
        <v>0</v>
      </c>
      <c r="O143" s="20">
        <v>8235.27</v>
      </c>
      <c r="P143" s="20"/>
      <c r="Q143" s="20">
        <v>79</v>
      </c>
      <c r="R143" s="20">
        <v>1076</v>
      </c>
      <c r="S143" s="20"/>
      <c r="T143" s="20"/>
      <c r="U143" s="20">
        <v>0</v>
      </c>
      <c r="V143" s="20">
        <v>0</v>
      </c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49"/>
      <c r="AS143" s="25">
        <v>0</v>
      </c>
      <c r="AT143" s="61">
        <f t="shared" si="9"/>
        <v>9311.27</v>
      </c>
    </row>
    <row r="144" spans="1:46" ht="20.25" customHeight="1">
      <c r="A144" s="30" t="s">
        <v>183</v>
      </c>
      <c r="B144" s="31">
        <v>10000435</v>
      </c>
      <c r="C144" s="31" t="s">
        <v>81</v>
      </c>
      <c r="D144" s="29">
        <v>0</v>
      </c>
      <c r="E144" s="29">
        <v>0</v>
      </c>
      <c r="F144" s="29">
        <v>0</v>
      </c>
      <c r="G144" s="29">
        <v>0</v>
      </c>
      <c r="H144" s="50"/>
      <c r="I144" s="2"/>
      <c r="J144" s="2"/>
      <c r="K144" s="50">
        <v>0</v>
      </c>
      <c r="L144" s="25">
        <v>0</v>
      </c>
      <c r="M144" s="56">
        <v>0</v>
      </c>
      <c r="N144" s="25">
        <v>0</v>
      </c>
      <c r="O144" s="20">
        <v>15188.489999999996</v>
      </c>
      <c r="P144" s="20"/>
      <c r="Q144" s="20">
        <v>384</v>
      </c>
      <c r="R144" s="20">
        <v>2532</v>
      </c>
      <c r="S144" s="20"/>
      <c r="T144" s="20"/>
      <c r="U144" s="20">
        <v>0</v>
      </c>
      <c r="V144" s="20">
        <v>0</v>
      </c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49"/>
      <c r="AS144" s="25">
        <v>0</v>
      </c>
      <c r="AT144" s="61">
        <f t="shared" si="9"/>
        <v>17720.489999999998</v>
      </c>
    </row>
    <row r="145" spans="1:46" ht="15.75" customHeight="1">
      <c r="A145" s="30" t="s">
        <v>184</v>
      </c>
      <c r="B145" s="31">
        <v>10001091</v>
      </c>
      <c r="C145" s="31" t="s">
        <v>81</v>
      </c>
      <c r="D145" s="29">
        <v>0</v>
      </c>
      <c r="E145" s="29">
        <v>0</v>
      </c>
      <c r="F145" s="29">
        <v>0</v>
      </c>
      <c r="G145" s="29">
        <v>0</v>
      </c>
      <c r="H145" s="50"/>
      <c r="I145" s="2"/>
      <c r="J145" s="2"/>
      <c r="K145" s="50">
        <v>0</v>
      </c>
      <c r="L145" s="25">
        <v>0</v>
      </c>
      <c r="M145" s="56">
        <v>0</v>
      </c>
      <c r="N145" s="25">
        <v>0</v>
      </c>
      <c r="O145" s="20">
        <v>13657.26</v>
      </c>
      <c r="P145" s="20"/>
      <c r="Q145" s="20">
        <v>101</v>
      </c>
      <c r="R145" s="20">
        <v>2100</v>
      </c>
      <c r="S145" s="20"/>
      <c r="T145" s="20"/>
      <c r="U145" s="20">
        <v>0</v>
      </c>
      <c r="V145" s="20">
        <v>0</v>
      </c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49"/>
      <c r="AS145" s="25">
        <v>0</v>
      </c>
      <c r="AT145" s="61">
        <f t="shared" si="9"/>
        <v>15757.26</v>
      </c>
    </row>
    <row r="146" spans="1:46" ht="26.25" customHeight="1">
      <c r="A146" s="30" t="s">
        <v>170</v>
      </c>
      <c r="B146" s="31">
        <v>10001090</v>
      </c>
      <c r="C146" s="31" t="s">
        <v>81</v>
      </c>
      <c r="D146" s="29">
        <v>0</v>
      </c>
      <c r="E146" s="29">
        <v>0</v>
      </c>
      <c r="F146" s="29">
        <v>0</v>
      </c>
      <c r="G146" s="29">
        <v>0</v>
      </c>
      <c r="H146" s="50"/>
      <c r="I146" s="2"/>
      <c r="J146" s="2"/>
      <c r="K146" s="50">
        <v>0</v>
      </c>
      <c r="L146" s="25">
        <v>0</v>
      </c>
      <c r="M146" s="56">
        <v>0</v>
      </c>
      <c r="N146" s="25">
        <v>0</v>
      </c>
      <c r="O146" s="20">
        <v>8429.019999999997</v>
      </c>
      <c r="P146" s="20"/>
      <c r="Q146" s="20">
        <v>278</v>
      </c>
      <c r="R146" s="20">
        <v>1300</v>
      </c>
      <c r="S146" s="20"/>
      <c r="T146" s="20"/>
      <c r="U146" s="20">
        <v>0</v>
      </c>
      <c r="V146" s="20">
        <v>0</v>
      </c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49"/>
      <c r="AS146" s="25">
        <v>0</v>
      </c>
      <c r="AT146" s="61">
        <f aca="true" t="shared" si="11" ref="AT146:AT157">G146+L146+O146+R146+S146+T146+U146+V146+X146+Y146+Z146+AA146+AB146+AC146+AD146+AE146+AF146+AG146+AH146+AI146+AJ146+AK146+AL146+AM146+AN146+AO146+AP146+AQ146+AS146</f>
        <v>9729.019999999997</v>
      </c>
    </row>
    <row r="147" spans="1:46" ht="28.5" customHeight="1">
      <c r="A147" s="30" t="s">
        <v>185</v>
      </c>
      <c r="B147" s="31">
        <v>10000326</v>
      </c>
      <c r="C147" s="31" t="s">
        <v>81</v>
      </c>
      <c r="D147" s="29">
        <v>0</v>
      </c>
      <c r="E147" s="29">
        <v>0</v>
      </c>
      <c r="F147" s="29">
        <v>0</v>
      </c>
      <c r="G147" s="29">
        <v>0</v>
      </c>
      <c r="H147" s="50"/>
      <c r="I147" s="2"/>
      <c r="J147" s="2"/>
      <c r="K147" s="50">
        <v>0</v>
      </c>
      <c r="L147" s="25">
        <v>0</v>
      </c>
      <c r="M147" s="56">
        <v>0</v>
      </c>
      <c r="N147" s="25">
        <v>0</v>
      </c>
      <c r="O147" s="20">
        <v>16530.42</v>
      </c>
      <c r="P147" s="20"/>
      <c r="Q147" s="20">
        <v>190</v>
      </c>
      <c r="R147" s="20">
        <v>2692</v>
      </c>
      <c r="S147" s="20"/>
      <c r="T147" s="20"/>
      <c r="U147" s="20">
        <v>0</v>
      </c>
      <c r="V147" s="20">
        <v>0</v>
      </c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49"/>
      <c r="AS147" s="25">
        <v>0</v>
      </c>
      <c r="AT147" s="61">
        <f t="shared" si="11"/>
        <v>19222.42</v>
      </c>
    </row>
    <row r="148" spans="1:46" ht="30.75" customHeight="1">
      <c r="A148" s="30" t="s">
        <v>171</v>
      </c>
      <c r="B148" s="31">
        <v>10001066</v>
      </c>
      <c r="C148" s="31" t="s">
        <v>81</v>
      </c>
      <c r="D148" s="29">
        <v>0</v>
      </c>
      <c r="E148" s="29">
        <v>0</v>
      </c>
      <c r="F148" s="29">
        <v>0</v>
      </c>
      <c r="G148" s="29">
        <v>0</v>
      </c>
      <c r="H148" s="50"/>
      <c r="I148" s="2"/>
      <c r="J148" s="2"/>
      <c r="K148" s="50">
        <v>0</v>
      </c>
      <c r="L148" s="25">
        <v>0</v>
      </c>
      <c r="M148" s="56">
        <v>0</v>
      </c>
      <c r="N148" s="25">
        <v>0</v>
      </c>
      <c r="O148" s="20">
        <v>4486.49</v>
      </c>
      <c r="P148" s="20"/>
      <c r="Q148" s="20">
        <v>1158</v>
      </c>
      <c r="R148" s="20">
        <v>412</v>
      </c>
      <c r="S148" s="20"/>
      <c r="T148" s="20"/>
      <c r="U148" s="20">
        <v>0</v>
      </c>
      <c r="V148" s="20">
        <v>0</v>
      </c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49"/>
      <c r="AS148" s="25">
        <v>0</v>
      </c>
      <c r="AT148" s="61">
        <f t="shared" si="11"/>
        <v>4898.49</v>
      </c>
    </row>
    <row r="149" spans="1:46" ht="24.75" customHeight="1">
      <c r="A149" s="30" t="s">
        <v>186</v>
      </c>
      <c r="B149" s="31">
        <v>10000032</v>
      </c>
      <c r="C149" s="31" t="s">
        <v>81</v>
      </c>
      <c r="D149" s="29">
        <v>0</v>
      </c>
      <c r="E149" s="29">
        <v>0</v>
      </c>
      <c r="F149" s="29">
        <v>0</v>
      </c>
      <c r="G149" s="29">
        <v>0</v>
      </c>
      <c r="H149" s="50"/>
      <c r="I149" s="2"/>
      <c r="J149" s="2"/>
      <c r="K149" s="50">
        <v>0</v>
      </c>
      <c r="L149" s="25">
        <v>0</v>
      </c>
      <c r="M149" s="56">
        <v>0</v>
      </c>
      <c r="N149" s="25">
        <v>0</v>
      </c>
      <c r="O149" s="20">
        <v>69842.23</v>
      </c>
      <c r="P149" s="20"/>
      <c r="Q149" s="20">
        <v>2306</v>
      </c>
      <c r="R149" s="20">
        <v>9152</v>
      </c>
      <c r="S149" s="20"/>
      <c r="T149" s="20"/>
      <c r="U149" s="20">
        <v>0</v>
      </c>
      <c r="V149" s="20">
        <v>0</v>
      </c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49"/>
      <c r="AS149" s="25">
        <v>0</v>
      </c>
      <c r="AT149" s="61">
        <f t="shared" si="11"/>
        <v>78994.23</v>
      </c>
    </row>
    <row r="150" spans="1:46" ht="18" customHeight="1">
      <c r="A150" s="30" t="s">
        <v>187</v>
      </c>
      <c r="B150" s="31">
        <v>10000868</v>
      </c>
      <c r="C150" s="31" t="s">
        <v>81</v>
      </c>
      <c r="D150" s="29">
        <v>0</v>
      </c>
      <c r="E150" s="29">
        <v>0</v>
      </c>
      <c r="F150" s="29">
        <v>0</v>
      </c>
      <c r="G150" s="29">
        <v>0</v>
      </c>
      <c r="H150" s="50"/>
      <c r="I150" s="2"/>
      <c r="J150" s="2"/>
      <c r="K150" s="50">
        <v>0</v>
      </c>
      <c r="L150" s="25">
        <v>0</v>
      </c>
      <c r="M150" s="56">
        <v>0</v>
      </c>
      <c r="N150" s="25">
        <v>0</v>
      </c>
      <c r="O150" s="20">
        <v>38580.600000000006</v>
      </c>
      <c r="P150" s="20"/>
      <c r="Q150" s="20">
        <v>859</v>
      </c>
      <c r="R150" s="20">
        <v>5948</v>
      </c>
      <c r="S150" s="20"/>
      <c r="T150" s="20"/>
      <c r="U150" s="20">
        <v>0</v>
      </c>
      <c r="V150" s="20">
        <v>0</v>
      </c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49"/>
      <c r="AS150" s="25">
        <v>0</v>
      </c>
      <c r="AT150" s="61">
        <f t="shared" si="11"/>
        <v>44528.600000000006</v>
      </c>
    </row>
    <row r="151" spans="1:46" ht="27" customHeight="1">
      <c r="A151" s="30" t="s">
        <v>172</v>
      </c>
      <c r="B151" s="31">
        <v>10000357</v>
      </c>
      <c r="C151" s="31" t="s">
        <v>81</v>
      </c>
      <c r="D151" s="29">
        <v>0</v>
      </c>
      <c r="E151" s="29">
        <v>0</v>
      </c>
      <c r="F151" s="29">
        <v>0</v>
      </c>
      <c r="G151" s="29">
        <v>0</v>
      </c>
      <c r="H151" s="50"/>
      <c r="I151" s="2"/>
      <c r="J151" s="2"/>
      <c r="K151" s="50">
        <v>0</v>
      </c>
      <c r="L151" s="25">
        <v>0</v>
      </c>
      <c r="M151" s="56">
        <v>0</v>
      </c>
      <c r="N151" s="25">
        <v>0</v>
      </c>
      <c r="O151" s="20">
        <v>3569.2500000000014</v>
      </c>
      <c r="P151" s="20"/>
      <c r="Q151" s="20">
        <v>199</v>
      </c>
      <c r="R151" s="20">
        <v>480</v>
      </c>
      <c r="S151" s="20"/>
      <c r="T151" s="20"/>
      <c r="U151" s="20">
        <v>0</v>
      </c>
      <c r="V151" s="20">
        <v>0</v>
      </c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49"/>
      <c r="AS151" s="25">
        <v>0</v>
      </c>
      <c r="AT151" s="61">
        <f t="shared" si="11"/>
        <v>4049.2500000000014</v>
      </c>
    </row>
    <row r="152" spans="1:46" ht="25.5">
      <c r="A152" s="30" t="s">
        <v>173</v>
      </c>
      <c r="B152" s="31">
        <v>801600020</v>
      </c>
      <c r="C152" s="31" t="s">
        <v>81</v>
      </c>
      <c r="D152" s="29">
        <v>0</v>
      </c>
      <c r="E152" s="29">
        <v>0</v>
      </c>
      <c r="F152" s="29">
        <v>0</v>
      </c>
      <c r="G152" s="29">
        <v>0</v>
      </c>
      <c r="H152" s="50"/>
      <c r="I152" s="2"/>
      <c r="J152" s="2"/>
      <c r="K152" s="50">
        <v>0</v>
      </c>
      <c r="L152" s="25">
        <v>0</v>
      </c>
      <c r="M152" s="56">
        <v>0</v>
      </c>
      <c r="N152" s="25">
        <v>0</v>
      </c>
      <c r="O152" s="20">
        <v>8615.64</v>
      </c>
      <c r="P152" s="20">
        <v>69.84</v>
      </c>
      <c r="Q152" s="20">
        <v>325</v>
      </c>
      <c r="R152" s="20">
        <v>1396</v>
      </c>
      <c r="S152" s="20"/>
      <c r="T152" s="20"/>
      <c r="U152" s="20">
        <v>0</v>
      </c>
      <c r="V152" s="20">
        <v>0</v>
      </c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49"/>
      <c r="AS152" s="25">
        <v>0</v>
      </c>
      <c r="AT152" s="61">
        <f t="shared" si="11"/>
        <v>10011.64</v>
      </c>
    </row>
    <row r="153" spans="1:46" ht="25.5">
      <c r="A153" s="30" t="s">
        <v>174</v>
      </c>
      <c r="B153" s="31">
        <v>10001096</v>
      </c>
      <c r="C153" s="31" t="s">
        <v>81</v>
      </c>
      <c r="D153" s="29">
        <v>0</v>
      </c>
      <c r="E153" s="29">
        <v>0</v>
      </c>
      <c r="F153" s="29">
        <v>0</v>
      </c>
      <c r="G153" s="29">
        <v>0</v>
      </c>
      <c r="H153" s="50"/>
      <c r="I153" s="2"/>
      <c r="J153" s="2"/>
      <c r="K153" s="50">
        <v>0</v>
      </c>
      <c r="L153" s="25">
        <v>0</v>
      </c>
      <c r="M153" s="56">
        <v>0</v>
      </c>
      <c r="N153" s="25">
        <v>0</v>
      </c>
      <c r="O153" s="20">
        <v>16033.62</v>
      </c>
      <c r="P153" s="20"/>
      <c r="Q153" s="20">
        <v>46</v>
      </c>
      <c r="R153" s="20">
        <v>2092</v>
      </c>
      <c r="S153" s="20"/>
      <c r="T153" s="20"/>
      <c r="U153" s="20">
        <v>0</v>
      </c>
      <c r="V153" s="20">
        <v>0</v>
      </c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49"/>
      <c r="AS153" s="25">
        <v>0</v>
      </c>
      <c r="AT153" s="61">
        <f t="shared" si="11"/>
        <v>18125.620000000003</v>
      </c>
    </row>
    <row r="154" spans="1:46" ht="26.25" customHeight="1">
      <c r="A154" s="30" t="s">
        <v>188</v>
      </c>
      <c r="B154" s="31">
        <v>10001411</v>
      </c>
      <c r="C154" s="31" t="s">
        <v>81</v>
      </c>
      <c r="D154" s="29">
        <v>0</v>
      </c>
      <c r="E154" s="29">
        <v>0</v>
      </c>
      <c r="F154" s="29">
        <v>0</v>
      </c>
      <c r="G154" s="29">
        <v>0</v>
      </c>
      <c r="H154" s="50"/>
      <c r="I154" s="2"/>
      <c r="J154" s="2"/>
      <c r="K154" s="50">
        <v>0</v>
      </c>
      <c r="L154" s="25">
        <v>0</v>
      </c>
      <c r="M154" s="56">
        <v>0</v>
      </c>
      <c r="N154" s="25">
        <v>0</v>
      </c>
      <c r="O154" s="20">
        <v>12625.369999999999</v>
      </c>
      <c r="P154" s="20">
        <v>34.92</v>
      </c>
      <c r="Q154" s="20">
        <v>174</v>
      </c>
      <c r="R154" s="20">
        <v>1720</v>
      </c>
      <c r="S154" s="20"/>
      <c r="T154" s="20"/>
      <c r="U154" s="20">
        <v>0</v>
      </c>
      <c r="V154" s="20">
        <v>0</v>
      </c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49"/>
      <c r="AS154" s="25">
        <v>0</v>
      </c>
      <c r="AT154" s="61">
        <f t="shared" si="11"/>
        <v>14345.369999999999</v>
      </c>
    </row>
    <row r="155" spans="1:46" ht="39.75" customHeight="1">
      <c r="A155" s="30" t="s">
        <v>175</v>
      </c>
      <c r="B155" s="31">
        <v>10000316</v>
      </c>
      <c r="C155" s="31" t="s">
        <v>81</v>
      </c>
      <c r="D155" s="29">
        <v>0</v>
      </c>
      <c r="E155" s="29">
        <v>0</v>
      </c>
      <c r="F155" s="29">
        <v>0</v>
      </c>
      <c r="G155" s="29">
        <v>0</v>
      </c>
      <c r="H155" s="50"/>
      <c r="I155" s="2"/>
      <c r="J155" s="2"/>
      <c r="K155" s="50">
        <v>0</v>
      </c>
      <c r="L155" s="25">
        <v>0</v>
      </c>
      <c r="M155" s="56">
        <v>0</v>
      </c>
      <c r="N155" s="25">
        <v>0</v>
      </c>
      <c r="O155" s="20">
        <v>5587.19</v>
      </c>
      <c r="P155" s="20"/>
      <c r="Q155" s="20">
        <v>129</v>
      </c>
      <c r="R155" s="20">
        <v>932</v>
      </c>
      <c r="S155" s="20"/>
      <c r="T155" s="20"/>
      <c r="U155" s="20">
        <v>0</v>
      </c>
      <c r="V155" s="20">
        <v>0</v>
      </c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49"/>
      <c r="AS155" s="25">
        <v>0</v>
      </c>
      <c r="AT155" s="61">
        <f t="shared" si="11"/>
        <v>6519.19</v>
      </c>
    </row>
    <row r="156" spans="1:46" ht="30" customHeight="1">
      <c r="A156" s="30" t="s">
        <v>176</v>
      </c>
      <c r="B156" s="31">
        <v>10001520</v>
      </c>
      <c r="C156" s="31"/>
      <c r="D156" s="29">
        <v>0</v>
      </c>
      <c r="E156" s="29">
        <v>0</v>
      </c>
      <c r="F156" s="29">
        <v>0</v>
      </c>
      <c r="G156" s="29">
        <v>0</v>
      </c>
      <c r="H156" s="50"/>
      <c r="I156" s="2"/>
      <c r="J156" s="2"/>
      <c r="K156" s="50">
        <v>0</v>
      </c>
      <c r="L156" s="25">
        <v>0</v>
      </c>
      <c r="M156" s="56">
        <v>0</v>
      </c>
      <c r="N156" s="25">
        <v>0</v>
      </c>
      <c r="O156" s="20">
        <v>11980.839999999998</v>
      </c>
      <c r="P156" s="20"/>
      <c r="Q156" s="20">
        <v>507</v>
      </c>
      <c r="R156" s="20">
        <v>1672</v>
      </c>
      <c r="S156" s="20"/>
      <c r="T156" s="20"/>
      <c r="U156" s="20">
        <v>0</v>
      </c>
      <c r="V156" s="20">
        <v>0</v>
      </c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49"/>
      <c r="AS156" s="25">
        <v>0</v>
      </c>
      <c r="AT156" s="61">
        <f t="shared" si="11"/>
        <v>13652.839999999998</v>
      </c>
    </row>
    <row r="157" spans="1:46" ht="30" customHeight="1">
      <c r="A157" s="30" t="s">
        <v>189</v>
      </c>
      <c r="B157" s="31">
        <v>19477427</v>
      </c>
      <c r="C157" s="31"/>
      <c r="D157" s="29">
        <v>62291</v>
      </c>
      <c r="E157" s="29">
        <v>42603</v>
      </c>
      <c r="F157" s="29">
        <v>41772.35</v>
      </c>
      <c r="G157" s="29">
        <v>41518.22</v>
      </c>
      <c r="H157" s="50"/>
      <c r="I157" s="2"/>
      <c r="J157" s="2">
        <f>F157-E157</f>
        <v>-830.6500000000015</v>
      </c>
      <c r="K157" s="50">
        <v>16431</v>
      </c>
      <c r="L157" s="25">
        <v>184</v>
      </c>
      <c r="M157" s="56">
        <v>23.28</v>
      </c>
      <c r="N157" s="25">
        <v>0</v>
      </c>
      <c r="O157" s="20"/>
      <c r="P157" s="20"/>
      <c r="Q157" s="20"/>
      <c r="R157" s="20"/>
      <c r="S157" s="20"/>
      <c r="T157" s="20"/>
      <c r="U157" s="20">
        <v>0</v>
      </c>
      <c r="V157" s="20">
        <v>0</v>
      </c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49"/>
      <c r="AS157" s="25">
        <v>3068</v>
      </c>
      <c r="AT157" s="61">
        <f t="shared" si="11"/>
        <v>44770.22</v>
      </c>
    </row>
    <row r="158" spans="1:46" ht="12.75">
      <c r="A158" s="38" t="s">
        <v>93</v>
      </c>
      <c r="B158" s="38"/>
      <c r="C158" s="38"/>
      <c r="D158" s="40">
        <f aca="true" t="shared" si="12" ref="D158:N158">SUM(D160:D167)</f>
        <v>0</v>
      </c>
      <c r="E158" s="40">
        <f t="shared" si="12"/>
        <v>0</v>
      </c>
      <c r="F158" s="40">
        <f t="shared" si="12"/>
        <v>0</v>
      </c>
      <c r="G158" s="40">
        <f t="shared" si="12"/>
        <v>0</v>
      </c>
      <c r="H158" s="48">
        <f>SUM(H160:H167)</f>
        <v>0</v>
      </c>
      <c r="I158" s="40">
        <f t="shared" si="12"/>
        <v>0</v>
      </c>
      <c r="J158" s="40">
        <f t="shared" si="12"/>
        <v>0</v>
      </c>
      <c r="K158" s="48">
        <f>SUM(K160:K167)</f>
        <v>0</v>
      </c>
      <c r="L158" s="40">
        <f t="shared" si="12"/>
        <v>0</v>
      </c>
      <c r="M158" s="48">
        <f t="shared" si="12"/>
        <v>0</v>
      </c>
      <c r="N158" s="40">
        <f t="shared" si="12"/>
        <v>0</v>
      </c>
      <c r="O158" s="40">
        <f>SUM(O159:O167)</f>
        <v>42805.51</v>
      </c>
      <c r="P158" s="40">
        <f>SUM(P159:P167)</f>
        <v>23.28</v>
      </c>
      <c r="Q158" s="40">
        <f aca="true" t="shared" si="13" ref="Q158:AS158">SUM(Q159:Q167)</f>
        <v>271</v>
      </c>
      <c r="R158" s="40">
        <f t="shared" si="13"/>
        <v>5556</v>
      </c>
      <c r="S158" s="40">
        <f t="shared" si="13"/>
        <v>0</v>
      </c>
      <c r="T158" s="40">
        <f t="shared" si="13"/>
        <v>0</v>
      </c>
      <c r="U158" s="40">
        <f t="shared" si="13"/>
        <v>0</v>
      </c>
      <c r="V158" s="40">
        <f t="shared" si="13"/>
        <v>0</v>
      </c>
      <c r="W158" s="40">
        <f t="shared" si="13"/>
        <v>0</v>
      </c>
      <c r="X158" s="40">
        <f t="shared" si="13"/>
        <v>0</v>
      </c>
      <c r="Y158" s="40">
        <f t="shared" si="13"/>
        <v>108246.29999999997</v>
      </c>
      <c r="Z158" s="40">
        <f t="shared" si="13"/>
        <v>0</v>
      </c>
      <c r="AA158" s="40">
        <f t="shared" si="13"/>
        <v>0</v>
      </c>
      <c r="AB158" s="40">
        <f t="shared" si="13"/>
        <v>0</v>
      </c>
      <c r="AC158" s="40">
        <f t="shared" si="13"/>
        <v>0</v>
      </c>
      <c r="AD158" s="40">
        <f t="shared" si="13"/>
        <v>0</v>
      </c>
      <c r="AE158" s="40">
        <f t="shared" si="13"/>
        <v>0</v>
      </c>
      <c r="AF158" s="40">
        <f t="shared" si="13"/>
        <v>0</v>
      </c>
      <c r="AG158" s="40">
        <f t="shared" si="13"/>
        <v>0</v>
      </c>
      <c r="AH158" s="40">
        <f t="shared" si="13"/>
        <v>687861.2999999998</v>
      </c>
      <c r="AI158" s="40">
        <f t="shared" si="13"/>
        <v>0</v>
      </c>
      <c r="AJ158" s="40">
        <f t="shared" si="13"/>
        <v>0</v>
      </c>
      <c r="AK158" s="40">
        <f t="shared" si="13"/>
        <v>0</v>
      </c>
      <c r="AL158" s="40">
        <f t="shared" si="13"/>
        <v>0</v>
      </c>
      <c r="AM158" s="40">
        <f t="shared" si="13"/>
        <v>0</v>
      </c>
      <c r="AN158" s="40">
        <f t="shared" si="13"/>
        <v>0</v>
      </c>
      <c r="AO158" s="40">
        <f t="shared" si="13"/>
        <v>0</v>
      </c>
      <c r="AP158" s="40">
        <f t="shared" si="13"/>
        <v>95322.17999999998</v>
      </c>
      <c r="AQ158" s="40">
        <f t="shared" si="13"/>
        <v>0</v>
      </c>
      <c r="AR158" s="48">
        <f t="shared" si="13"/>
        <v>39799</v>
      </c>
      <c r="AS158" s="40">
        <f t="shared" si="13"/>
        <v>0</v>
      </c>
      <c r="AT158" s="40">
        <f>SUM(AT159:AT167)</f>
        <v>939791.2899999997</v>
      </c>
    </row>
    <row r="159" spans="1:46" s="1" customFormat="1" ht="15" customHeight="1">
      <c r="A159" s="30" t="s">
        <v>190</v>
      </c>
      <c r="B159" s="31">
        <v>10001518</v>
      </c>
      <c r="C159" s="31" t="s">
        <v>81</v>
      </c>
      <c r="D159" s="29"/>
      <c r="E159" s="29"/>
      <c r="F159" s="29"/>
      <c r="G159" s="29"/>
      <c r="H159" s="50"/>
      <c r="I159" s="2"/>
      <c r="J159" s="2"/>
      <c r="K159" s="50"/>
      <c r="L159" s="25"/>
      <c r="M159" s="56"/>
      <c r="N159" s="25"/>
      <c r="O159" s="20">
        <v>20920.73</v>
      </c>
      <c r="P159" s="20"/>
      <c r="Q159" s="20">
        <v>0</v>
      </c>
      <c r="R159" s="20">
        <v>2788</v>
      </c>
      <c r="S159" s="20"/>
      <c r="T159" s="20"/>
      <c r="U159" s="20"/>
      <c r="V159" s="20"/>
      <c r="W159" s="20"/>
      <c r="X159" s="20"/>
      <c r="Y159" s="20">
        <v>0</v>
      </c>
      <c r="Z159" s="20"/>
      <c r="AA159" s="20"/>
      <c r="AB159" s="20"/>
      <c r="AC159" s="20"/>
      <c r="AD159" s="20"/>
      <c r="AE159" s="20"/>
      <c r="AF159" s="20"/>
      <c r="AG159" s="20"/>
      <c r="AH159" s="20">
        <v>0</v>
      </c>
      <c r="AI159" s="20">
        <v>0</v>
      </c>
      <c r="AJ159" s="20"/>
      <c r="AK159" s="20"/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49">
        <v>0</v>
      </c>
      <c r="AS159" s="25">
        <v>0</v>
      </c>
      <c r="AT159" s="61">
        <f aca="true" t="shared" si="14" ref="AT159:AT167">G159+L159+O159+R159+S159+T159+U159+V159+X159+Y159+Z159+AA159+AB159+AC159+AD159+AE159+AF159+AG159+AH159+AI159+AJ159+AK159+AL159+AM159+AN159+AO159+AP159+AQ159+AS159</f>
        <v>23708.73</v>
      </c>
    </row>
    <row r="160" spans="1:46" s="1" customFormat="1" ht="15" customHeight="1">
      <c r="A160" s="30" t="s">
        <v>195</v>
      </c>
      <c r="B160" s="31">
        <v>10000033</v>
      </c>
      <c r="C160" s="31" t="s">
        <v>81</v>
      </c>
      <c r="D160" s="29"/>
      <c r="E160" s="29"/>
      <c r="F160" s="29"/>
      <c r="G160" s="29"/>
      <c r="H160" s="50"/>
      <c r="I160" s="2"/>
      <c r="J160" s="2"/>
      <c r="K160" s="50"/>
      <c r="L160" s="25"/>
      <c r="M160" s="56"/>
      <c r="N160" s="25"/>
      <c r="O160" s="20">
        <v>9619.850000000002</v>
      </c>
      <c r="P160" s="20"/>
      <c r="Q160" s="20">
        <v>65</v>
      </c>
      <c r="R160" s="20">
        <v>1248</v>
      </c>
      <c r="S160" s="20"/>
      <c r="T160" s="20"/>
      <c r="U160" s="20"/>
      <c r="V160" s="20"/>
      <c r="W160" s="20"/>
      <c r="X160" s="20"/>
      <c r="Y160" s="20">
        <v>0</v>
      </c>
      <c r="Z160" s="20"/>
      <c r="AA160" s="20"/>
      <c r="AB160" s="20"/>
      <c r="AC160" s="20"/>
      <c r="AD160" s="20"/>
      <c r="AE160" s="20"/>
      <c r="AF160" s="20"/>
      <c r="AG160" s="20"/>
      <c r="AH160" s="20">
        <v>0</v>
      </c>
      <c r="AI160" s="20">
        <v>0</v>
      </c>
      <c r="AJ160" s="20"/>
      <c r="AK160" s="20"/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49">
        <v>0</v>
      </c>
      <c r="AS160" s="25">
        <v>0</v>
      </c>
      <c r="AT160" s="61">
        <f t="shared" si="14"/>
        <v>10867.850000000002</v>
      </c>
    </row>
    <row r="161" spans="1:46" s="1" customFormat="1" ht="15" customHeight="1">
      <c r="A161" s="30" t="s">
        <v>191</v>
      </c>
      <c r="B161" s="31">
        <v>10001623</v>
      </c>
      <c r="C161" s="31" t="s">
        <v>81</v>
      </c>
      <c r="D161" s="29"/>
      <c r="E161" s="29"/>
      <c r="F161" s="29"/>
      <c r="G161" s="29"/>
      <c r="H161" s="50"/>
      <c r="I161" s="2"/>
      <c r="J161" s="2"/>
      <c r="K161" s="50"/>
      <c r="L161" s="25"/>
      <c r="M161" s="56"/>
      <c r="N161" s="25"/>
      <c r="O161" s="20">
        <v>0</v>
      </c>
      <c r="P161" s="20"/>
      <c r="Q161" s="20">
        <v>0</v>
      </c>
      <c r="R161" s="20">
        <v>0</v>
      </c>
      <c r="S161" s="20"/>
      <c r="T161" s="20"/>
      <c r="U161" s="20"/>
      <c r="V161" s="20"/>
      <c r="W161" s="20"/>
      <c r="X161" s="20"/>
      <c r="Y161" s="20">
        <v>108246.29999999997</v>
      </c>
      <c r="Z161" s="20"/>
      <c r="AA161" s="20"/>
      <c r="AB161" s="20"/>
      <c r="AC161" s="20"/>
      <c r="AD161" s="20"/>
      <c r="AE161" s="20"/>
      <c r="AF161" s="20"/>
      <c r="AG161" s="20"/>
      <c r="AH161" s="20">
        <v>0</v>
      </c>
      <c r="AI161" s="20">
        <v>0</v>
      </c>
      <c r="AJ161" s="20"/>
      <c r="AK161" s="20"/>
      <c r="AL161" s="20">
        <v>0</v>
      </c>
      <c r="AM161" s="20">
        <v>0</v>
      </c>
      <c r="AN161" s="20">
        <v>0</v>
      </c>
      <c r="AO161" s="20">
        <v>0</v>
      </c>
      <c r="AP161" s="20">
        <v>95322.17999999998</v>
      </c>
      <c r="AQ161" s="20">
        <v>0</v>
      </c>
      <c r="AR161" s="49">
        <v>0</v>
      </c>
      <c r="AS161" s="25">
        <v>0</v>
      </c>
      <c r="AT161" s="61">
        <f t="shared" si="14"/>
        <v>203568.47999999995</v>
      </c>
    </row>
    <row r="162" spans="1:46" s="1" customFormat="1" ht="15" customHeight="1">
      <c r="A162" s="30" t="s">
        <v>192</v>
      </c>
      <c r="B162" s="31">
        <v>10001433</v>
      </c>
      <c r="C162" s="31" t="s">
        <v>81</v>
      </c>
      <c r="D162" s="29"/>
      <c r="E162" s="29"/>
      <c r="F162" s="29"/>
      <c r="G162" s="29"/>
      <c r="H162" s="50"/>
      <c r="I162" s="2"/>
      <c r="J162" s="2"/>
      <c r="K162" s="50"/>
      <c r="L162" s="25"/>
      <c r="M162" s="56"/>
      <c r="N162" s="25"/>
      <c r="O162" s="20">
        <v>0</v>
      </c>
      <c r="P162" s="20"/>
      <c r="Q162" s="20">
        <v>0</v>
      </c>
      <c r="R162" s="20">
        <v>0</v>
      </c>
      <c r="S162" s="20"/>
      <c r="T162" s="20"/>
      <c r="U162" s="20"/>
      <c r="V162" s="20"/>
      <c r="W162" s="20"/>
      <c r="X162" s="20"/>
      <c r="Y162" s="20">
        <v>0</v>
      </c>
      <c r="Z162" s="20"/>
      <c r="AA162" s="20"/>
      <c r="AB162" s="20"/>
      <c r="AC162" s="20"/>
      <c r="AD162" s="20"/>
      <c r="AE162" s="20"/>
      <c r="AF162" s="20"/>
      <c r="AG162" s="20"/>
      <c r="AH162" s="20">
        <v>178870.43999999997</v>
      </c>
      <c r="AI162" s="20">
        <v>0</v>
      </c>
      <c r="AJ162" s="20"/>
      <c r="AK162" s="20"/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49">
        <v>9776</v>
      </c>
      <c r="AS162" s="25">
        <v>0</v>
      </c>
      <c r="AT162" s="61">
        <f t="shared" si="14"/>
        <v>178870.43999999997</v>
      </c>
    </row>
    <row r="163" spans="1:46" s="1" customFormat="1" ht="15" customHeight="1">
      <c r="A163" s="30" t="s">
        <v>193</v>
      </c>
      <c r="B163" s="31">
        <v>10000230</v>
      </c>
      <c r="C163" s="31" t="s">
        <v>81</v>
      </c>
      <c r="D163" s="29"/>
      <c r="E163" s="29"/>
      <c r="F163" s="29"/>
      <c r="G163" s="29"/>
      <c r="H163" s="50"/>
      <c r="I163" s="2"/>
      <c r="J163" s="2"/>
      <c r="K163" s="50"/>
      <c r="L163" s="25"/>
      <c r="M163" s="56"/>
      <c r="N163" s="25"/>
      <c r="O163" s="20">
        <v>0</v>
      </c>
      <c r="P163" s="20"/>
      <c r="Q163" s="20">
        <v>0</v>
      </c>
      <c r="R163" s="20">
        <v>0</v>
      </c>
      <c r="S163" s="20"/>
      <c r="T163" s="20"/>
      <c r="U163" s="20"/>
      <c r="V163" s="20"/>
      <c r="W163" s="20"/>
      <c r="X163" s="20"/>
      <c r="Y163" s="20">
        <v>0</v>
      </c>
      <c r="Z163" s="20"/>
      <c r="AA163" s="20"/>
      <c r="AB163" s="20"/>
      <c r="AC163" s="20"/>
      <c r="AD163" s="20"/>
      <c r="AE163" s="20"/>
      <c r="AF163" s="20"/>
      <c r="AG163" s="20"/>
      <c r="AH163" s="20">
        <v>111026.68999999999</v>
      </c>
      <c r="AI163" s="20">
        <v>0</v>
      </c>
      <c r="AJ163" s="20"/>
      <c r="AK163" s="20"/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49">
        <v>6150</v>
      </c>
      <c r="AS163" s="25">
        <v>0</v>
      </c>
      <c r="AT163" s="61">
        <f t="shared" si="14"/>
        <v>111026.68999999999</v>
      </c>
    </row>
    <row r="164" spans="1:46" s="1" customFormat="1" ht="15" customHeight="1">
      <c r="A164" s="30" t="s">
        <v>194</v>
      </c>
      <c r="B164" s="31">
        <v>10001273</v>
      </c>
      <c r="C164" s="31" t="s">
        <v>81</v>
      </c>
      <c r="D164" s="29"/>
      <c r="E164" s="29"/>
      <c r="F164" s="29"/>
      <c r="G164" s="29"/>
      <c r="H164" s="50"/>
      <c r="I164" s="2"/>
      <c r="J164" s="2"/>
      <c r="K164" s="50"/>
      <c r="L164" s="25"/>
      <c r="M164" s="56"/>
      <c r="N164" s="25"/>
      <c r="O164" s="20">
        <v>12264.929999999998</v>
      </c>
      <c r="P164" s="20">
        <v>23.28</v>
      </c>
      <c r="Q164" s="20">
        <v>206</v>
      </c>
      <c r="R164" s="20">
        <v>1520</v>
      </c>
      <c r="S164" s="20"/>
      <c r="T164" s="20"/>
      <c r="U164" s="20"/>
      <c r="V164" s="20"/>
      <c r="W164" s="20"/>
      <c r="X164" s="20"/>
      <c r="Y164" s="20">
        <v>0</v>
      </c>
      <c r="Z164" s="20"/>
      <c r="AA164" s="20"/>
      <c r="AB164" s="20"/>
      <c r="AC164" s="20"/>
      <c r="AD164" s="20"/>
      <c r="AE164" s="20"/>
      <c r="AF164" s="20"/>
      <c r="AG164" s="20"/>
      <c r="AH164" s="20">
        <v>33131.79</v>
      </c>
      <c r="AI164" s="20">
        <v>0</v>
      </c>
      <c r="AJ164" s="20"/>
      <c r="AK164" s="20"/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49">
        <v>1576</v>
      </c>
      <c r="AS164" s="25">
        <v>0</v>
      </c>
      <c r="AT164" s="61">
        <f t="shared" si="14"/>
        <v>46916.72</v>
      </c>
    </row>
    <row r="165" spans="1:46" s="1" customFormat="1" ht="15" customHeight="1">
      <c r="A165" s="30" t="s">
        <v>196</v>
      </c>
      <c r="B165" s="31">
        <v>10001694</v>
      </c>
      <c r="C165" s="31" t="s">
        <v>81</v>
      </c>
      <c r="D165" s="29"/>
      <c r="E165" s="29"/>
      <c r="F165" s="29"/>
      <c r="G165" s="29"/>
      <c r="H165" s="50"/>
      <c r="I165" s="2"/>
      <c r="J165" s="2"/>
      <c r="K165" s="50"/>
      <c r="L165" s="25"/>
      <c r="M165" s="56"/>
      <c r="N165" s="25"/>
      <c r="O165" s="20">
        <v>0</v>
      </c>
      <c r="P165" s="20"/>
      <c r="Q165" s="20">
        <v>0</v>
      </c>
      <c r="R165" s="20">
        <v>0</v>
      </c>
      <c r="S165" s="20"/>
      <c r="T165" s="20"/>
      <c r="U165" s="20"/>
      <c r="V165" s="20"/>
      <c r="W165" s="20"/>
      <c r="X165" s="20"/>
      <c r="Y165" s="20">
        <v>0</v>
      </c>
      <c r="Z165" s="20"/>
      <c r="AA165" s="20"/>
      <c r="AB165" s="20"/>
      <c r="AC165" s="20"/>
      <c r="AD165" s="20"/>
      <c r="AE165" s="20"/>
      <c r="AF165" s="20"/>
      <c r="AG165" s="20"/>
      <c r="AH165" s="20">
        <v>52996.48999999999</v>
      </c>
      <c r="AI165" s="20">
        <v>0</v>
      </c>
      <c r="AJ165" s="20"/>
      <c r="AK165" s="20"/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49">
        <v>2360</v>
      </c>
      <c r="AS165" s="25">
        <v>0</v>
      </c>
      <c r="AT165" s="61">
        <f t="shared" si="14"/>
        <v>52996.48999999999</v>
      </c>
    </row>
    <row r="166" spans="1:46" s="1" customFormat="1" ht="15" customHeight="1">
      <c r="A166" s="30" t="s">
        <v>197</v>
      </c>
      <c r="B166" s="31">
        <v>10065212</v>
      </c>
      <c r="C166" s="31" t="s">
        <v>81</v>
      </c>
      <c r="D166" s="29"/>
      <c r="E166" s="29"/>
      <c r="F166" s="29"/>
      <c r="G166" s="29"/>
      <c r="H166" s="50"/>
      <c r="I166" s="2"/>
      <c r="J166" s="2"/>
      <c r="K166" s="50"/>
      <c r="L166" s="25"/>
      <c r="M166" s="56"/>
      <c r="N166" s="25"/>
      <c r="O166" s="20">
        <v>0</v>
      </c>
      <c r="P166" s="20"/>
      <c r="Q166" s="20">
        <v>0</v>
      </c>
      <c r="R166" s="20">
        <v>0</v>
      </c>
      <c r="S166" s="20"/>
      <c r="T166" s="20"/>
      <c r="U166" s="20"/>
      <c r="V166" s="20"/>
      <c r="W166" s="20"/>
      <c r="X166" s="20"/>
      <c r="Y166" s="20">
        <v>0</v>
      </c>
      <c r="Z166" s="20"/>
      <c r="AA166" s="20"/>
      <c r="AB166" s="20"/>
      <c r="AC166" s="20"/>
      <c r="AD166" s="20"/>
      <c r="AE166" s="20"/>
      <c r="AF166" s="20"/>
      <c r="AG166" s="20"/>
      <c r="AH166" s="20">
        <v>165061.41999999995</v>
      </c>
      <c r="AI166" s="20">
        <v>0</v>
      </c>
      <c r="AJ166" s="20"/>
      <c r="AK166" s="20"/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49">
        <v>9711</v>
      </c>
      <c r="AS166" s="25">
        <v>0</v>
      </c>
      <c r="AT166" s="61">
        <f t="shared" si="14"/>
        <v>165061.41999999995</v>
      </c>
    </row>
    <row r="167" spans="1:46" s="1" customFormat="1" ht="15" customHeight="1">
      <c r="A167" s="30" t="s">
        <v>198</v>
      </c>
      <c r="B167" s="31">
        <v>19466202</v>
      </c>
      <c r="C167" s="31" t="s">
        <v>81</v>
      </c>
      <c r="D167" s="29"/>
      <c r="E167" s="29"/>
      <c r="F167" s="29"/>
      <c r="G167" s="29"/>
      <c r="H167" s="50"/>
      <c r="I167" s="2"/>
      <c r="J167" s="2"/>
      <c r="K167" s="50"/>
      <c r="L167" s="25"/>
      <c r="M167" s="56"/>
      <c r="N167" s="25"/>
      <c r="O167" s="20">
        <v>0</v>
      </c>
      <c r="P167" s="20"/>
      <c r="Q167" s="20">
        <v>0</v>
      </c>
      <c r="R167" s="20">
        <v>0</v>
      </c>
      <c r="S167" s="20"/>
      <c r="T167" s="20"/>
      <c r="U167" s="20"/>
      <c r="V167" s="20"/>
      <c r="W167" s="20"/>
      <c r="X167" s="20"/>
      <c r="Y167" s="20">
        <v>0</v>
      </c>
      <c r="Z167" s="20"/>
      <c r="AA167" s="20"/>
      <c r="AB167" s="20"/>
      <c r="AC167" s="20"/>
      <c r="AD167" s="20"/>
      <c r="AE167" s="20"/>
      <c r="AF167" s="20"/>
      <c r="AG167" s="20"/>
      <c r="AH167" s="20">
        <v>146774.47</v>
      </c>
      <c r="AI167" s="20">
        <v>0</v>
      </c>
      <c r="AJ167" s="20"/>
      <c r="AK167" s="20"/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49">
        <v>10226</v>
      </c>
      <c r="AS167" s="25">
        <v>0</v>
      </c>
      <c r="AT167" s="61">
        <f t="shared" si="14"/>
        <v>146774.47</v>
      </c>
    </row>
    <row r="168" spans="1:46" ht="15">
      <c r="A168" s="26" t="s">
        <v>5</v>
      </c>
      <c r="B168" s="26"/>
      <c r="C168" s="26"/>
      <c r="D168" s="41">
        <f aca="true" t="shared" si="15" ref="D168:M168">D8+D31+D80+D158</f>
        <v>118444312</v>
      </c>
      <c r="E168" s="41">
        <f t="shared" si="15"/>
        <v>89185407</v>
      </c>
      <c r="F168" s="41">
        <f t="shared" si="15"/>
        <v>86908559.03999999</v>
      </c>
      <c r="G168" s="41">
        <f t="shared" si="15"/>
        <v>86319783.87</v>
      </c>
      <c r="H168" s="63">
        <f t="shared" si="15"/>
        <v>0</v>
      </c>
      <c r="I168" s="41">
        <f t="shared" si="15"/>
        <v>575459.2800000022</v>
      </c>
      <c r="J168" s="41">
        <f t="shared" si="15"/>
        <v>-2852307.2400000035</v>
      </c>
      <c r="K168" s="63">
        <f t="shared" si="15"/>
        <v>5813653</v>
      </c>
      <c r="L168" s="41">
        <f t="shared" si="15"/>
        <v>2483736.55</v>
      </c>
      <c r="M168" s="63">
        <f t="shared" si="15"/>
        <v>518216.4800000001</v>
      </c>
      <c r="N168" s="41">
        <f>N8+N31+N80+N158</f>
        <v>4634</v>
      </c>
      <c r="O168" s="41">
        <f>O8+O31+O80+O158</f>
        <v>5338664.409999999</v>
      </c>
      <c r="P168" s="41">
        <f>P8+P31+P80+P158</f>
        <v>756.5999999999999</v>
      </c>
      <c r="Q168" s="41">
        <f aca="true" t="shared" si="16" ref="Q168:AT168">Q8+Q31+Q80+Q158</f>
        <v>175175</v>
      </c>
      <c r="R168" s="41">
        <f t="shared" si="16"/>
        <v>493660</v>
      </c>
      <c r="S168" s="41">
        <f t="shared" si="16"/>
        <v>19697.85</v>
      </c>
      <c r="T168" s="41">
        <f t="shared" si="16"/>
        <v>2488</v>
      </c>
      <c r="U168" s="41">
        <f t="shared" si="16"/>
        <v>3457933.6799999997</v>
      </c>
      <c r="V168" s="41">
        <f t="shared" si="16"/>
        <v>48564</v>
      </c>
      <c r="W168" s="41">
        <f t="shared" si="16"/>
        <v>1078925.9300000002</v>
      </c>
      <c r="X168" s="41">
        <f t="shared" si="16"/>
        <v>1012634.3400000001</v>
      </c>
      <c r="Y168" s="41">
        <f t="shared" si="16"/>
        <v>373039.04999999993</v>
      </c>
      <c r="Z168" s="41">
        <f t="shared" si="16"/>
        <v>3425927.6100000003</v>
      </c>
      <c r="AA168" s="41">
        <f t="shared" si="16"/>
        <v>183372</v>
      </c>
      <c r="AB168" s="41">
        <f t="shared" si="16"/>
        <v>18953.930000000004</v>
      </c>
      <c r="AC168" s="41">
        <f t="shared" si="16"/>
        <v>72</v>
      </c>
      <c r="AD168" s="41">
        <f t="shared" si="16"/>
        <v>461.26</v>
      </c>
      <c r="AE168" s="41">
        <f t="shared" si="16"/>
        <v>0</v>
      </c>
      <c r="AF168" s="41">
        <f t="shared" si="16"/>
        <v>308103.7200000001</v>
      </c>
      <c r="AG168" s="41">
        <f t="shared" si="16"/>
        <v>1185</v>
      </c>
      <c r="AH168" s="41">
        <f t="shared" si="16"/>
        <v>687892.6399999998</v>
      </c>
      <c r="AI168" s="41">
        <f t="shared" si="16"/>
        <v>4</v>
      </c>
      <c r="AJ168" s="41">
        <f t="shared" si="16"/>
        <v>1426.9299999999998</v>
      </c>
      <c r="AK168" s="41">
        <f t="shared" si="16"/>
        <v>4</v>
      </c>
      <c r="AL168" s="41">
        <f t="shared" si="16"/>
        <v>1150573.9299999997</v>
      </c>
      <c r="AM168" s="41">
        <f t="shared" si="16"/>
        <v>1895</v>
      </c>
      <c r="AN168" s="41">
        <f t="shared" si="16"/>
        <v>372150.4000000001</v>
      </c>
      <c r="AO168" s="41">
        <f t="shared" si="16"/>
        <v>1570</v>
      </c>
      <c r="AP168" s="41">
        <f t="shared" si="16"/>
        <v>1262601.9999999998</v>
      </c>
      <c r="AQ168" s="41">
        <f t="shared" si="16"/>
        <v>2359</v>
      </c>
      <c r="AR168" s="63">
        <f t="shared" si="16"/>
        <v>52502</v>
      </c>
      <c r="AS168" s="41">
        <f t="shared" si="16"/>
        <v>7400998.7</v>
      </c>
      <c r="AT168" s="41">
        <f t="shared" si="16"/>
        <v>114369753.87</v>
      </c>
    </row>
    <row r="169" ht="12.75">
      <c r="AT169" s="10"/>
    </row>
    <row r="170" ht="12.75">
      <c r="AT170" s="10"/>
    </row>
    <row r="171" spans="7:46" ht="12.75">
      <c r="G171" s="10"/>
      <c r="AT171" s="10"/>
    </row>
    <row r="172" spans="6:46" ht="12.75">
      <c r="F172" s="10"/>
      <c r="G172" s="10"/>
      <c r="H172" s="57"/>
      <c r="I172" s="10"/>
      <c r="O172" s="10"/>
      <c r="P172" s="10"/>
      <c r="Q172" s="10"/>
      <c r="U172" s="10"/>
      <c r="W172" s="10"/>
      <c r="AT172" s="10"/>
    </row>
    <row r="173" ht="12.75">
      <c r="AQ173" s="10"/>
    </row>
    <row r="174" ht="12.75">
      <c r="AT174" s="64"/>
    </row>
    <row r="176" ht="12.75">
      <c r="AT176" s="10"/>
    </row>
  </sheetData>
  <sheetProtection/>
  <mergeCells count="30">
    <mergeCell ref="A7:B7"/>
    <mergeCell ref="AB4:AC5"/>
    <mergeCell ref="A2:S2"/>
    <mergeCell ref="D4:N4"/>
    <mergeCell ref="O4:R5"/>
    <mergeCell ref="I5:I6"/>
    <mergeCell ref="J5:J6"/>
    <mergeCell ref="A4:C6"/>
    <mergeCell ref="H5:H6"/>
    <mergeCell ref="K5:K6"/>
    <mergeCell ref="AT4:AT6"/>
    <mergeCell ref="D5:D6"/>
    <mergeCell ref="E5:E6"/>
    <mergeCell ref="F5:F6"/>
    <mergeCell ref="G5:G6"/>
    <mergeCell ref="AF4:AG5"/>
    <mergeCell ref="S4:T5"/>
    <mergeCell ref="Y4:Y5"/>
    <mergeCell ref="AS4:AS6"/>
    <mergeCell ref="AR4:AR6"/>
    <mergeCell ref="AP4:AQ5"/>
    <mergeCell ref="AJ4:AK5"/>
    <mergeCell ref="AN4:AO5"/>
    <mergeCell ref="L5:N5"/>
    <mergeCell ref="Z4:AA5"/>
    <mergeCell ref="AD4:AE5"/>
    <mergeCell ref="AH4:AI5"/>
    <mergeCell ref="W4:X5"/>
    <mergeCell ref="U4:V5"/>
    <mergeCell ref="AL4:AM5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2020-11-20T08:06:32Z</cp:lastPrinted>
  <dcterms:created xsi:type="dcterms:W3CDTF">2006-03-14T12:21:32Z</dcterms:created>
  <dcterms:modified xsi:type="dcterms:W3CDTF">2020-11-20T08:13:32Z</dcterms:modified>
  <cp:category/>
  <cp:version/>
  <cp:contentType/>
  <cp:contentStatus/>
</cp:coreProperties>
</file>