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2\ML_2022_9M\"/>
    </mc:Choice>
  </mc:AlternateContent>
  <xr:revisionPtr revIDLastSave="0" documentId="13_ncr:1_{40806B7F-3C12-4DC1-B240-F945EB96C2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sp_1_2_D_2022_9M" sheetId="1" r:id="rId1"/>
    <sheet name="Metadati" sheetId="2" r:id="rId2"/>
  </sheets>
  <definedNames>
    <definedName name="_xlnm.Print_Area" localSheetId="1">Metadati!$A$1:$C$34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E52" i="1"/>
  <c r="C52" i="1"/>
  <c r="F53" i="1"/>
  <c r="G53" i="1"/>
  <c r="F54" i="1"/>
  <c r="G54" i="1"/>
  <c r="G52" i="1" l="1"/>
  <c r="F52" i="1"/>
  <c r="E39" i="1"/>
  <c r="D39" i="1"/>
  <c r="C39" i="1"/>
  <c r="E33" i="1"/>
  <c r="D33" i="1"/>
  <c r="C33" i="1"/>
  <c r="F49" i="1"/>
  <c r="G49" i="1"/>
  <c r="C28" i="1" l="1"/>
  <c r="C20" i="1"/>
  <c r="C12" i="1"/>
  <c r="C8" i="1"/>
  <c r="C43" i="1"/>
  <c r="C7" i="1" l="1"/>
  <c r="E20" i="1"/>
  <c r="G51" i="1" l="1"/>
  <c r="F51" i="1"/>
  <c r="G50" i="1"/>
  <c r="F50" i="1"/>
  <c r="G48" i="1"/>
  <c r="F48" i="1"/>
  <c r="G47" i="1"/>
  <c r="F47" i="1"/>
  <c r="G46" i="1"/>
  <c r="F46" i="1"/>
  <c r="G45" i="1"/>
  <c r="F45" i="1"/>
  <c r="G44" i="1"/>
  <c r="F44" i="1"/>
  <c r="E43" i="1"/>
  <c r="D43" i="1"/>
  <c r="G40" i="1"/>
  <c r="F40" i="1"/>
  <c r="G41" i="1"/>
  <c r="F41" i="1"/>
  <c r="G42" i="1"/>
  <c r="F42" i="1"/>
  <c r="G56" i="1"/>
  <c r="F56" i="1"/>
  <c r="G38" i="1"/>
  <c r="F38" i="1"/>
  <c r="G37" i="1"/>
  <c r="F37" i="1"/>
  <c r="G36" i="1"/>
  <c r="F36" i="1"/>
  <c r="G35" i="1"/>
  <c r="F35" i="1"/>
  <c r="G34" i="1"/>
  <c r="F34" i="1"/>
  <c r="G32" i="1"/>
  <c r="F32" i="1"/>
  <c r="G30" i="1"/>
  <c r="F30" i="1"/>
  <c r="G31" i="1"/>
  <c r="F31" i="1"/>
  <c r="G29" i="1"/>
  <c r="F29" i="1"/>
  <c r="E28" i="1"/>
  <c r="D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D20" i="1"/>
  <c r="G20" i="1" s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E12" i="1"/>
  <c r="D12" i="1"/>
  <c r="G11" i="1"/>
  <c r="F11" i="1"/>
  <c r="G10" i="1"/>
  <c r="F10" i="1"/>
  <c r="G9" i="1"/>
  <c r="F9" i="1"/>
  <c r="E8" i="1"/>
  <c r="D8" i="1"/>
  <c r="D7" i="1" l="1"/>
  <c r="E7" i="1"/>
  <c r="F39" i="1"/>
  <c r="G43" i="1"/>
  <c r="F28" i="1"/>
  <c r="F33" i="1"/>
  <c r="G8" i="1"/>
  <c r="F8" i="1"/>
  <c r="F12" i="1"/>
  <c r="G33" i="1"/>
  <c r="F43" i="1"/>
  <c r="G12" i="1"/>
  <c r="G28" i="1"/>
  <c r="G39" i="1"/>
  <c r="F7" i="1" l="1"/>
  <c r="G7" i="1"/>
</calcChain>
</file>

<file path=xl/sharedStrings.xml><?xml version="1.0" encoding="utf-8"?>
<sst xmlns="http://schemas.openxmlformats.org/spreadsheetml/2006/main" count="157" uniqueCount="153">
  <si>
    <t>Pamatojums datu apkopošanai-28.08.2018.Ministru kabineta noteikumi nr. 555 "Veselības aprūpes pakalpojumu organizēšanas un samaksas  kārtība"</t>
  </si>
  <si>
    <r>
      <t>Pārskats par  hospitalizācijām 1-2 dienu garumā</t>
    </r>
    <r>
      <rPr>
        <i/>
        <sz val="12"/>
        <rFont val="Times New Roman"/>
        <family val="1"/>
        <charset val="186"/>
      </rPr>
      <t xml:space="preserve"> (pacienti, kuri izrakstīti uz mājām)(neiekļaujot plānveida īslaicīgās ķirurģijas hospitalizāciju gadījumus)</t>
    </r>
  </si>
  <si>
    <t>Ārstniecības iestāde (AI)</t>
  </si>
  <si>
    <t>AI kods</t>
  </si>
  <si>
    <t>Kopējais hospitalizēto pacientu skaits*</t>
  </si>
  <si>
    <t>Hospitalizēto pacientu skaits, kas izrakstīti uz mājām**</t>
  </si>
  <si>
    <t>1-2 dienu hospitalizāciju skaits, kas izrakstīti uz mājām**</t>
  </si>
  <si>
    <t>1-2 dienu hospitalizēto pacientu, kas izrakstīti uz mājām** īpatsvars pret kopējo hospitalizēto pacientu* skaitu</t>
  </si>
  <si>
    <t>1-2 dienu hospitalizēto pacientu, kas izrakstīti uz mājām** īpatsvars pret hospitalizēto pacientu, kas izrakstīti uz mājām** skaitu</t>
  </si>
  <si>
    <t>6=5/3*100</t>
  </si>
  <si>
    <t>7=5/4*100</t>
  </si>
  <si>
    <t>Kopā/ Vidēji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</si>
  <si>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</si>
  <si>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</si>
  <si>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</si>
  <si>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</si>
  <si>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</si>
  <si>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</si>
  <si>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</si>
  <si>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</si>
  <si>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</si>
  <si>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</si>
  <si>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</si>
  <si>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</si>
  <si>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</si>
  <si>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</si>
  <si>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</si>
  <si>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</si>
  <si>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</si>
  <si>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</si>
  <si>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</si>
  <si>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</si>
  <si>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</si>
  <si>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</si>
  <si>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</si>
  <si>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</si>
  <si>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</si>
  <si>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</si>
  <si>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</si>
  <si>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</si>
  <si>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</si>
  <si>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</si>
  <si>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</si>
  <si>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</si>
  <si>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</si>
  <si>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</si>
  <si>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</si>
  <si>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</si>
  <si>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</si>
  <si>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</si>
  <si>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</si>
  <si>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</si>
  <si>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</si>
  <si>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</si>
  <si>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</si>
  <si>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</si>
  <si>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Siguldas slimnīca</t>
  </si>
  <si>
    <t>801600003</t>
  </si>
  <si>
    <t>Tukuma slimnīca</t>
  </si>
  <si>
    <t>900200046</t>
  </si>
  <si>
    <t>I līmeņa ārstniecības iestādes</t>
  </si>
  <si>
    <t>Aizkraukles slimnīca</t>
  </si>
  <si>
    <t>320200001</t>
  </si>
  <si>
    <t>Bauskas slimnīca</t>
  </si>
  <si>
    <t>400200024</t>
  </si>
  <si>
    <t>Limbažu slimnīca</t>
  </si>
  <si>
    <t>660200027</t>
  </si>
  <si>
    <t>Līvānu slimnīca</t>
  </si>
  <si>
    <t>761200001</t>
  </si>
  <si>
    <t>Ludzas medicīnas centrs</t>
  </si>
  <si>
    <t>680200030</t>
  </si>
  <si>
    <t>Priekules slimnīca</t>
  </si>
  <si>
    <t>641600001</t>
  </si>
  <si>
    <t>Saldus medicīnas centrs</t>
  </si>
  <si>
    <t>840200047</t>
  </si>
  <si>
    <t>V līmeņa specializētās ārstniecības iestādes</t>
  </si>
  <si>
    <t>Traumatoloģijas un ortopēdijas slimnīca</t>
  </si>
  <si>
    <t>010011401</t>
  </si>
  <si>
    <t>Rīgas Dzemdību nams</t>
  </si>
  <si>
    <t>010021301</t>
  </si>
  <si>
    <t>Nacionālais rehabilitācijas centrs "Vaivari"</t>
  </si>
  <si>
    <t>130013001</t>
  </si>
  <si>
    <t>Specializētās ārstniecības iestādes</t>
  </si>
  <si>
    <t>Ainaži, bērnu psihoneiroloģiskā slimnīca</t>
  </si>
  <si>
    <t>661400011</t>
  </si>
  <si>
    <t>Daugavpils psihoneiroloģiskā slimnīca</t>
  </si>
  <si>
    <t>050012101</t>
  </si>
  <si>
    <t>Piejūras slimnīca</t>
  </si>
  <si>
    <t>170010601</t>
  </si>
  <si>
    <t>Rīgas 2. slimnīca</t>
  </si>
  <si>
    <t>010020302</t>
  </si>
  <si>
    <t>Rīgas psihiatrijas un narkoloģijas centrs</t>
  </si>
  <si>
    <t>010012202</t>
  </si>
  <si>
    <t>Slimnīca Ģintermuiža</t>
  </si>
  <si>
    <t>090012101</t>
  </si>
  <si>
    <t>Strenču psihoneiroloģiskā slimnīca</t>
  </si>
  <si>
    <t>941800004</t>
  </si>
  <si>
    <t>* Hospitalizēto pacientu skaits ar jebkuru izrakstīšanas kustību</t>
  </si>
  <si>
    <t xml:space="preserve">** Hospitalizēto pacientu skaits ar izrakstīšanas kustību "31" (izrakstīts uz mājām) </t>
  </si>
  <si>
    <t>Nosaukums</t>
  </si>
  <si>
    <t>1-2 dienu hospitalizāciju īpatsvars pacientiem, kas izrakstīti uz mājām</t>
  </si>
  <si>
    <t>Definīcija</t>
  </si>
  <si>
    <t>Uz mājām izrakstīto pacientu īpatsvars, kuru ātrēšanai ilgums ir vienāds ar vienu vai divām gultu dienām</t>
  </si>
  <si>
    <t xml:space="preserve">Rādītāja klasifikācija </t>
  </si>
  <si>
    <t>Datu avots</t>
  </si>
  <si>
    <t>-Nacionālā veselības dienesta Stacionāro pakalpojumu datu bāze</t>
  </si>
  <si>
    <t>Aprēķins</t>
  </si>
  <si>
    <t>(1-2 dienu hospitalizāciju skaits pacientiem, kas izrakstīti uz mājām /Hospitalizāciju skaits pacientiem, kas izrakstīti uz mājām) *100</t>
  </si>
  <si>
    <t>Skaitītājs</t>
  </si>
  <si>
    <t>1-2 dienu hospitalizāciju skaits pacientiem, kas izrakstīti uz mājām</t>
  </si>
  <si>
    <t>Saucējs</t>
  </si>
  <si>
    <t>Hospitalizāciju skaits pacientiem, kas izrakstīti uz mājām</t>
  </si>
  <si>
    <t>Iekļaušanas kritēriji</t>
  </si>
  <si>
    <t>- Ārtēšanas ilgums īsākas par trim gultu dienām</t>
  </si>
  <si>
    <t>- Izrakstīts uz mājām (izrakstīšanās kustība 31)</t>
  </si>
  <si>
    <t>- Jāsavelk fiktīvās izrakstīšanas (kustība 39)</t>
  </si>
  <si>
    <t>Izslēgšanas kritēriji</t>
  </si>
  <si>
    <t xml:space="preserve">Neiekļauj plānveida īslaicīgās ķirurģijas hospitalizāciju gadījumus: </t>
  </si>
  <si>
    <t>BP620.1 - Plānveida īslaicīgā ķirurģija. Gastrointestinālās endoskopijas (2.2.1.)</t>
  </si>
  <si>
    <t>BP620.2 - Plānveida īslaicīgā ķirurģija. Ginekoloģija (2.3.2.)</t>
  </si>
  <si>
    <t>BP620.3 - Plānveida īslaicīgā ķirurģija. Invazīvā radioloģija (2.25.10.)</t>
  </si>
  <si>
    <t>BP620.4 - Plānveida īslaicīgā ķirurģija. Oftalmoloģija (2.14.1.)</t>
  </si>
  <si>
    <t>BP620.5 - Plānveida īslaicīgā ķirurģija. Otolaringoloģija (2.16.1.)</t>
  </si>
  <si>
    <t>BP620.6 - Plānveida īslaicīgā ķirurģija. Traumatoloģija, ortopēdija, rokas rekonstruktīvā mikroķirurģija, plastiskā ķirurģija (2.23.2.)</t>
  </si>
  <si>
    <t>BP620.7 - Plānveida īslaicīgā ķirurģija. Uroloģija (2.24.1.)</t>
  </si>
  <si>
    <t>BP620.8 - Plānveida īslaicīgā ķirurģija. Vispārējā ķirurģija (2.10.4.)</t>
  </si>
  <si>
    <t>BP620.9 - Plānveida īslaicīgā ķirurģija. Invazīvā kardioloģija (2.8.4.)</t>
  </si>
  <si>
    <t>Datu pilnīgums</t>
  </si>
  <si>
    <t> 100%</t>
  </si>
  <si>
    <t xml:space="preserve">Datu apkopošanas biežums </t>
  </si>
  <si>
    <t>Mērķa grupa</t>
  </si>
  <si>
    <t> Pacienti, kam stacionārā ārtēšanas ilgums  ir īsāks kā trīs gultu dienas</t>
  </si>
  <si>
    <t xml:space="preserve">Rādītāja monitorēšanas biežums </t>
  </si>
  <si>
    <t xml:space="preserve">Rādītāja ziņošanas biežums </t>
  </si>
  <si>
    <t xml:space="preserve">Rādītāja aptvere </t>
  </si>
  <si>
    <t xml:space="preserve">Vieta, kur rādītājs publicēts </t>
  </si>
  <si>
    <r>
      <t>Uz personu vērsta aprūpe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>Efektivitāte</t>
    </r>
    <r>
      <rPr>
        <sz val="10"/>
        <rFont val="Wingdings"/>
        <charset val="2"/>
      </rPr>
      <t>þ</t>
    </r>
    <r>
      <rPr>
        <sz val="10"/>
        <rFont val="Times New Roman"/>
        <family val="1"/>
        <charset val="186"/>
      </rPr>
      <t>Drošība</t>
    </r>
    <r>
      <rPr>
        <sz val="10"/>
        <rFont val="Wingdings"/>
        <charset val="2"/>
      </rPr>
      <t>¨</t>
    </r>
  </si>
  <si>
    <r>
      <t>Labāka veselība un labklājība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>Veselības aprūpes resursi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 xml:space="preserve">Pārvaldība, vadība </t>
    </r>
    <r>
      <rPr>
        <sz val="10"/>
        <rFont val="Wingdings"/>
        <charset val="2"/>
      </rPr>
      <t>¨</t>
    </r>
    <r>
      <rPr>
        <sz val="10"/>
        <rFont val="Calibri"/>
        <family val="2"/>
        <charset val="186"/>
        <scheme val="minor"/>
      </rPr>
      <t> </t>
    </r>
  </si>
  <si>
    <r>
      <t>Katru dienu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nedēļā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mēnesī</t>
    </r>
    <r>
      <rPr>
        <sz val="10"/>
        <color rgb="FF000000"/>
        <rFont val="Wingdings"/>
        <charset val="2"/>
      </rPr>
      <t>¨</t>
    </r>
  </si>
  <si>
    <r>
      <t>Reizi ceturksnī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Times New Roman"/>
        <family val="1"/>
        <charset val="186"/>
      </rPr>
      <t>Reizi pusgadā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gadā</t>
    </r>
    <r>
      <rPr>
        <sz val="10"/>
        <color rgb="FF000000"/>
        <rFont val="Wingdings"/>
        <charset val="2"/>
      </rPr>
      <t>¨</t>
    </r>
  </si>
  <si>
    <r>
      <t>Nacionāla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Times New Roman"/>
        <family val="1"/>
        <charset val="186"/>
      </rPr>
      <t>Reģionāla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 xml:space="preserve"> Ārstniecības iestāžu līmenī</t>
    </r>
    <r>
      <rPr>
        <sz val="10"/>
        <color rgb="FF000000"/>
        <rFont val="Wingdings"/>
        <charset val="2"/>
      </rPr>
      <t>þ</t>
    </r>
  </si>
  <si>
    <r>
      <t>NVD mājaslapa</t>
    </r>
    <r>
      <rPr>
        <sz val="10"/>
        <color rgb="FF000000"/>
        <rFont val="Wingdings"/>
        <charset val="2"/>
      </rPr>
      <t>þ</t>
    </r>
  </si>
  <si>
    <r>
      <t>SPKC mājaslapa</t>
    </r>
    <r>
      <rPr>
        <sz val="10"/>
        <color rgb="FF000000"/>
        <rFont val="Wingdings"/>
        <charset val="2"/>
      </rPr>
      <t>¨</t>
    </r>
  </si>
  <si>
    <r>
      <t>Latvijas veselības aprūpes statistikas gadagrāmata</t>
    </r>
    <r>
      <rPr>
        <sz val="10"/>
        <color rgb="FF000000"/>
        <rFont val="Wingdings"/>
        <charset val="2"/>
      </rPr>
      <t>¨</t>
    </r>
  </si>
  <si>
    <r>
      <t>Nav publiski pieejams</t>
    </r>
    <r>
      <rPr>
        <sz val="10"/>
        <color rgb="FF000000"/>
        <rFont val="Wingdings"/>
        <charset val="2"/>
      </rPr>
      <t>¨</t>
    </r>
  </si>
  <si>
    <t>Pārējās slimnīcas</t>
  </si>
  <si>
    <t>130064003</t>
  </si>
  <si>
    <t>SANARE-KRC JAUNĶEMERI</t>
  </si>
  <si>
    <t>010040307</t>
  </si>
  <si>
    <t>Larvijas Jūras medicīnas centrs</t>
  </si>
  <si>
    <t>(veiktais darbs)</t>
  </si>
  <si>
    <t>Pārskata periods: 2022. gada janvāris- septembris</t>
  </si>
  <si>
    <t>Atskaite ietver stacionārās kartes apmaksājamā statusā, ar izrakstīšanas datumu no 1.janvāra līdz 30.septembrim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</si>
</sst>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Times New Roman"/>
      <family val="1"/>
    </font>
    <font>
      <sz val="12"/>
      <color indexed="8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Wingdings"/>
      <charset val="2"/>
    </font>
    <font>
      <sz val="10"/>
      <name val="Calibri"/>
      <family val="2"/>
      <charset val="186"/>
      <scheme val="minor"/>
    </font>
    <font>
      <sz val="10"/>
      <color rgb="FF000000"/>
      <name val="Wingdings"/>
      <charset val="2"/>
    </font>
    <font>
      <i/>
      <sz val="12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/>
    </xf>
    <xf numFmtId="0" fontId="3" fillId="0" borderId="0" xfId="3" applyFont="1" applyFill="1"/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2" fillId="0" borderId="0" xfId="3" applyFont="1"/>
    <xf numFmtId="0" fontId="13" fillId="0" borderId="9" xfId="4" applyFont="1" applyBorder="1" applyAlignment="1">
      <alignment horizontal="center" wrapText="1"/>
    </xf>
    <xf numFmtId="0" fontId="13" fillId="0" borderId="10" xfId="4" applyFont="1" applyBorder="1" applyAlignment="1">
      <alignment horizontal="center" wrapText="1"/>
    </xf>
    <xf numFmtId="0" fontId="13" fillId="0" borderId="11" xfId="4" applyFont="1" applyBorder="1" applyAlignment="1">
      <alignment horizontal="center" wrapText="1"/>
    </xf>
    <xf numFmtId="0" fontId="13" fillId="0" borderId="12" xfId="4" applyFont="1" applyBorder="1" applyAlignment="1">
      <alignment horizontal="center" wrapText="1"/>
    </xf>
    <xf numFmtId="0" fontId="14" fillId="0" borderId="0" xfId="3" applyFont="1"/>
    <xf numFmtId="0" fontId="8" fillId="2" borderId="13" xfId="5" applyFont="1" applyFill="1" applyBorder="1"/>
    <xf numFmtId="0" fontId="8" fillId="2" borderId="14" xfId="5" applyFont="1" applyFill="1" applyBorder="1" applyAlignment="1"/>
    <xf numFmtId="3" fontId="15" fillId="2" borderId="15" xfId="4" applyNumberFormat="1" applyFont="1" applyFill="1" applyBorder="1"/>
    <xf numFmtId="9" fontId="15" fillId="2" borderId="16" xfId="6" applyFont="1" applyFill="1" applyBorder="1"/>
    <xf numFmtId="9" fontId="15" fillId="2" borderId="14" xfId="6" applyFont="1" applyFill="1" applyBorder="1"/>
    <xf numFmtId="0" fontId="8" fillId="0" borderId="0" xfId="3" applyFont="1" applyFill="1"/>
    <xf numFmtId="0" fontId="8" fillId="3" borderId="5" xfId="5" applyFont="1" applyFill="1" applyBorder="1" applyAlignment="1">
      <alignment horizontal="left" indent="1"/>
    </xf>
    <xf numFmtId="0" fontId="8" fillId="3" borderId="6" xfId="5" applyFont="1" applyFill="1" applyBorder="1" applyAlignment="1"/>
    <xf numFmtId="3" fontId="15" fillId="3" borderId="7" xfId="4" applyNumberFormat="1" applyFont="1" applyFill="1" applyBorder="1"/>
    <xf numFmtId="9" fontId="15" fillId="3" borderId="8" xfId="6" applyFont="1" applyFill="1" applyBorder="1"/>
    <xf numFmtId="9" fontId="15" fillId="3" borderId="6" xfId="6" applyFont="1" applyFill="1" applyBorder="1"/>
    <xf numFmtId="0" fontId="16" fillId="0" borderId="17" xfId="5" applyFont="1" applyBorder="1" applyAlignment="1">
      <alignment horizontal="left" indent="2"/>
    </xf>
    <xf numFmtId="0" fontId="16" fillId="0" borderId="18" xfId="5" applyFont="1" applyBorder="1" applyAlignment="1"/>
    <xf numFmtId="3" fontId="4" fillId="0" borderId="4" xfId="4" applyNumberFormat="1" applyFont="1" applyFill="1" applyBorder="1"/>
    <xf numFmtId="3" fontId="4" fillId="0" borderId="1" xfId="4" applyNumberFormat="1" applyFont="1" applyFill="1" applyBorder="1"/>
    <xf numFmtId="9" fontId="4" fillId="0" borderId="1" xfId="6" applyFont="1" applyFill="1" applyBorder="1"/>
    <xf numFmtId="9" fontId="4" fillId="0" borderId="18" xfId="6" applyFont="1" applyFill="1" applyBorder="1"/>
    <xf numFmtId="0" fontId="16" fillId="0" borderId="19" xfId="5" applyFont="1" applyBorder="1" applyAlignment="1">
      <alignment horizontal="left" indent="2"/>
    </xf>
    <xf numFmtId="0" fontId="16" fillId="0" borderId="20" xfId="5" applyFont="1" applyBorder="1" applyAlignment="1"/>
    <xf numFmtId="3" fontId="15" fillId="3" borderId="5" xfId="4" applyNumberFormat="1" applyFont="1" applyFill="1" applyBorder="1"/>
    <xf numFmtId="3" fontId="4" fillId="0" borderId="17" xfId="4" applyNumberFormat="1" applyFont="1" applyFill="1" applyBorder="1"/>
    <xf numFmtId="3" fontId="4" fillId="0" borderId="19" xfId="4" applyNumberFormat="1" applyFont="1" applyFill="1" applyBorder="1"/>
    <xf numFmtId="3" fontId="4" fillId="0" borderId="21" xfId="4" applyNumberFormat="1" applyFont="1" applyFill="1" applyBorder="1"/>
    <xf numFmtId="9" fontId="4" fillId="0" borderId="21" xfId="6" applyFont="1" applyFill="1" applyBorder="1"/>
    <xf numFmtId="9" fontId="4" fillId="0" borderId="20" xfId="6" applyFont="1" applyFill="1" applyBorder="1"/>
    <xf numFmtId="0" fontId="4" fillId="0" borderId="0" xfId="4" applyFont="1"/>
    <xf numFmtId="0" fontId="3" fillId="0" borderId="0" xfId="3" applyFont="1"/>
    <xf numFmtId="0" fontId="18" fillId="0" borderId="22" xfId="7" applyFont="1" applyBorder="1" applyAlignment="1">
      <alignment vertical="center"/>
    </xf>
    <xf numFmtId="0" fontId="20" fillId="0" borderId="0" xfId="8" applyFont="1"/>
    <xf numFmtId="0" fontId="18" fillId="0" borderId="23" xfId="7" applyFont="1" applyBorder="1" applyAlignment="1">
      <alignment vertical="center"/>
    </xf>
    <xf numFmtId="0" fontId="21" fillId="0" borderId="23" xfId="7" applyFont="1" applyBorder="1" applyAlignment="1">
      <alignment vertical="center"/>
    </xf>
    <xf numFmtId="0" fontId="14" fillId="0" borderId="23" xfId="7" applyFont="1" applyBorder="1" applyAlignment="1">
      <alignment vertical="center"/>
    </xf>
    <xf numFmtId="0" fontId="20" fillId="0" borderId="23" xfId="0" applyFont="1" applyBorder="1" applyAlignment="1">
      <alignment horizontal="left" indent="2"/>
    </xf>
    <xf numFmtId="0" fontId="18" fillId="0" borderId="24" xfId="7" applyFont="1" applyBorder="1" applyAlignment="1">
      <alignment vertical="center"/>
    </xf>
    <xf numFmtId="0" fontId="18" fillId="0" borderId="12" xfId="7" applyFont="1" applyBorder="1" applyAlignment="1">
      <alignment vertical="center"/>
    </xf>
    <xf numFmtId="0" fontId="19" fillId="0" borderId="12" xfId="7" applyFont="1" applyBorder="1" applyAlignment="1">
      <alignment vertical="center"/>
    </xf>
    <xf numFmtId="0" fontId="21" fillId="0" borderId="22" xfId="7" applyFont="1" applyBorder="1" applyAlignment="1">
      <alignment vertical="center"/>
    </xf>
    <xf numFmtId="0" fontId="16" fillId="0" borderId="9" xfId="5" applyFont="1" applyBorder="1" applyAlignment="1">
      <alignment horizontal="left" indent="2"/>
    </xf>
    <xf numFmtId="0" fontId="16" fillId="0" borderId="10" xfId="5" applyFont="1" applyBorder="1" applyAlignment="1"/>
    <xf numFmtId="3" fontId="4" fillId="0" borderId="25" xfId="4" applyNumberFormat="1" applyFont="1" applyFill="1" applyBorder="1"/>
    <xf numFmtId="3" fontId="4" fillId="0" borderId="11" xfId="4" applyNumberFormat="1" applyFont="1" applyFill="1" applyBorder="1"/>
    <xf numFmtId="9" fontId="4" fillId="0" borderId="10" xfId="6" applyFont="1" applyFill="1" applyBorder="1"/>
    <xf numFmtId="3" fontId="4" fillId="0" borderId="12" xfId="4" applyNumberFormat="1" applyFont="1" applyFill="1" applyBorder="1"/>
    <xf numFmtId="9" fontId="4" fillId="0" borderId="12" xfId="6" applyFont="1" applyFill="1" applyBorder="1"/>
    <xf numFmtId="0" fontId="3" fillId="0" borderId="0" xfId="3" applyFont="1" applyFill="1"/>
    <xf numFmtId="0" fontId="25" fillId="0" borderId="0" xfId="7" applyFont="1"/>
    <xf numFmtId="0" fontId="3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8" fillId="0" borderId="23" xfId="7" applyFont="1" applyBorder="1" applyAlignment="1">
      <alignment vertical="center"/>
    </xf>
    <xf numFmtId="0" fontId="18" fillId="0" borderId="24" xfId="7" applyFont="1" applyBorder="1" applyAlignment="1">
      <alignment vertical="center"/>
    </xf>
    <xf numFmtId="0" fontId="18" fillId="0" borderId="23" xfId="7" applyFont="1" applyBorder="1" applyAlignment="1">
      <alignment horizontal="left" vertical="center"/>
    </xf>
  </cellXfs>
  <cellStyles count="12">
    <cellStyle name="Comma 2" xfId="10" xr:uid="{00000000-0005-0000-0000-000000000000}"/>
    <cellStyle name="Comma 2 2" xfId="11" xr:uid="{D3FCA2E7-A762-4D31-B5EC-8EAAF012F8D9}"/>
    <cellStyle name="Normal" xfId="0" builtinId="0"/>
    <cellStyle name="Normal 2" xfId="5" xr:uid="{00000000-0005-0000-0000-000002000000}"/>
    <cellStyle name="Normal 2 2" xfId="4" xr:uid="{00000000-0005-0000-0000-000003000000}"/>
    <cellStyle name="Normal 2 3" xfId="8" xr:uid="{00000000-0005-0000-0000-000004000000}"/>
    <cellStyle name="Normal 3" xfId="7" xr:uid="{00000000-0005-0000-0000-000005000000}"/>
    <cellStyle name="Normal 5" xfId="2" xr:uid="{00000000-0005-0000-0000-000006000000}"/>
    <cellStyle name="Normal_parskatu_tabulas_uz5_III_rikojumam 2" xfId="1" xr:uid="{00000000-0005-0000-0000-000007000000}"/>
    <cellStyle name="Normal_rindu_garums_veidlapa" xfId="3" xr:uid="{00000000-0005-0000-0000-000008000000}"/>
    <cellStyle name="Percent 2" xfId="6" xr:uid="{00000000-0005-0000-0000-000009000000}"/>
    <cellStyle name="Percent 3" xfId="9" xr:uid="{00000000-0005-0000-0000-00000A000000}"/>
  </cellStyles>
  <dxfs count="0"/>
  <tableStyles count="1" defaultTableStyle="TableStyleMedium2" defaultPivotStyle="PivotStyleLight16">
    <tableStyle name="Invisible" pivot="0" table="0" count="0" xr9:uid="{D0E48111-5C2D-4E4D-98D2-2E349FBB5C0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114868</xdr:colOff>
      <xdr:row>0</xdr:row>
      <xdr:rowOff>1</xdr:rowOff>
    </xdr:from>
    <xdr:to>
      <xdr:col>3</xdr:col>
      <xdr:colOff>25400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6243" y="1"/>
          <a:ext cx="1767907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85" zoomScaleNormal="85" workbookViewId="0">
      <selection activeCell="O5" sqref="O5"/>
    </sheetView>
  </sheetViews>
  <sheetFormatPr defaultRowHeight="15.6" x14ac:dyDescent="0.3"/>
  <cols>
    <col min="1" max="1" width="50.6640625" style="41" customWidth="1"/>
    <col min="2" max="2" width="11.33203125" style="41" customWidth="1"/>
    <col min="3" max="3" width="16.5546875" style="41" customWidth="1"/>
    <col min="4" max="4" width="15.44140625" style="41" customWidth="1"/>
    <col min="5" max="7" width="14.109375" style="41" customWidth="1"/>
    <col min="8" max="52" width="9.109375" style="41"/>
    <col min="53" max="53" width="47.44140625" style="41" customWidth="1"/>
    <col min="54" max="54" width="11.33203125" style="41" customWidth="1"/>
    <col min="55" max="55" width="16.5546875" style="41" customWidth="1"/>
    <col min="56" max="56" width="15.44140625" style="41" customWidth="1"/>
    <col min="57" max="59" width="14.109375" style="41" customWidth="1"/>
    <col min="60" max="308" width="9.109375" style="41"/>
    <col min="309" max="309" width="47.44140625" style="41" customWidth="1"/>
    <col min="310" max="310" width="11.33203125" style="41" customWidth="1"/>
    <col min="311" max="311" width="16.5546875" style="41" customWidth="1"/>
    <col min="312" max="312" width="15.44140625" style="41" customWidth="1"/>
    <col min="313" max="315" width="14.109375" style="41" customWidth="1"/>
    <col min="316" max="564" width="9.109375" style="41"/>
    <col min="565" max="565" width="47.44140625" style="41" customWidth="1"/>
    <col min="566" max="566" width="11.33203125" style="41" customWidth="1"/>
    <col min="567" max="567" width="16.5546875" style="41" customWidth="1"/>
    <col min="568" max="568" width="15.44140625" style="41" customWidth="1"/>
    <col min="569" max="571" width="14.109375" style="41" customWidth="1"/>
    <col min="572" max="820" width="9.109375" style="41"/>
    <col min="821" max="821" width="47.44140625" style="41" customWidth="1"/>
    <col min="822" max="822" width="11.33203125" style="41" customWidth="1"/>
    <col min="823" max="823" width="16.5546875" style="41" customWidth="1"/>
    <col min="824" max="824" width="15.44140625" style="41" customWidth="1"/>
    <col min="825" max="827" width="14.109375" style="41" customWidth="1"/>
    <col min="828" max="1076" width="9.109375" style="41"/>
    <col min="1077" max="1077" width="47.44140625" style="41" customWidth="1"/>
    <col min="1078" max="1078" width="11.33203125" style="41" customWidth="1"/>
    <col min="1079" max="1079" width="16.5546875" style="41" customWidth="1"/>
    <col min="1080" max="1080" width="15.44140625" style="41" customWidth="1"/>
    <col min="1081" max="1083" width="14.109375" style="41" customWidth="1"/>
    <col min="1084" max="1332" width="9.109375" style="41"/>
    <col min="1333" max="1333" width="47.44140625" style="41" customWidth="1"/>
    <col min="1334" max="1334" width="11.33203125" style="41" customWidth="1"/>
    <col min="1335" max="1335" width="16.5546875" style="41" customWidth="1"/>
    <col min="1336" max="1336" width="15.44140625" style="41" customWidth="1"/>
    <col min="1337" max="1339" width="14.109375" style="41" customWidth="1"/>
    <col min="1340" max="1588" width="9.109375" style="41"/>
    <col min="1589" max="1589" width="47.44140625" style="41" customWidth="1"/>
    <col min="1590" max="1590" width="11.33203125" style="41" customWidth="1"/>
    <col min="1591" max="1591" width="16.5546875" style="41" customWidth="1"/>
    <col min="1592" max="1592" width="15.44140625" style="41" customWidth="1"/>
    <col min="1593" max="1595" width="14.109375" style="41" customWidth="1"/>
    <col min="1596" max="1844" width="9.109375" style="41"/>
    <col min="1845" max="1845" width="47.44140625" style="41" customWidth="1"/>
    <col min="1846" max="1846" width="11.33203125" style="41" customWidth="1"/>
    <col min="1847" max="1847" width="16.5546875" style="41" customWidth="1"/>
    <col min="1848" max="1848" width="15.44140625" style="41" customWidth="1"/>
    <col min="1849" max="1851" width="14.109375" style="41" customWidth="1"/>
    <col min="1852" max="2100" width="9.109375" style="41"/>
    <col min="2101" max="2101" width="47.44140625" style="41" customWidth="1"/>
    <col min="2102" max="2102" width="11.33203125" style="41" customWidth="1"/>
    <col min="2103" max="2103" width="16.5546875" style="41" customWidth="1"/>
    <col min="2104" max="2104" width="15.44140625" style="41" customWidth="1"/>
    <col min="2105" max="2107" width="14.109375" style="41" customWidth="1"/>
    <col min="2108" max="2356" width="9.109375" style="41"/>
    <col min="2357" max="2357" width="47.44140625" style="41" customWidth="1"/>
    <col min="2358" max="2358" width="11.33203125" style="41" customWidth="1"/>
    <col min="2359" max="2359" width="16.5546875" style="41" customWidth="1"/>
    <col min="2360" max="2360" width="15.44140625" style="41" customWidth="1"/>
    <col min="2361" max="2363" width="14.109375" style="41" customWidth="1"/>
    <col min="2364" max="2612" width="9.109375" style="41"/>
    <col min="2613" max="2613" width="47.44140625" style="41" customWidth="1"/>
    <col min="2614" max="2614" width="11.33203125" style="41" customWidth="1"/>
    <col min="2615" max="2615" width="16.5546875" style="41" customWidth="1"/>
    <col min="2616" max="2616" width="15.44140625" style="41" customWidth="1"/>
    <col min="2617" max="2619" width="14.109375" style="41" customWidth="1"/>
    <col min="2620" max="2868" width="9.109375" style="41"/>
    <col min="2869" max="2869" width="47.44140625" style="41" customWidth="1"/>
    <col min="2870" max="2870" width="11.33203125" style="41" customWidth="1"/>
    <col min="2871" max="2871" width="16.5546875" style="41" customWidth="1"/>
    <col min="2872" max="2872" width="15.44140625" style="41" customWidth="1"/>
    <col min="2873" max="2875" width="14.109375" style="41" customWidth="1"/>
    <col min="2876" max="3124" width="9.109375" style="41"/>
    <col min="3125" max="3125" width="47.44140625" style="41" customWidth="1"/>
    <col min="3126" max="3126" width="11.33203125" style="41" customWidth="1"/>
    <col min="3127" max="3127" width="16.5546875" style="41" customWidth="1"/>
    <col min="3128" max="3128" width="15.44140625" style="41" customWidth="1"/>
    <col min="3129" max="3131" width="14.109375" style="41" customWidth="1"/>
    <col min="3132" max="3380" width="9.109375" style="41"/>
    <col min="3381" max="3381" width="47.44140625" style="41" customWidth="1"/>
    <col min="3382" max="3382" width="11.33203125" style="41" customWidth="1"/>
    <col min="3383" max="3383" width="16.5546875" style="41" customWidth="1"/>
    <col min="3384" max="3384" width="15.44140625" style="41" customWidth="1"/>
    <col min="3385" max="3387" width="14.109375" style="41" customWidth="1"/>
    <col min="3388" max="3636" width="9.109375" style="41"/>
    <col min="3637" max="3637" width="47.44140625" style="41" customWidth="1"/>
    <col min="3638" max="3638" width="11.33203125" style="41" customWidth="1"/>
    <col min="3639" max="3639" width="16.5546875" style="41" customWidth="1"/>
    <col min="3640" max="3640" width="15.44140625" style="41" customWidth="1"/>
    <col min="3641" max="3643" width="14.109375" style="41" customWidth="1"/>
    <col min="3644" max="3892" width="9.109375" style="41"/>
    <col min="3893" max="3893" width="47.44140625" style="41" customWidth="1"/>
    <col min="3894" max="3894" width="11.33203125" style="41" customWidth="1"/>
    <col min="3895" max="3895" width="16.5546875" style="41" customWidth="1"/>
    <col min="3896" max="3896" width="15.44140625" style="41" customWidth="1"/>
    <col min="3897" max="3899" width="14.109375" style="41" customWidth="1"/>
    <col min="3900" max="4148" width="9.109375" style="41"/>
    <col min="4149" max="4149" width="47.44140625" style="41" customWidth="1"/>
    <col min="4150" max="4150" width="11.33203125" style="41" customWidth="1"/>
    <col min="4151" max="4151" width="16.5546875" style="41" customWidth="1"/>
    <col min="4152" max="4152" width="15.44140625" style="41" customWidth="1"/>
    <col min="4153" max="4155" width="14.109375" style="41" customWidth="1"/>
    <col min="4156" max="4404" width="9.109375" style="41"/>
    <col min="4405" max="4405" width="47.44140625" style="41" customWidth="1"/>
    <col min="4406" max="4406" width="11.33203125" style="41" customWidth="1"/>
    <col min="4407" max="4407" width="16.5546875" style="41" customWidth="1"/>
    <col min="4408" max="4408" width="15.44140625" style="41" customWidth="1"/>
    <col min="4409" max="4411" width="14.109375" style="41" customWidth="1"/>
    <col min="4412" max="4660" width="9.109375" style="41"/>
    <col min="4661" max="4661" width="47.44140625" style="41" customWidth="1"/>
    <col min="4662" max="4662" width="11.33203125" style="41" customWidth="1"/>
    <col min="4663" max="4663" width="16.5546875" style="41" customWidth="1"/>
    <col min="4664" max="4664" width="15.44140625" style="41" customWidth="1"/>
    <col min="4665" max="4667" width="14.109375" style="41" customWidth="1"/>
    <col min="4668" max="4916" width="9.109375" style="41"/>
    <col min="4917" max="4917" width="47.44140625" style="41" customWidth="1"/>
    <col min="4918" max="4918" width="11.33203125" style="41" customWidth="1"/>
    <col min="4919" max="4919" width="16.5546875" style="41" customWidth="1"/>
    <col min="4920" max="4920" width="15.44140625" style="41" customWidth="1"/>
    <col min="4921" max="4923" width="14.109375" style="41" customWidth="1"/>
    <col min="4924" max="5172" width="9.109375" style="41"/>
    <col min="5173" max="5173" width="47.44140625" style="41" customWidth="1"/>
    <col min="5174" max="5174" width="11.33203125" style="41" customWidth="1"/>
    <col min="5175" max="5175" width="16.5546875" style="41" customWidth="1"/>
    <col min="5176" max="5176" width="15.44140625" style="41" customWidth="1"/>
    <col min="5177" max="5179" width="14.109375" style="41" customWidth="1"/>
    <col min="5180" max="5428" width="9.109375" style="41"/>
    <col min="5429" max="5429" width="47.44140625" style="41" customWidth="1"/>
    <col min="5430" max="5430" width="11.33203125" style="41" customWidth="1"/>
    <col min="5431" max="5431" width="16.5546875" style="41" customWidth="1"/>
    <col min="5432" max="5432" width="15.44140625" style="41" customWidth="1"/>
    <col min="5433" max="5435" width="14.109375" style="41" customWidth="1"/>
    <col min="5436" max="5684" width="9.109375" style="41"/>
    <col min="5685" max="5685" width="47.44140625" style="41" customWidth="1"/>
    <col min="5686" max="5686" width="11.33203125" style="41" customWidth="1"/>
    <col min="5687" max="5687" width="16.5546875" style="41" customWidth="1"/>
    <col min="5688" max="5688" width="15.44140625" style="41" customWidth="1"/>
    <col min="5689" max="5691" width="14.109375" style="41" customWidth="1"/>
    <col min="5692" max="5940" width="9.109375" style="41"/>
    <col min="5941" max="5941" width="47.44140625" style="41" customWidth="1"/>
    <col min="5942" max="5942" width="11.33203125" style="41" customWidth="1"/>
    <col min="5943" max="5943" width="16.5546875" style="41" customWidth="1"/>
    <col min="5944" max="5944" width="15.44140625" style="41" customWidth="1"/>
    <col min="5945" max="5947" width="14.109375" style="41" customWidth="1"/>
    <col min="5948" max="6196" width="9.109375" style="41"/>
    <col min="6197" max="6197" width="47.44140625" style="41" customWidth="1"/>
    <col min="6198" max="6198" width="11.33203125" style="41" customWidth="1"/>
    <col min="6199" max="6199" width="16.5546875" style="41" customWidth="1"/>
    <col min="6200" max="6200" width="15.44140625" style="41" customWidth="1"/>
    <col min="6201" max="6203" width="14.109375" style="41" customWidth="1"/>
    <col min="6204" max="6452" width="9.109375" style="41"/>
    <col min="6453" max="6453" width="47.44140625" style="41" customWidth="1"/>
    <col min="6454" max="6454" width="11.33203125" style="41" customWidth="1"/>
    <col min="6455" max="6455" width="16.5546875" style="41" customWidth="1"/>
    <col min="6456" max="6456" width="15.44140625" style="41" customWidth="1"/>
    <col min="6457" max="6459" width="14.109375" style="41" customWidth="1"/>
    <col min="6460" max="6708" width="9.109375" style="41"/>
    <col min="6709" max="6709" width="47.44140625" style="41" customWidth="1"/>
    <col min="6710" max="6710" width="11.33203125" style="41" customWidth="1"/>
    <col min="6711" max="6711" width="16.5546875" style="41" customWidth="1"/>
    <col min="6712" max="6712" width="15.44140625" style="41" customWidth="1"/>
    <col min="6713" max="6715" width="14.109375" style="41" customWidth="1"/>
    <col min="6716" max="6964" width="9.109375" style="41"/>
    <col min="6965" max="6965" width="47.44140625" style="41" customWidth="1"/>
    <col min="6966" max="6966" width="11.33203125" style="41" customWidth="1"/>
    <col min="6967" max="6967" width="16.5546875" style="41" customWidth="1"/>
    <col min="6968" max="6968" width="15.44140625" style="41" customWidth="1"/>
    <col min="6969" max="6971" width="14.109375" style="41" customWidth="1"/>
    <col min="6972" max="7220" width="9.109375" style="41"/>
    <col min="7221" max="7221" width="47.44140625" style="41" customWidth="1"/>
    <col min="7222" max="7222" width="11.33203125" style="41" customWidth="1"/>
    <col min="7223" max="7223" width="16.5546875" style="41" customWidth="1"/>
    <col min="7224" max="7224" width="15.44140625" style="41" customWidth="1"/>
    <col min="7225" max="7227" width="14.109375" style="41" customWidth="1"/>
    <col min="7228" max="7476" width="9.109375" style="41"/>
    <col min="7477" max="7477" width="47.44140625" style="41" customWidth="1"/>
    <col min="7478" max="7478" width="11.33203125" style="41" customWidth="1"/>
    <col min="7479" max="7479" width="16.5546875" style="41" customWidth="1"/>
    <col min="7480" max="7480" width="15.44140625" style="41" customWidth="1"/>
    <col min="7481" max="7483" width="14.109375" style="41" customWidth="1"/>
    <col min="7484" max="7732" width="9.109375" style="41"/>
    <col min="7733" max="7733" width="47.44140625" style="41" customWidth="1"/>
    <col min="7734" max="7734" width="11.33203125" style="41" customWidth="1"/>
    <col min="7735" max="7735" width="16.5546875" style="41" customWidth="1"/>
    <col min="7736" max="7736" width="15.44140625" style="41" customWidth="1"/>
    <col min="7737" max="7739" width="14.109375" style="41" customWidth="1"/>
    <col min="7740" max="7988" width="9.109375" style="41"/>
    <col min="7989" max="7989" width="47.44140625" style="41" customWidth="1"/>
    <col min="7990" max="7990" width="11.33203125" style="41" customWidth="1"/>
    <col min="7991" max="7991" width="16.5546875" style="41" customWidth="1"/>
    <col min="7992" max="7992" width="15.44140625" style="41" customWidth="1"/>
    <col min="7993" max="7995" width="14.109375" style="41" customWidth="1"/>
    <col min="7996" max="8244" width="9.109375" style="41"/>
    <col min="8245" max="8245" width="47.44140625" style="41" customWidth="1"/>
    <col min="8246" max="8246" width="11.33203125" style="41" customWidth="1"/>
    <col min="8247" max="8247" width="16.5546875" style="41" customWidth="1"/>
    <col min="8248" max="8248" width="15.44140625" style="41" customWidth="1"/>
    <col min="8249" max="8251" width="14.109375" style="41" customWidth="1"/>
    <col min="8252" max="8500" width="9.109375" style="41"/>
    <col min="8501" max="8501" width="47.44140625" style="41" customWidth="1"/>
    <col min="8502" max="8502" width="11.33203125" style="41" customWidth="1"/>
    <col min="8503" max="8503" width="16.5546875" style="41" customWidth="1"/>
    <col min="8504" max="8504" width="15.44140625" style="41" customWidth="1"/>
    <col min="8505" max="8507" width="14.109375" style="41" customWidth="1"/>
    <col min="8508" max="8756" width="9.109375" style="41"/>
    <col min="8757" max="8757" width="47.44140625" style="41" customWidth="1"/>
    <col min="8758" max="8758" width="11.33203125" style="41" customWidth="1"/>
    <col min="8759" max="8759" width="16.5546875" style="41" customWidth="1"/>
    <col min="8760" max="8760" width="15.44140625" style="41" customWidth="1"/>
    <col min="8761" max="8763" width="14.109375" style="41" customWidth="1"/>
    <col min="8764" max="9012" width="9.109375" style="41"/>
    <col min="9013" max="9013" width="47.44140625" style="41" customWidth="1"/>
    <col min="9014" max="9014" width="11.33203125" style="41" customWidth="1"/>
    <col min="9015" max="9015" width="16.5546875" style="41" customWidth="1"/>
    <col min="9016" max="9016" width="15.44140625" style="41" customWidth="1"/>
    <col min="9017" max="9019" width="14.109375" style="41" customWidth="1"/>
    <col min="9020" max="9268" width="9.109375" style="41"/>
    <col min="9269" max="9269" width="47.44140625" style="41" customWidth="1"/>
    <col min="9270" max="9270" width="11.33203125" style="41" customWidth="1"/>
    <col min="9271" max="9271" width="16.5546875" style="41" customWidth="1"/>
    <col min="9272" max="9272" width="15.44140625" style="41" customWidth="1"/>
    <col min="9273" max="9275" width="14.109375" style="41" customWidth="1"/>
    <col min="9276" max="9524" width="9.109375" style="41"/>
    <col min="9525" max="9525" width="47.44140625" style="41" customWidth="1"/>
    <col min="9526" max="9526" width="11.33203125" style="41" customWidth="1"/>
    <col min="9527" max="9527" width="16.5546875" style="41" customWidth="1"/>
    <col min="9528" max="9528" width="15.44140625" style="41" customWidth="1"/>
    <col min="9529" max="9531" width="14.109375" style="41" customWidth="1"/>
    <col min="9532" max="9780" width="9.109375" style="41"/>
    <col min="9781" max="9781" width="47.44140625" style="41" customWidth="1"/>
    <col min="9782" max="9782" width="11.33203125" style="41" customWidth="1"/>
    <col min="9783" max="9783" width="16.5546875" style="41" customWidth="1"/>
    <col min="9784" max="9784" width="15.44140625" style="41" customWidth="1"/>
    <col min="9785" max="9787" width="14.109375" style="41" customWidth="1"/>
    <col min="9788" max="10036" width="9.109375" style="41"/>
    <col min="10037" max="10037" width="47.44140625" style="41" customWidth="1"/>
    <col min="10038" max="10038" width="11.33203125" style="41" customWidth="1"/>
    <col min="10039" max="10039" width="16.5546875" style="41" customWidth="1"/>
    <col min="10040" max="10040" width="15.44140625" style="41" customWidth="1"/>
    <col min="10041" max="10043" width="14.109375" style="41" customWidth="1"/>
    <col min="10044" max="10292" width="9.109375" style="41"/>
    <col min="10293" max="10293" width="47.44140625" style="41" customWidth="1"/>
    <col min="10294" max="10294" width="11.33203125" style="41" customWidth="1"/>
    <col min="10295" max="10295" width="16.5546875" style="41" customWidth="1"/>
    <col min="10296" max="10296" width="15.44140625" style="41" customWidth="1"/>
    <col min="10297" max="10299" width="14.109375" style="41" customWidth="1"/>
    <col min="10300" max="10548" width="9.109375" style="41"/>
    <col min="10549" max="10549" width="47.44140625" style="41" customWidth="1"/>
    <col min="10550" max="10550" width="11.33203125" style="41" customWidth="1"/>
    <col min="10551" max="10551" width="16.5546875" style="41" customWidth="1"/>
    <col min="10552" max="10552" width="15.44140625" style="41" customWidth="1"/>
    <col min="10553" max="10555" width="14.109375" style="41" customWidth="1"/>
    <col min="10556" max="10804" width="9.109375" style="41"/>
    <col min="10805" max="10805" width="47.44140625" style="41" customWidth="1"/>
    <col min="10806" max="10806" width="11.33203125" style="41" customWidth="1"/>
    <col min="10807" max="10807" width="16.5546875" style="41" customWidth="1"/>
    <col min="10808" max="10808" width="15.44140625" style="41" customWidth="1"/>
    <col min="10809" max="10811" width="14.109375" style="41" customWidth="1"/>
    <col min="10812" max="11060" width="9.109375" style="41"/>
    <col min="11061" max="11061" width="47.44140625" style="41" customWidth="1"/>
    <col min="11062" max="11062" width="11.33203125" style="41" customWidth="1"/>
    <col min="11063" max="11063" width="16.5546875" style="41" customWidth="1"/>
    <col min="11064" max="11064" width="15.44140625" style="41" customWidth="1"/>
    <col min="11065" max="11067" width="14.109375" style="41" customWidth="1"/>
    <col min="11068" max="11316" width="9.109375" style="41"/>
    <col min="11317" max="11317" width="47.44140625" style="41" customWidth="1"/>
    <col min="11318" max="11318" width="11.33203125" style="41" customWidth="1"/>
    <col min="11319" max="11319" width="16.5546875" style="41" customWidth="1"/>
    <col min="11320" max="11320" width="15.44140625" style="41" customWidth="1"/>
    <col min="11321" max="11323" width="14.109375" style="41" customWidth="1"/>
    <col min="11324" max="11572" width="9.109375" style="41"/>
    <col min="11573" max="11573" width="47.44140625" style="41" customWidth="1"/>
    <col min="11574" max="11574" width="11.33203125" style="41" customWidth="1"/>
    <col min="11575" max="11575" width="16.5546875" style="41" customWidth="1"/>
    <col min="11576" max="11576" width="15.44140625" style="41" customWidth="1"/>
    <col min="11577" max="11579" width="14.109375" style="41" customWidth="1"/>
    <col min="11580" max="11828" width="9.109375" style="41"/>
    <col min="11829" max="11829" width="47.44140625" style="41" customWidth="1"/>
    <col min="11830" max="11830" width="11.33203125" style="41" customWidth="1"/>
    <col min="11831" max="11831" width="16.5546875" style="41" customWidth="1"/>
    <col min="11832" max="11832" width="15.44140625" style="41" customWidth="1"/>
    <col min="11833" max="11835" width="14.109375" style="41" customWidth="1"/>
    <col min="11836" max="12084" width="9.109375" style="41"/>
    <col min="12085" max="12085" width="47.44140625" style="41" customWidth="1"/>
    <col min="12086" max="12086" width="11.33203125" style="41" customWidth="1"/>
    <col min="12087" max="12087" width="16.5546875" style="41" customWidth="1"/>
    <col min="12088" max="12088" width="15.44140625" style="41" customWidth="1"/>
    <col min="12089" max="12091" width="14.109375" style="41" customWidth="1"/>
    <col min="12092" max="12340" width="9.109375" style="41"/>
    <col min="12341" max="12341" width="47.44140625" style="41" customWidth="1"/>
    <col min="12342" max="12342" width="11.33203125" style="41" customWidth="1"/>
    <col min="12343" max="12343" width="16.5546875" style="41" customWidth="1"/>
    <col min="12344" max="12344" width="15.44140625" style="41" customWidth="1"/>
    <col min="12345" max="12347" width="14.109375" style="41" customWidth="1"/>
    <col min="12348" max="12596" width="9.109375" style="41"/>
    <col min="12597" max="12597" width="47.44140625" style="41" customWidth="1"/>
    <col min="12598" max="12598" width="11.33203125" style="41" customWidth="1"/>
    <col min="12599" max="12599" width="16.5546875" style="41" customWidth="1"/>
    <col min="12600" max="12600" width="15.44140625" style="41" customWidth="1"/>
    <col min="12601" max="12603" width="14.109375" style="41" customWidth="1"/>
    <col min="12604" max="12852" width="9.109375" style="41"/>
    <col min="12853" max="12853" width="47.44140625" style="41" customWidth="1"/>
    <col min="12854" max="12854" width="11.33203125" style="41" customWidth="1"/>
    <col min="12855" max="12855" width="16.5546875" style="41" customWidth="1"/>
    <col min="12856" max="12856" width="15.44140625" style="41" customWidth="1"/>
    <col min="12857" max="12859" width="14.109375" style="41" customWidth="1"/>
    <col min="12860" max="13108" width="9.109375" style="41"/>
    <col min="13109" max="13109" width="47.44140625" style="41" customWidth="1"/>
    <col min="13110" max="13110" width="11.33203125" style="41" customWidth="1"/>
    <col min="13111" max="13111" width="16.5546875" style="41" customWidth="1"/>
    <col min="13112" max="13112" width="15.44140625" style="41" customWidth="1"/>
    <col min="13113" max="13115" width="14.109375" style="41" customWidth="1"/>
    <col min="13116" max="13364" width="9.109375" style="41"/>
    <col min="13365" max="13365" width="47.44140625" style="41" customWidth="1"/>
    <col min="13366" max="13366" width="11.33203125" style="41" customWidth="1"/>
    <col min="13367" max="13367" width="16.5546875" style="41" customWidth="1"/>
    <col min="13368" max="13368" width="15.44140625" style="41" customWidth="1"/>
    <col min="13369" max="13371" width="14.109375" style="41" customWidth="1"/>
    <col min="13372" max="13620" width="9.109375" style="41"/>
    <col min="13621" max="13621" width="47.44140625" style="41" customWidth="1"/>
    <col min="13622" max="13622" width="11.33203125" style="41" customWidth="1"/>
    <col min="13623" max="13623" width="16.5546875" style="41" customWidth="1"/>
    <col min="13624" max="13624" width="15.44140625" style="41" customWidth="1"/>
    <col min="13625" max="13627" width="14.109375" style="41" customWidth="1"/>
    <col min="13628" max="13876" width="9.109375" style="41"/>
    <col min="13877" max="13877" width="47.44140625" style="41" customWidth="1"/>
    <col min="13878" max="13878" width="11.33203125" style="41" customWidth="1"/>
    <col min="13879" max="13879" width="16.5546875" style="41" customWidth="1"/>
    <col min="13880" max="13880" width="15.44140625" style="41" customWidth="1"/>
    <col min="13881" max="13883" width="14.109375" style="41" customWidth="1"/>
    <col min="13884" max="14132" width="9.109375" style="41"/>
    <col min="14133" max="14133" width="47.44140625" style="41" customWidth="1"/>
    <col min="14134" max="14134" width="11.33203125" style="41" customWidth="1"/>
    <col min="14135" max="14135" width="16.5546875" style="41" customWidth="1"/>
    <col min="14136" max="14136" width="15.44140625" style="41" customWidth="1"/>
    <col min="14137" max="14139" width="14.109375" style="41" customWidth="1"/>
    <col min="14140" max="14388" width="9.109375" style="41"/>
    <col min="14389" max="14389" width="47.44140625" style="41" customWidth="1"/>
    <col min="14390" max="14390" width="11.33203125" style="41" customWidth="1"/>
    <col min="14391" max="14391" width="16.5546875" style="41" customWidth="1"/>
    <col min="14392" max="14392" width="15.44140625" style="41" customWidth="1"/>
    <col min="14393" max="14395" width="14.109375" style="41" customWidth="1"/>
    <col min="14396" max="14644" width="9.109375" style="41"/>
    <col min="14645" max="14645" width="47.44140625" style="41" customWidth="1"/>
    <col min="14646" max="14646" width="11.33203125" style="41" customWidth="1"/>
    <col min="14647" max="14647" width="16.5546875" style="41" customWidth="1"/>
    <col min="14648" max="14648" width="15.44140625" style="41" customWidth="1"/>
    <col min="14649" max="14651" width="14.109375" style="41" customWidth="1"/>
    <col min="14652" max="14900" width="9.109375" style="41"/>
    <col min="14901" max="14901" width="47.44140625" style="41" customWidth="1"/>
    <col min="14902" max="14902" width="11.33203125" style="41" customWidth="1"/>
    <col min="14903" max="14903" width="16.5546875" style="41" customWidth="1"/>
    <col min="14904" max="14904" width="15.44140625" style="41" customWidth="1"/>
    <col min="14905" max="14907" width="14.109375" style="41" customWidth="1"/>
    <col min="14908" max="15156" width="9.109375" style="41"/>
    <col min="15157" max="15157" width="47.44140625" style="41" customWidth="1"/>
    <col min="15158" max="15158" width="11.33203125" style="41" customWidth="1"/>
    <col min="15159" max="15159" width="16.5546875" style="41" customWidth="1"/>
    <col min="15160" max="15160" width="15.44140625" style="41" customWidth="1"/>
    <col min="15161" max="15163" width="14.109375" style="41" customWidth="1"/>
    <col min="15164" max="15412" width="9.109375" style="41"/>
    <col min="15413" max="15413" width="47.44140625" style="41" customWidth="1"/>
    <col min="15414" max="15414" width="11.33203125" style="41" customWidth="1"/>
    <col min="15415" max="15415" width="16.5546875" style="41" customWidth="1"/>
    <col min="15416" max="15416" width="15.44140625" style="41" customWidth="1"/>
    <col min="15417" max="15419" width="14.109375" style="41" customWidth="1"/>
    <col min="15420" max="15668" width="9.109375" style="41"/>
    <col min="15669" max="15669" width="47.44140625" style="41" customWidth="1"/>
    <col min="15670" max="15670" width="11.33203125" style="41" customWidth="1"/>
    <col min="15671" max="15671" width="16.5546875" style="41" customWidth="1"/>
    <col min="15672" max="15672" width="15.44140625" style="41" customWidth="1"/>
    <col min="15673" max="15675" width="14.109375" style="41" customWidth="1"/>
    <col min="15676" max="15924" width="9.109375" style="41"/>
    <col min="15925" max="15925" width="47.44140625" style="41" customWidth="1"/>
    <col min="15926" max="15926" width="11.33203125" style="41" customWidth="1"/>
    <col min="15927" max="15927" width="16.5546875" style="41" customWidth="1"/>
    <col min="15928" max="15928" width="15.44140625" style="41" customWidth="1"/>
    <col min="15929" max="15931" width="14.109375" style="41" customWidth="1"/>
    <col min="15932" max="16240" width="9.109375" style="41"/>
    <col min="16241" max="16327" width="9.109375" style="41" customWidth="1"/>
    <col min="16328" max="16342" width="9.109375" style="41"/>
    <col min="16343" max="16384" width="9.109375" style="41" customWidth="1"/>
  </cols>
  <sheetData>
    <row r="1" spans="1:7" s="1" customFormat="1" ht="73.5" customHeight="1" x14ac:dyDescent="0.3">
      <c r="A1" s="61"/>
      <c r="B1" s="61"/>
      <c r="C1" s="61"/>
      <c r="D1" s="61"/>
      <c r="E1" s="61"/>
      <c r="F1" s="61"/>
      <c r="G1" s="61"/>
    </row>
    <row r="2" spans="1:7" s="1" customFormat="1" ht="48" customHeight="1" x14ac:dyDescent="0.3">
      <c r="A2" s="2" t="s">
        <v>0</v>
      </c>
      <c r="B2" s="62" t="s">
        <v>1</v>
      </c>
      <c r="C2" s="63"/>
      <c r="D2" s="63"/>
      <c r="E2" s="63"/>
      <c r="F2" s="63"/>
      <c r="G2" s="64"/>
    </row>
    <row r="3" spans="1:7" s="4" customFormat="1" x14ac:dyDescent="0.3">
      <c r="A3" s="3" t="s">
        <v>151</v>
      </c>
    </row>
    <row r="4" spans="1:7" s="4" customFormat="1" ht="16.2" thickBot="1" x14ac:dyDescent="0.35">
      <c r="A4" s="60" t="s">
        <v>150</v>
      </c>
    </row>
    <row r="5" spans="1:7" s="9" customFormat="1" ht="116.25" customHeight="1" x14ac:dyDescent="0.2">
      <c r="A5" s="5" t="s">
        <v>2</v>
      </c>
      <c r="B5" s="6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6" t="s">
        <v>8</v>
      </c>
    </row>
    <row r="6" spans="1:7" s="14" customFormat="1" ht="13.95" customHeight="1" thickBot="1" x14ac:dyDescent="0.3">
      <c r="A6" s="10">
        <v>1</v>
      </c>
      <c r="B6" s="11">
        <v>2</v>
      </c>
      <c r="C6" s="12">
        <v>3</v>
      </c>
      <c r="D6" s="13">
        <v>4</v>
      </c>
      <c r="E6" s="13">
        <v>5</v>
      </c>
      <c r="F6" s="13" t="s">
        <v>9</v>
      </c>
      <c r="G6" s="11" t="s">
        <v>10</v>
      </c>
    </row>
    <row r="7" spans="1:7" s="20" customFormat="1" ht="16.2" thickBot="1" x14ac:dyDescent="0.35">
      <c r="A7" s="15" t="s">
        <v>11</v>
      </c>
      <c r="B7" s="16"/>
      <c r="C7" s="17">
        <f>C8+C12+C20+C28+C33+C39+C43+C52</f>
        <v>204932</v>
      </c>
      <c r="D7" s="17">
        <f>D8+D12+D20+D28+D33+D39+D43+D52</f>
        <v>188615</v>
      </c>
      <c r="E7" s="17">
        <f>E8+E12+E20+E28+E33+E39+E43+E52</f>
        <v>47047</v>
      </c>
      <c r="F7" s="18">
        <f>E7/C7</f>
        <v>0.22957371225577264</v>
      </c>
      <c r="G7" s="19">
        <f>E7/D7</f>
        <v>0.24943403228799407</v>
      </c>
    </row>
    <row r="8" spans="1:7" s="20" customFormat="1" x14ac:dyDescent="0.3">
      <c r="A8" s="21" t="s">
        <v>12</v>
      </c>
      <c r="B8" s="22"/>
      <c r="C8" s="23">
        <f>SUM(C9:C11)</f>
        <v>87170</v>
      </c>
      <c r="D8" s="23">
        <f t="shared" ref="D8:E8" si="0">SUM(D9:D11)</f>
        <v>81295</v>
      </c>
      <c r="E8" s="23">
        <f t="shared" si="0"/>
        <v>26054</v>
      </c>
      <c r="F8" s="24">
        <f t="shared" ref="F8:F51" si="1">E8/C8</f>
        <v>0.2988872318458185</v>
      </c>
      <c r="G8" s="25">
        <f t="shared" ref="G8:G51" si="2">E8/D8</f>
        <v>0.32048711482871023</v>
      </c>
    </row>
    <row r="9" spans="1:7" s="4" customFormat="1" x14ac:dyDescent="0.3">
      <c r="A9" s="26" t="s">
        <v>13</v>
      </c>
      <c r="B9" s="27" t="s">
        <v>14</v>
      </c>
      <c r="C9" s="28">
        <v>10790</v>
      </c>
      <c r="D9" s="29">
        <v>10768</v>
      </c>
      <c r="E9" s="29">
        <v>4867</v>
      </c>
      <c r="F9" s="30">
        <f t="shared" si="1"/>
        <v>0.45106580166821131</v>
      </c>
      <c r="G9" s="31">
        <f t="shared" si="2"/>
        <v>0.45198736998514116</v>
      </c>
    </row>
    <row r="10" spans="1:7" s="4" customFormat="1" x14ac:dyDescent="0.3">
      <c r="A10" s="26" t="s">
        <v>15</v>
      </c>
      <c r="B10" s="27" t="s">
        <v>16</v>
      </c>
      <c r="C10" s="28">
        <v>34115</v>
      </c>
      <c r="D10" s="29">
        <v>31333</v>
      </c>
      <c r="E10" s="29">
        <v>11731</v>
      </c>
      <c r="F10" s="30">
        <f t="shared" si="1"/>
        <v>0.34386633445698372</v>
      </c>
      <c r="G10" s="31">
        <f t="shared" si="2"/>
        <v>0.37439759997446781</v>
      </c>
    </row>
    <row r="11" spans="1:7" s="4" customFormat="1" ht="16.2" thickBot="1" x14ac:dyDescent="0.35">
      <c r="A11" s="32" t="s">
        <v>17</v>
      </c>
      <c r="B11" s="33" t="s">
        <v>18</v>
      </c>
      <c r="C11" s="28">
        <v>42265</v>
      </c>
      <c r="D11" s="29">
        <v>39194</v>
      </c>
      <c r="E11" s="29">
        <v>9456</v>
      </c>
      <c r="F11" s="30">
        <f t="shared" si="1"/>
        <v>0.22373121968531881</v>
      </c>
      <c r="G11" s="31">
        <f t="shared" si="2"/>
        <v>0.24126141756391284</v>
      </c>
    </row>
    <row r="12" spans="1:7" s="4" customFormat="1" x14ac:dyDescent="0.3">
      <c r="A12" s="21" t="s">
        <v>19</v>
      </c>
      <c r="B12" s="22"/>
      <c r="C12" s="23">
        <f>SUM(C13:C19)</f>
        <v>55932</v>
      </c>
      <c r="D12" s="23">
        <f t="shared" ref="D12:E12" si="3">SUM(D13:D19)</f>
        <v>50265</v>
      </c>
      <c r="E12" s="23">
        <f t="shared" si="3"/>
        <v>11534</v>
      </c>
      <c r="F12" s="24">
        <f t="shared" si="1"/>
        <v>0.20621468926553671</v>
      </c>
      <c r="G12" s="25">
        <f t="shared" si="2"/>
        <v>0.22946384163931166</v>
      </c>
    </row>
    <row r="13" spans="1:7" s="4" customFormat="1" x14ac:dyDescent="0.3">
      <c r="A13" s="26" t="s">
        <v>20</v>
      </c>
      <c r="B13" s="27" t="s">
        <v>21</v>
      </c>
      <c r="C13" s="28">
        <v>12134</v>
      </c>
      <c r="D13" s="29">
        <v>10981</v>
      </c>
      <c r="E13" s="29">
        <v>1709</v>
      </c>
      <c r="F13" s="30">
        <f t="shared" si="1"/>
        <v>0.14084390967529256</v>
      </c>
      <c r="G13" s="31">
        <f t="shared" si="2"/>
        <v>0.15563245606046808</v>
      </c>
    </row>
    <row r="14" spans="1:7" s="4" customFormat="1" x14ac:dyDescent="0.3">
      <c r="A14" s="26" t="s">
        <v>22</v>
      </c>
      <c r="B14" s="27" t="s">
        <v>23</v>
      </c>
      <c r="C14" s="28">
        <v>7775</v>
      </c>
      <c r="D14" s="29">
        <v>6721</v>
      </c>
      <c r="E14" s="29">
        <v>1729</v>
      </c>
      <c r="F14" s="30">
        <f t="shared" si="1"/>
        <v>0.22237942122186496</v>
      </c>
      <c r="G14" s="31">
        <f t="shared" si="2"/>
        <v>0.2572533849129594</v>
      </c>
    </row>
    <row r="15" spans="1:7" s="4" customFormat="1" x14ac:dyDescent="0.3">
      <c r="A15" s="26" t="s">
        <v>24</v>
      </c>
      <c r="B15" s="27" t="s">
        <v>25</v>
      </c>
      <c r="C15" s="28">
        <v>4926</v>
      </c>
      <c r="D15" s="29">
        <v>4291</v>
      </c>
      <c r="E15" s="29">
        <v>1024</v>
      </c>
      <c r="F15" s="30">
        <f t="shared" si="1"/>
        <v>0.20787657328461226</v>
      </c>
      <c r="G15" s="31">
        <f t="shared" si="2"/>
        <v>0.23863901188534142</v>
      </c>
    </row>
    <row r="16" spans="1:7" s="4" customFormat="1" x14ac:dyDescent="0.3">
      <c r="A16" s="26" t="s">
        <v>26</v>
      </c>
      <c r="B16" s="27" t="s">
        <v>27</v>
      </c>
      <c r="C16" s="28">
        <v>10181</v>
      </c>
      <c r="D16" s="29">
        <v>9502</v>
      </c>
      <c r="E16" s="29">
        <v>3005</v>
      </c>
      <c r="F16" s="30">
        <f t="shared" si="1"/>
        <v>0.29515764659660149</v>
      </c>
      <c r="G16" s="31">
        <f t="shared" si="2"/>
        <v>0.31624921069248579</v>
      </c>
    </row>
    <row r="17" spans="1:7" s="4" customFormat="1" x14ac:dyDescent="0.3">
      <c r="A17" s="26" t="s">
        <v>28</v>
      </c>
      <c r="B17" s="27" t="s">
        <v>29</v>
      </c>
      <c r="C17" s="28">
        <v>6637</v>
      </c>
      <c r="D17" s="29">
        <v>5963</v>
      </c>
      <c r="E17" s="29">
        <v>933</v>
      </c>
      <c r="F17" s="30">
        <f t="shared" si="1"/>
        <v>0.14057556124755161</v>
      </c>
      <c r="G17" s="31">
        <f t="shared" si="2"/>
        <v>0.15646486667784673</v>
      </c>
    </row>
    <row r="18" spans="1:7" s="4" customFormat="1" x14ac:dyDescent="0.3">
      <c r="A18" s="26" t="s">
        <v>30</v>
      </c>
      <c r="B18" s="27" t="s">
        <v>31</v>
      </c>
      <c r="C18" s="28">
        <v>8781</v>
      </c>
      <c r="D18" s="29">
        <v>7794</v>
      </c>
      <c r="E18" s="29">
        <v>1817</v>
      </c>
      <c r="F18" s="30">
        <f t="shared" si="1"/>
        <v>0.2069240405420795</v>
      </c>
      <c r="G18" s="31">
        <f t="shared" si="2"/>
        <v>0.23312804721580704</v>
      </c>
    </row>
    <row r="19" spans="1:7" s="4" customFormat="1" ht="16.2" thickBot="1" x14ac:dyDescent="0.35">
      <c r="A19" s="32" t="s">
        <v>32</v>
      </c>
      <c r="B19" s="33" t="s">
        <v>33</v>
      </c>
      <c r="C19" s="28">
        <v>5498</v>
      </c>
      <c r="D19" s="29">
        <v>5013</v>
      </c>
      <c r="E19" s="29">
        <v>1317</v>
      </c>
      <c r="F19" s="30">
        <f t="shared" si="1"/>
        <v>0.23954165150963988</v>
      </c>
      <c r="G19" s="31">
        <f t="shared" si="2"/>
        <v>0.26271693596648715</v>
      </c>
    </row>
    <row r="20" spans="1:7" s="4" customFormat="1" x14ac:dyDescent="0.3">
      <c r="A20" s="21" t="s">
        <v>34</v>
      </c>
      <c r="B20" s="22"/>
      <c r="C20" s="23">
        <f>SUM(C21:C27)</f>
        <v>20211</v>
      </c>
      <c r="D20" s="23">
        <f t="shared" ref="D20" si="4">SUM(D21:D27)</f>
        <v>18289</v>
      </c>
      <c r="E20" s="23">
        <f>SUM(E21:E27)</f>
        <v>4780</v>
      </c>
      <c r="F20" s="24">
        <f t="shared" si="1"/>
        <v>0.23650487358369204</v>
      </c>
      <c r="G20" s="25">
        <f t="shared" si="2"/>
        <v>0.26135928700311661</v>
      </c>
    </row>
    <row r="21" spans="1:7" s="4" customFormat="1" x14ac:dyDescent="0.3">
      <c r="A21" s="26" t="s">
        <v>35</v>
      </c>
      <c r="B21" s="27" t="s">
        <v>36</v>
      </c>
      <c r="C21" s="28">
        <v>2060</v>
      </c>
      <c r="D21" s="29">
        <v>1830</v>
      </c>
      <c r="E21" s="29">
        <v>292</v>
      </c>
      <c r="F21" s="30">
        <f t="shared" si="1"/>
        <v>0.14174757281553399</v>
      </c>
      <c r="G21" s="31">
        <f t="shared" si="2"/>
        <v>0.15956284153005465</v>
      </c>
    </row>
    <row r="22" spans="1:7" s="4" customFormat="1" x14ac:dyDescent="0.3">
      <c r="A22" s="26" t="s">
        <v>37</v>
      </c>
      <c r="B22" s="27" t="s">
        <v>38</v>
      </c>
      <c r="C22" s="28">
        <v>2564</v>
      </c>
      <c r="D22" s="29">
        <v>2237</v>
      </c>
      <c r="E22" s="29">
        <v>571</v>
      </c>
      <c r="F22" s="30">
        <f t="shared" si="1"/>
        <v>0.22269890795631825</v>
      </c>
      <c r="G22" s="31">
        <f t="shared" si="2"/>
        <v>0.25525257040679483</v>
      </c>
    </row>
    <row r="23" spans="1:7" s="4" customFormat="1" x14ac:dyDescent="0.3">
      <c r="A23" s="26" t="s">
        <v>39</v>
      </c>
      <c r="B23" s="27" t="s">
        <v>40</v>
      </c>
      <c r="C23" s="28">
        <v>1745</v>
      </c>
      <c r="D23" s="29">
        <v>1506</v>
      </c>
      <c r="E23" s="29">
        <v>228</v>
      </c>
      <c r="F23" s="30">
        <f t="shared" si="1"/>
        <v>0.13065902578796562</v>
      </c>
      <c r="G23" s="31">
        <f t="shared" si="2"/>
        <v>0.15139442231075698</v>
      </c>
    </row>
    <row r="24" spans="1:7" s="4" customFormat="1" x14ac:dyDescent="0.3">
      <c r="A24" s="26" t="s">
        <v>41</v>
      </c>
      <c r="B24" s="27" t="s">
        <v>42</v>
      </c>
      <c r="C24" s="28">
        <v>3390</v>
      </c>
      <c r="D24" s="29">
        <v>3128</v>
      </c>
      <c r="E24" s="29">
        <v>931</v>
      </c>
      <c r="F24" s="30">
        <f t="shared" si="1"/>
        <v>0.27463126843657815</v>
      </c>
      <c r="G24" s="31">
        <f t="shared" si="2"/>
        <v>0.29763427109974422</v>
      </c>
    </row>
    <row r="25" spans="1:7" s="4" customFormat="1" x14ac:dyDescent="0.3">
      <c r="A25" s="26" t="s">
        <v>43</v>
      </c>
      <c r="B25" s="27" t="s">
        <v>44</v>
      </c>
      <c r="C25" s="28">
        <v>2768</v>
      </c>
      <c r="D25" s="29">
        <v>2467</v>
      </c>
      <c r="E25" s="29">
        <v>659</v>
      </c>
      <c r="F25" s="30">
        <f t="shared" si="1"/>
        <v>0.23807803468208091</v>
      </c>
      <c r="G25" s="31">
        <f t="shared" si="2"/>
        <v>0.26712606404539929</v>
      </c>
    </row>
    <row r="26" spans="1:7" s="4" customFormat="1" x14ac:dyDescent="0.3">
      <c r="A26" s="26" t="s">
        <v>45</v>
      </c>
      <c r="B26" s="27" t="s">
        <v>46</v>
      </c>
      <c r="C26" s="28">
        <v>3614</v>
      </c>
      <c r="D26" s="29">
        <v>3379</v>
      </c>
      <c r="E26" s="29">
        <v>780</v>
      </c>
      <c r="F26" s="30">
        <f t="shared" si="1"/>
        <v>0.21582733812949639</v>
      </c>
      <c r="G26" s="31">
        <f t="shared" si="2"/>
        <v>0.23083752589523529</v>
      </c>
    </row>
    <row r="27" spans="1:7" s="4" customFormat="1" ht="16.2" thickBot="1" x14ac:dyDescent="0.35">
      <c r="A27" s="32" t="s">
        <v>47</v>
      </c>
      <c r="B27" s="33" t="s">
        <v>48</v>
      </c>
      <c r="C27" s="28">
        <v>4070</v>
      </c>
      <c r="D27" s="29">
        <v>3742</v>
      </c>
      <c r="E27" s="29">
        <v>1319</v>
      </c>
      <c r="F27" s="30">
        <f t="shared" si="1"/>
        <v>0.32407862407862409</v>
      </c>
      <c r="G27" s="31">
        <f t="shared" si="2"/>
        <v>0.35248530197755212</v>
      </c>
    </row>
    <row r="28" spans="1:7" s="4" customFormat="1" x14ac:dyDescent="0.3">
      <c r="A28" s="21" t="s">
        <v>49</v>
      </c>
      <c r="B28" s="22"/>
      <c r="C28" s="23">
        <f>SUM(C29:C32)</f>
        <v>5781</v>
      </c>
      <c r="D28" s="23">
        <f>SUM(D29:D32)</f>
        <v>5231</v>
      </c>
      <c r="E28" s="23">
        <f>SUM(E29:E32)</f>
        <v>1169</v>
      </c>
      <c r="F28" s="24">
        <f t="shared" si="1"/>
        <v>0.20221414980107247</v>
      </c>
      <c r="G28" s="25">
        <f t="shared" si="2"/>
        <v>0.2234754349072835</v>
      </c>
    </row>
    <row r="29" spans="1:7" s="4" customFormat="1" ht="20.25" customHeight="1" x14ac:dyDescent="0.3">
      <c r="A29" s="26" t="s">
        <v>50</v>
      </c>
      <c r="B29" s="27" t="s">
        <v>51</v>
      </c>
      <c r="C29" s="28">
        <v>1822</v>
      </c>
      <c r="D29" s="29">
        <v>1666</v>
      </c>
      <c r="E29" s="29">
        <v>517</v>
      </c>
      <c r="F29" s="30">
        <f t="shared" si="1"/>
        <v>0.28375411635565312</v>
      </c>
      <c r="G29" s="31">
        <f t="shared" si="2"/>
        <v>0.31032412965186074</v>
      </c>
    </row>
    <row r="30" spans="1:7" s="4" customFormat="1" x14ac:dyDescent="0.3">
      <c r="A30" s="26" t="s">
        <v>54</v>
      </c>
      <c r="B30" s="27" t="s">
        <v>55</v>
      </c>
      <c r="C30" s="28">
        <v>1148</v>
      </c>
      <c r="D30" s="29">
        <v>1062</v>
      </c>
      <c r="E30" s="29">
        <v>125</v>
      </c>
      <c r="F30" s="30">
        <f t="shared" si="1"/>
        <v>0.10888501742160278</v>
      </c>
      <c r="G30" s="31">
        <f t="shared" si="2"/>
        <v>0.11770244821092278</v>
      </c>
    </row>
    <row r="31" spans="1:7" s="4" customFormat="1" x14ac:dyDescent="0.3">
      <c r="A31" s="26" t="s">
        <v>52</v>
      </c>
      <c r="B31" s="27" t="s">
        <v>53</v>
      </c>
      <c r="C31" s="28">
        <v>1070</v>
      </c>
      <c r="D31" s="29">
        <v>997</v>
      </c>
      <c r="E31" s="29">
        <v>266</v>
      </c>
      <c r="F31" s="30">
        <f>E31/C31</f>
        <v>0.24859813084112151</v>
      </c>
      <c r="G31" s="31">
        <f>E31/D31</f>
        <v>0.26680040120361082</v>
      </c>
    </row>
    <row r="32" spans="1:7" s="4" customFormat="1" ht="16.2" thickBot="1" x14ac:dyDescent="0.35">
      <c r="A32" s="32" t="s">
        <v>58</v>
      </c>
      <c r="B32" s="33" t="s">
        <v>59</v>
      </c>
      <c r="C32" s="28">
        <v>1741</v>
      </c>
      <c r="D32" s="29">
        <v>1506</v>
      </c>
      <c r="E32" s="29">
        <v>261</v>
      </c>
      <c r="F32" s="30">
        <f t="shared" si="1"/>
        <v>0.14991384261918439</v>
      </c>
      <c r="G32" s="31">
        <f t="shared" si="2"/>
        <v>0.17330677290836655</v>
      </c>
    </row>
    <row r="33" spans="1:7" s="4" customFormat="1" x14ac:dyDescent="0.3">
      <c r="A33" s="21" t="s">
        <v>60</v>
      </c>
      <c r="B33" s="22"/>
      <c r="C33" s="23">
        <f>SUM(C34:C38)</f>
        <v>3525</v>
      </c>
      <c r="D33" s="23">
        <f>SUM(D34:D38)</f>
        <v>3091</v>
      </c>
      <c r="E33" s="23">
        <f>SUM(E34:E38)</f>
        <v>71</v>
      </c>
      <c r="F33" s="24">
        <f t="shared" si="1"/>
        <v>2.0141843971631206E-2</v>
      </c>
      <c r="G33" s="25">
        <f t="shared" si="2"/>
        <v>2.2969912649627951E-2</v>
      </c>
    </row>
    <row r="34" spans="1:7" s="4" customFormat="1" x14ac:dyDescent="0.3">
      <c r="A34" s="26" t="s">
        <v>61</v>
      </c>
      <c r="B34" s="27" t="s">
        <v>62</v>
      </c>
      <c r="C34" s="28">
        <v>869</v>
      </c>
      <c r="D34" s="29">
        <v>802</v>
      </c>
      <c r="E34" s="29">
        <v>6</v>
      </c>
      <c r="F34" s="30">
        <f t="shared" si="1"/>
        <v>6.9044879171461446E-3</v>
      </c>
      <c r="G34" s="31">
        <f t="shared" si="2"/>
        <v>7.481296758104738E-3</v>
      </c>
    </row>
    <row r="35" spans="1:7" s="4" customFormat="1" x14ac:dyDescent="0.3">
      <c r="A35" s="26" t="s">
        <v>63</v>
      </c>
      <c r="B35" s="27" t="s">
        <v>64</v>
      </c>
      <c r="C35" s="28">
        <v>594</v>
      </c>
      <c r="D35" s="29">
        <v>448</v>
      </c>
      <c r="E35" s="29">
        <v>23</v>
      </c>
      <c r="F35" s="30">
        <f t="shared" si="1"/>
        <v>3.8720538720538718E-2</v>
      </c>
      <c r="G35" s="31">
        <f t="shared" si="2"/>
        <v>5.1339285714285712E-2</v>
      </c>
    </row>
    <row r="36" spans="1:7" s="4" customFormat="1" x14ac:dyDescent="0.3">
      <c r="A36" s="26" t="s">
        <v>65</v>
      </c>
      <c r="B36" s="27" t="s">
        <v>66</v>
      </c>
      <c r="C36" s="28">
        <v>680</v>
      </c>
      <c r="D36" s="29">
        <v>594</v>
      </c>
      <c r="E36" s="29">
        <v>21</v>
      </c>
      <c r="F36" s="30">
        <f t="shared" si="1"/>
        <v>3.0882352941176472E-2</v>
      </c>
      <c r="G36" s="31">
        <f t="shared" si="2"/>
        <v>3.5353535353535352E-2</v>
      </c>
    </row>
    <row r="37" spans="1:7" s="4" customFormat="1" x14ac:dyDescent="0.3">
      <c r="A37" s="26" t="s">
        <v>67</v>
      </c>
      <c r="B37" s="27" t="s">
        <v>68</v>
      </c>
      <c r="C37" s="28">
        <v>447</v>
      </c>
      <c r="D37" s="29">
        <v>378</v>
      </c>
      <c r="E37" s="29">
        <v>4</v>
      </c>
      <c r="F37" s="30">
        <f t="shared" si="1"/>
        <v>8.948545861297539E-3</v>
      </c>
      <c r="G37" s="31">
        <f t="shared" si="2"/>
        <v>1.0582010582010581E-2</v>
      </c>
    </row>
    <row r="38" spans="1:7" s="4" customFormat="1" ht="16.2" thickBot="1" x14ac:dyDescent="0.35">
      <c r="A38" s="26" t="s">
        <v>69</v>
      </c>
      <c r="B38" s="27" t="s">
        <v>70</v>
      </c>
      <c r="C38" s="28">
        <v>935</v>
      </c>
      <c r="D38" s="29">
        <v>869</v>
      </c>
      <c r="E38" s="29">
        <v>17</v>
      </c>
      <c r="F38" s="30">
        <f t="shared" si="1"/>
        <v>1.8181818181818181E-2</v>
      </c>
      <c r="G38" s="31">
        <f t="shared" si="2"/>
        <v>1.9562715765247412E-2</v>
      </c>
    </row>
    <row r="39" spans="1:7" s="4" customFormat="1" x14ac:dyDescent="0.3">
      <c r="A39" s="21" t="s">
        <v>75</v>
      </c>
      <c r="B39" s="22"/>
      <c r="C39" s="23">
        <f>SUM(C40:C42)</f>
        <v>13408</v>
      </c>
      <c r="D39" s="23">
        <f>SUM(D40:D42)</f>
        <v>13160</v>
      </c>
      <c r="E39" s="23">
        <f>SUM(E40:E42)</f>
        <v>2374</v>
      </c>
      <c r="F39" s="24">
        <f t="shared" si="1"/>
        <v>0.17705847255369928</v>
      </c>
      <c r="G39" s="25">
        <f t="shared" si="2"/>
        <v>0.1803951367781155</v>
      </c>
    </row>
    <row r="40" spans="1:7" s="4" customFormat="1" x14ac:dyDescent="0.3">
      <c r="A40" s="52" t="s">
        <v>80</v>
      </c>
      <c r="B40" s="53" t="s">
        <v>81</v>
      </c>
      <c r="C40" s="28">
        <v>3709</v>
      </c>
      <c r="D40" s="29">
        <v>3653</v>
      </c>
      <c r="E40" s="29">
        <v>58</v>
      </c>
      <c r="F40" s="30">
        <f>E40/C40</f>
        <v>1.5637638177406311E-2</v>
      </c>
      <c r="G40" s="31">
        <f>E40/D40</f>
        <v>1.587736107309061E-2</v>
      </c>
    </row>
    <row r="41" spans="1:7" s="4" customFormat="1" x14ac:dyDescent="0.3">
      <c r="A41" s="26" t="s">
        <v>78</v>
      </c>
      <c r="B41" s="27" t="s">
        <v>79</v>
      </c>
      <c r="C41" s="28">
        <v>5007</v>
      </c>
      <c r="D41" s="29">
        <v>4857</v>
      </c>
      <c r="E41" s="29">
        <v>1036</v>
      </c>
      <c r="F41" s="30">
        <f t="shared" si="1"/>
        <v>0.20691032554423808</v>
      </c>
      <c r="G41" s="31">
        <f t="shared" si="2"/>
        <v>0.21330039118797611</v>
      </c>
    </row>
    <row r="42" spans="1:7" s="4" customFormat="1" ht="16.2" thickBot="1" x14ac:dyDescent="0.35">
      <c r="A42" s="32" t="s">
        <v>76</v>
      </c>
      <c r="B42" s="33" t="s">
        <v>77</v>
      </c>
      <c r="C42" s="54">
        <v>4692</v>
      </c>
      <c r="D42" s="37">
        <v>4650</v>
      </c>
      <c r="E42" s="37">
        <v>1280</v>
      </c>
      <c r="F42" s="38">
        <f>E42/C42</f>
        <v>0.27280477408354648</v>
      </c>
      <c r="G42" s="39">
        <f>E42/D42</f>
        <v>0.27526881720430108</v>
      </c>
    </row>
    <row r="43" spans="1:7" s="4" customFormat="1" x14ac:dyDescent="0.3">
      <c r="A43" s="21" t="s">
        <v>82</v>
      </c>
      <c r="B43" s="22"/>
      <c r="C43" s="34">
        <f>SUM(C44:C51)</f>
        <v>17084</v>
      </c>
      <c r="D43" s="23">
        <f>SUM(D44:D51)</f>
        <v>15681</v>
      </c>
      <c r="E43" s="23">
        <f>SUM(E44:E51)</f>
        <v>1028</v>
      </c>
      <c r="F43" s="24">
        <f t="shared" si="1"/>
        <v>6.0173261531257315E-2</v>
      </c>
      <c r="G43" s="25">
        <f t="shared" si="2"/>
        <v>6.5557043555895672E-2</v>
      </c>
    </row>
    <row r="44" spans="1:7" s="4" customFormat="1" x14ac:dyDescent="0.3">
      <c r="A44" s="26" t="s">
        <v>83</v>
      </c>
      <c r="B44" s="27" t="s">
        <v>84</v>
      </c>
      <c r="C44" s="35">
        <v>110</v>
      </c>
      <c r="D44" s="29">
        <v>61</v>
      </c>
      <c r="E44" s="29"/>
      <c r="F44" s="30">
        <f t="shared" si="1"/>
        <v>0</v>
      </c>
      <c r="G44" s="31">
        <f t="shared" si="2"/>
        <v>0</v>
      </c>
    </row>
    <row r="45" spans="1:7" s="4" customFormat="1" x14ac:dyDescent="0.3">
      <c r="A45" s="26" t="s">
        <v>85</v>
      </c>
      <c r="B45" s="27" t="s">
        <v>86</v>
      </c>
      <c r="C45" s="35">
        <v>3094</v>
      </c>
      <c r="D45" s="29">
        <v>2524</v>
      </c>
      <c r="E45" s="29">
        <v>39</v>
      </c>
      <c r="F45" s="30">
        <f t="shared" si="1"/>
        <v>1.2605042016806723E-2</v>
      </c>
      <c r="G45" s="31">
        <f t="shared" si="2"/>
        <v>1.5451664025356577E-2</v>
      </c>
    </row>
    <row r="46" spans="1:7" s="4" customFormat="1" x14ac:dyDescent="0.3">
      <c r="A46" s="26" t="s">
        <v>87</v>
      </c>
      <c r="B46" s="27" t="s">
        <v>88</v>
      </c>
      <c r="C46" s="35">
        <v>771</v>
      </c>
      <c r="D46" s="29">
        <v>727</v>
      </c>
      <c r="E46" s="29">
        <v>31</v>
      </c>
      <c r="F46" s="30">
        <f t="shared" si="1"/>
        <v>4.0207522697795074E-2</v>
      </c>
      <c r="G46" s="31">
        <f t="shared" si="2"/>
        <v>4.264099037138927E-2</v>
      </c>
    </row>
    <row r="47" spans="1:7" s="4" customFormat="1" x14ac:dyDescent="0.3">
      <c r="A47" s="26" t="s">
        <v>89</v>
      </c>
      <c r="B47" s="27" t="s">
        <v>90</v>
      </c>
      <c r="C47" s="35">
        <v>2182</v>
      </c>
      <c r="D47" s="29">
        <v>2102</v>
      </c>
      <c r="E47" s="29">
        <v>265</v>
      </c>
      <c r="F47" s="30">
        <f t="shared" si="1"/>
        <v>0.12144821264894592</v>
      </c>
      <c r="G47" s="31">
        <f t="shared" si="2"/>
        <v>0.12607040913415796</v>
      </c>
    </row>
    <row r="48" spans="1:7" s="4" customFormat="1" x14ac:dyDescent="0.3">
      <c r="A48" s="26" t="s">
        <v>91</v>
      </c>
      <c r="B48" s="27" t="s">
        <v>92</v>
      </c>
      <c r="C48" s="35">
        <v>4731</v>
      </c>
      <c r="D48" s="29">
        <v>4439</v>
      </c>
      <c r="E48" s="29">
        <v>204</v>
      </c>
      <c r="F48" s="30">
        <f t="shared" si="1"/>
        <v>4.311984781230184E-2</v>
      </c>
      <c r="G48" s="31">
        <f t="shared" si="2"/>
        <v>4.595629646316738E-2</v>
      </c>
    </row>
    <row r="49" spans="1:7" s="4" customFormat="1" x14ac:dyDescent="0.3">
      <c r="A49" s="26" t="s">
        <v>56</v>
      </c>
      <c r="B49" s="27" t="s">
        <v>57</v>
      </c>
      <c r="C49" s="28">
        <v>1087</v>
      </c>
      <c r="D49" s="29">
        <v>1052</v>
      </c>
      <c r="E49" s="29">
        <v>303</v>
      </c>
      <c r="F49" s="30">
        <f>E49/C49</f>
        <v>0.27874885004599814</v>
      </c>
      <c r="G49" s="31">
        <f>E49/D49</f>
        <v>0.28802281368821292</v>
      </c>
    </row>
    <row r="50" spans="1:7" s="4" customFormat="1" x14ac:dyDescent="0.3">
      <c r="A50" s="26" t="s">
        <v>93</v>
      </c>
      <c r="B50" s="27" t="s">
        <v>94</v>
      </c>
      <c r="C50" s="35">
        <v>2543</v>
      </c>
      <c r="D50" s="29">
        <v>2390</v>
      </c>
      <c r="E50" s="29">
        <v>119</v>
      </c>
      <c r="F50" s="30">
        <f t="shared" si="1"/>
        <v>4.6795123869445537E-2</v>
      </c>
      <c r="G50" s="31">
        <f t="shared" si="2"/>
        <v>4.9790794979079497E-2</v>
      </c>
    </row>
    <row r="51" spans="1:7" s="4" customFormat="1" ht="16.2" thickBot="1" x14ac:dyDescent="0.35">
      <c r="A51" s="32" t="s">
        <v>95</v>
      </c>
      <c r="B51" s="33" t="s">
        <v>96</v>
      </c>
      <c r="C51" s="36">
        <v>2566</v>
      </c>
      <c r="D51" s="37">
        <v>2386</v>
      </c>
      <c r="E51" s="37">
        <v>67</v>
      </c>
      <c r="F51" s="38">
        <f t="shared" si="1"/>
        <v>2.6110678098207326E-2</v>
      </c>
      <c r="G51" s="39">
        <f t="shared" si="2"/>
        <v>2.8080469404861693E-2</v>
      </c>
    </row>
    <row r="52" spans="1:7" s="4" customFormat="1" x14ac:dyDescent="0.3">
      <c r="A52" s="21" t="s">
        <v>145</v>
      </c>
      <c r="B52" s="22"/>
      <c r="C52" s="34">
        <f>SUM(C53:C56)</f>
        <v>1821</v>
      </c>
      <c r="D52" s="34">
        <f>SUM(D53:D56)</f>
        <v>1603</v>
      </c>
      <c r="E52" s="34">
        <f>SUM(E53:E56)</f>
        <v>37</v>
      </c>
      <c r="F52" s="24">
        <f>E52/C52</f>
        <v>2.0318506315211423E-2</v>
      </c>
      <c r="G52" s="25">
        <f>E52/D52</f>
        <v>2.3081721771678103E-2</v>
      </c>
    </row>
    <row r="53" spans="1:7" s="4" customFormat="1" x14ac:dyDescent="0.3">
      <c r="A53" s="26" t="s">
        <v>149</v>
      </c>
      <c r="B53" s="27" t="s">
        <v>148</v>
      </c>
      <c r="C53" s="28">
        <v>544</v>
      </c>
      <c r="D53" s="29">
        <v>462</v>
      </c>
      <c r="E53" s="29">
        <v>19</v>
      </c>
      <c r="F53" s="30">
        <f t="shared" ref="F53:F54" si="5">E53/C53</f>
        <v>3.4926470588235295E-2</v>
      </c>
      <c r="G53" s="31">
        <f t="shared" ref="G53:G54" si="6">E53/D53</f>
        <v>4.1125541125541128E-2</v>
      </c>
    </row>
    <row r="54" spans="1:7" s="59" customFormat="1" x14ac:dyDescent="0.3">
      <c r="A54" s="26" t="s">
        <v>71</v>
      </c>
      <c r="B54" s="27" t="s">
        <v>72</v>
      </c>
      <c r="C54" s="28">
        <v>97</v>
      </c>
      <c r="D54" s="29">
        <v>88</v>
      </c>
      <c r="E54" s="29">
        <v>1</v>
      </c>
      <c r="F54" s="30">
        <f t="shared" si="5"/>
        <v>1.0309278350515464E-2</v>
      </c>
      <c r="G54" s="31">
        <f t="shared" si="6"/>
        <v>1.1363636363636364E-2</v>
      </c>
    </row>
    <row r="55" spans="1:7" s="59" customFormat="1" x14ac:dyDescent="0.3">
      <c r="A55" s="52" t="s">
        <v>73</v>
      </c>
      <c r="B55" s="53" t="s">
        <v>74</v>
      </c>
      <c r="C55" s="55">
        <v>346</v>
      </c>
      <c r="D55" s="57">
        <v>249</v>
      </c>
      <c r="E55" s="57">
        <v>13</v>
      </c>
      <c r="F55" s="58">
        <v>6.0606060606060608E-2</v>
      </c>
      <c r="G55" s="56">
        <v>6.7901234567901231E-2</v>
      </c>
    </row>
    <row r="56" spans="1:7" s="4" customFormat="1" ht="16.2" thickBot="1" x14ac:dyDescent="0.35">
      <c r="A56" s="32" t="s">
        <v>147</v>
      </c>
      <c r="B56" s="33" t="s">
        <v>146</v>
      </c>
      <c r="C56" s="54">
        <v>834</v>
      </c>
      <c r="D56" s="37">
        <v>804</v>
      </c>
      <c r="E56" s="37">
        <v>4</v>
      </c>
      <c r="F56" s="38">
        <f>E56/C56</f>
        <v>4.7961630695443642E-3</v>
      </c>
      <c r="G56" s="39">
        <f>E56/D56</f>
        <v>4.9751243781094526E-3</v>
      </c>
    </row>
    <row r="57" spans="1:7" s="59" customFormat="1" x14ac:dyDescent="0.3">
      <c r="A57" s="40" t="s">
        <v>97</v>
      </c>
      <c r="B57" s="40"/>
      <c r="C57" s="40"/>
      <c r="D57" s="40"/>
      <c r="E57" s="40"/>
      <c r="F57" s="40"/>
      <c r="G57" s="40"/>
    </row>
    <row r="58" spans="1:7" s="4" customFormat="1" x14ac:dyDescent="0.3">
      <c r="A58" s="40" t="s">
        <v>98</v>
      </c>
      <c r="B58" s="40"/>
      <c r="C58" s="40"/>
      <c r="D58" s="40"/>
      <c r="E58" s="40"/>
      <c r="F58" s="40"/>
      <c r="G58" s="40"/>
    </row>
    <row r="60" spans="1:7" x14ac:dyDescent="0.3">
      <c r="A60" s="41" t="s">
        <v>152</v>
      </c>
    </row>
  </sheetData>
  <mergeCells count="2">
    <mergeCell ref="A1:G1"/>
    <mergeCell ref="B2:G2"/>
  </mergeCells>
  <phoneticPr fontId="26" type="noConversion"/>
  <pageMargins left="0.7" right="0.7" top="0.75" bottom="0.75" header="0.3" footer="0.3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topLeftCell="A4" zoomScaleNormal="100" workbookViewId="0">
      <selection activeCell="E12" sqref="E12"/>
    </sheetView>
  </sheetViews>
  <sheetFormatPr defaultColWidth="30.88671875" defaultRowHeight="13.8" x14ac:dyDescent="0.3"/>
  <cols>
    <col min="1" max="1" width="26.109375" style="43" customWidth="1"/>
    <col min="2" max="2" width="106.44140625" style="43" customWidth="1"/>
    <col min="3" max="16384" width="30.88671875" style="43"/>
  </cols>
  <sheetData>
    <row r="1" spans="1:2" x14ac:dyDescent="0.3">
      <c r="A1" s="49" t="s">
        <v>99</v>
      </c>
      <c r="B1" s="50" t="s">
        <v>100</v>
      </c>
    </row>
    <row r="2" spans="1:2" x14ac:dyDescent="0.3">
      <c r="A2" s="42" t="s">
        <v>101</v>
      </c>
      <c r="B2" s="51" t="s">
        <v>102</v>
      </c>
    </row>
    <row r="3" spans="1:2" x14ac:dyDescent="0.3">
      <c r="A3" s="65" t="s">
        <v>103</v>
      </c>
      <c r="B3" s="46" t="s">
        <v>136</v>
      </c>
    </row>
    <row r="4" spans="1:2" x14ac:dyDescent="0.3">
      <c r="A4" s="65"/>
      <c r="B4" s="46" t="s">
        <v>137</v>
      </c>
    </row>
    <row r="5" spans="1:2" x14ac:dyDescent="0.3">
      <c r="A5" s="44" t="s">
        <v>104</v>
      </c>
      <c r="B5" s="44" t="s">
        <v>105</v>
      </c>
    </row>
    <row r="6" spans="1:2" x14ac:dyDescent="0.3">
      <c r="A6" s="44" t="s">
        <v>106</v>
      </c>
      <c r="B6" s="44" t="s">
        <v>107</v>
      </c>
    </row>
    <row r="7" spans="1:2" x14ac:dyDescent="0.3">
      <c r="A7" s="44" t="s">
        <v>108</v>
      </c>
      <c r="B7" s="44" t="s">
        <v>109</v>
      </c>
    </row>
    <row r="8" spans="1:2" x14ac:dyDescent="0.3">
      <c r="A8" s="44" t="s">
        <v>110</v>
      </c>
      <c r="B8" s="44" t="s">
        <v>111</v>
      </c>
    </row>
    <row r="9" spans="1:2" x14ac:dyDescent="0.3">
      <c r="A9" s="65" t="s">
        <v>112</v>
      </c>
      <c r="B9" s="44" t="s">
        <v>113</v>
      </c>
    </row>
    <row r="10" spans="1:2" x14ac:dyDescent="0.3">
      <c r="A10" s="65"/>
      <c r="B10" s="44" t="s">
        <v>114</v>
      </c>
    </row>
    <row r="11" spans="1:2" x14ac:dyDescent="0.3">
      <c r="A11" s="65"/>
      <c r="B11" s="44" t="s">
        <v>115</v>
      </c>
    </row>
    <row r="12" spans="1:2" x14ac:dyDescent="0.3">
      <c r="A12" s="67" t="s">
        <v>116</v>
      </c>
      <c r="B12" s="46" t="s">
        <v>117</v>
      </c>
    </row>
    <row r="13" spans="1:2" x14ac:dyDescent="0.3">
      <c r="A13" s="67"/>
      <c r="B13" s="47" t="s">
        <v>118</v>
      </c>
    </row>
    <row r="14" spans="1:2" x14ac:dyDescent="0.3">
      <c r="A14" s="67"/>
      <c r="B14" s="47" t="s">
        <v>119</v>
      </c>
    </row>
    <row r="15" spans="1:2" x14ac:dyDescent="0.3">
      <c r="A15" s="67"/>
      <c r="B15" s="47" t="s">
        <v>120</v>
      </c>
    </row>
    <row r="16" spans="1:2" x14ac:dyDescent="0.3">
      <c r="A16" s="67"/>
      <c r="B16" s="47" t="s">
        <v>121</v>
      </c>
    </row>
    <row r="17" spans="1:2" x14ac:dyDescent="0.3">
      <c r="A17" s="67"/>
      <c r="B17" s="47" t="s">
        <v>122</v>
      </c>
    </row>
    <row r="18" spans="1:2" x14ac:dyDescent="0.3">
      <c r="A18" s="67"/>
      <c r="B18" s="47" t="s">
        <v>123</v>
      </c>
    </row>
    <row r="19" spans="1:2" x14ac:dyDescent="0.3">
      <c r="A19" s="67"/>
      <c r="B19" s="47" t="s">
        <v>124</v>
      </c>
    </row>
    <row r="20" spans="1:2" x14ac:dyDescent="0.3">
      <c r="A20" s="67"/>
      <c r="B20" s="47" t="s">
        <v>125</v>
      </c>
    </row>
    <row r="21" spans="1:2" x14ac:dyDescent="0.3">
      <c r="A21" s="67"/>
      <c r="B21" s="47" t="s">
        <v>126</v>
      </c>
    </row>
    <row r="22" spans="1:2" x14ac:dyDescent="0.3">
      <c r="A22" s="44" t="s">
        <v>127</v>
      </c>
      <c r="B22" s="44" t="s">
        <v>128</v>
      </c>
    </row>
    <row r="23" spans="1:2" x14ac:dyDescent="0.3">
      <c r="A23" s="65" t="s">
        <v>129</v>
      </c>
      <c r="B23" s="44" t="s">
        <v>138</v>
      </c>
    </row>
    <row r="24" spans="1:2" x14ac:dyDescent="0.3">
      <c r="A24" s="65"/>
      <c r="B24" s="44" t="s">
        <v>139</v>
      </c>
    </row>
    <row r="25" spans="1:2" x14ac:dyDescent="0.3">
      <c r="A25" s="45" t="s">
        <v>130</v>
      </c>
      <c r="B25" s="45" t="s">
        <v>131</v>
      </c>
    </row>
    <row r="26" spans="1:2" x14ac:dyDescent="0.3">
      <c r="A26" s="65" t="s">
        <v>132</v>
      </c>
      <c r="B26" s="44" t="s">
        <v>138</v>
      </c>
    </row>
    <row r="27" spans="1:2" x14ac:dyDescent="0.3">
      <c r="A27" s="65"/>
      <c r="B27" s="44" t="s">
        <v>139</v>
      </c>
    </row>
    <row r="28" spans="1:2" x14ac:dyDescent="0.3">
      <c r="A28" s="65" t="s">
        <v>133</v>
      </c>
      <c r="B28" s="44" t="s">
        <v>138</v>
      </c>
    </row>
    <row r="29" spans="1:2" x14ac:dyDescent="0.3">
      <c r="A29" s="65"/>
      <c r="B29" s="44" t="s">
        <v>139</v>
      </c>
    </row>
    <row r="30" spans="1:2" x14ac:dyDescent="0.3">
      <c r="A30" s="44" t="s">
        <v>134</v>
      </c>
      <c r="B30" s="44" t="s">
        <v>140</v>
      </c>
    </row>
    <row r="31" spans="1:2" x14ac:dyDescent="0.3">
      <c r="A31" s="65" t="s">
        <v>135</v>
      </c>
      <c r="B31" s="44" t="s">
        <v>141</v>
      </c>
    </row>
    <row r="32" spans="1:2" x14ac:dyDescent="0.3">
      <c r="A32" s="65"/>
      <c r="B32" s="44" t="s">
        <v>142</v>
      </c>
    </row>
    <row r="33" spans="1:2" x14ac:dyDescent="0.3">
      <c r="A33" s="65"/>
      <c r="B33" s="44" t="s">
        <v>143</v>
      </c>
    </row>
    <row r="34" spans="1:2" x14ac:dyDescent="0.3">
      <c r="A34" s="66"/>
      <c r="B34" s="48" t="s">
        <v>144</v>
      </c>
    </row>
  </sheetData>
  <mergeCells count="7">
    <mergeCell ref="A31:A34"/>
    <mergeCell ref="A3:A4"/>
    <mergeCell ref="A9:A11"/>
    <mergeCell ref="A12:A21"/>
    <mergeCell ref="A23:A24"/>
    <mergeCell ref="A26:A27"/>
    <mergeCell ref="A28:A29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Hosp_1_2_D_2022_9M</vt:lpstr>
      <vt:lpstr>Metadati</vt:lpstr>
      <vt:lpstr>Metadati!Print_Area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2020-01-31T06:05:39Z</cp:lastPrinted>
  <dcterms:created xsi:type="dcterms:W3CDTF">2019-10-23T13:49:39Z</dcterms:created>
  <dcterms:modified xsi:type="dcterms:W3CDTF">2022-10-28T09:00:17Z</dcterms:modified>
</cp:coreProperties>
</file>