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igne Sirova\Desktop\Acess_2022\ML_2022_9M\"/>
    </mc:Choice>
  </mc:AlternateContent>
  <xr:revisionPtr revIDLastSave="0" documentId="13_ncr:1_{0974CDC1-DFF5-4965-A42D-C029B798823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AI_2022_9M" sheetId="1" r:id="rId1"/>
    <sheet name="metada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5" i="1" l="1"/>
  <c r="C53" i="1"/>
  <c r="D9" i="1"/>
  <c r="D53" i="1"/>
  <c r="D40" i="1"/>
  <c r="C40" i="1"/>
  <c r="D34" i="1"/>
  <c r="C34" i="1"/>
  <c r="C9" i="1"/>
  <c r="E53" i="1" l="1"/>
  <c r="E52" i="1"/>
  <c r="E51" i="1"/>
  <c r="E49" i="1"/>
  <c r="E48" i="1"/>
  <c r="E47" i="1"/>
  <c r="E46" i="1"/>
  <c r="E45" i="1"/>
  <c r="D44" i="1"/>
  <c r="C44" i="1"/>
  <c r="E41" i="1"/>
  <c r="E42" i="1"/>
  <c r="E43" i="1"/>
  <c r="E57" i="1"/>
  <c r="E54" i="1"/>
  <c r="E39" i="1"/>
  <c r="E38" i="1"/>
  <c r="E37" i="1"/>
  <c r="E36" i="1"/>
  <c r="E35" i="1"/>
  <c r="E33" i="1"/>
  <c r="E50" i="1"/>
  <c r="E31" i="1"/>
  <c r="E32" i="1"/>
  <c r="E30" i="1"/>
  <c r="D29" i="1"/>
  <c r="C29" i="1"/>
  <c r="E28" i="1"/>
  <c r="E27" i="1"/>
  <c r="E26" i="1"/>
  <c r="E25" i="1"/>
  <c r="E24" i="1"/>
  <c r="E23" i="1"/>
  <c r="E22" i="1"/>
  <c r="D21" i="1"/>
  <c r="C21" i="1"/>
  <c r="E20" i="1"/>
  <c r="E19" i="1"/>
  <c r="E18" i="1"/>
  <c r="E17" i="1"/>
  <c r="E16" i="1"/>
  <c r="E15" i="1"/>
  <c r="E14" i="1"/>
  <c r="D13" i="1"/>
  <c r="C13" i="1"/>
  <c r="E12" i="1"/>
  <c r="E11" i="1"/>
  <c r="E10" i="1"/>
  <c r="D8" i="1" l="1"/>
  <c r="C8" i="1"/>
  <c r="E40" i="1"/>
  <c r="E34" i="1"/>
  <c r="E29" i="1"/>
  <c r="E13" i="1"/>
  <c r="E44" i="1"/>
  <c r="E21" i="1"/>
  <c r="E9" i="1"/>
  <c r="E8" i="1" l="1"/>
</calcChain>
</file>

<file path=xl/sharedStrings.xml><?xml version="1.0" encoding="utf-8"?>
<sst xmlns="http://schemas.openxmlformats.org/spreadsheetml/2006/main" count="141" uniqueCount="138">
  <si>
    <t>Pamatojums datu apkopošanai-28.08.2018.Ministru kabineta noteikumi nr. 555 "Veselības aprūpes pakalpojumu organizēšanas un samaksas  kārtība"</t>
  </si>
  <si>
    <t>Pārskats par hospitalizāciju skaitu un vidējo ārstēšanas ilgumu</t>
  </si>
  <si>
    <t>Ārstniecības iestāde</t>
  </si>
  <si>
    <t>AI kods</t>
  </si>
  <si>
    <t>Kopējais hospitalizēto pacientu skaits</t>
  </si>
  <si>
    <t>Gultudienu skaits</t>
  </si>
  <si>
    <t>Vidējais ārtēšanas ilgums</t>
  </si>
  <si>
    <t>5=4/5</t>
  </si>
  <si>
    <t>Kopā/ Vidēji</t>
  </si>
  <si>
    <t>V līmeņa ārstniecības iestādes kopā</t>
  </si>
  <si>
    <t>Bērnu klīniskā universitātes slimnīca</t>
  </si>
  <si>
    <t>010011804</t>
  </si>
  <si>
    <t>Paula Stradiņa klīniskā universitātes slimnīca</t>
  </si>
  <si>
    <t>010011803</t>
  </si>
  <si>
    <t>Rīgas Austrumu klīniskā universitātes slimnīca</t>
  </si>
  <si>
    <t>010000234</t>
  </si>
  <si>
    <t>IV līmeņa ārstniecības iestādes kopā</t>
  </si>
  <si>
    <t>Daugavpils reģionālā slimnīca</t>
  </si>
  <si>
    <t>050020401</t>
  </si>
  <si>
    <t>Jelgavas pilsētas slimnīca</t>
  </si>
  <si>
    <t>090020301</t>
  </si>
  <si>
    <t>Jēkabpils reģionālā slimnīca</t>
  </si>
  <si>
    <t>110000048</t>
  </si>
  <si>
    <t>Liepājas reģionālā slimnīca</t>
  </si>
  <si>
    <t>170020401</t>
  </si>
  <si>
    <t>Rēzeknes slimnīca</t>
  </si>
  <si>
    <t>210020301</t>
  </si>
  <si>
    <t>Vidzemes slimnīca</t>
  </si>
  <si>
    <t>250000092</t>
  </si>
  <si>
    <t>Ziemeļkurzemes reģionālā slimnīca</t>
  </si>
  <si>
    <t>270020302</t>
  </si>
  <si>
    <t>III līmeņa ārstniecības iestādes</t>
  </si>
  <si>
    <t>Balvu un Gulbenes slimnīcu apvienība</t>
  </si>
  <si>
    <t>500200052</t>
  </si>
  <si>
    <t>Cēsu klīnika</t>
  </si>
  <si>
    <t>420200052</t>
  </si>
  <si>
    <t>Dobeles un apkārtnes slimnīca</t>
  </si>
  <si>
    <t>460200036</t>
  </si>
  <si>
    <t>Jūrmalas slimnīca</t>
  </si>
  <si>
    <t>130020302</t>
  </si>
  <si>
    <t>Kuldīgas slimnīca</t>
  </si>
  <si>
    <t>620200038</t>
  </si>
  <si>
    <t>Madonas slimnīca</t>
  </si>
  <si>
    <t>700200041</t>
  </si>
  <si>
    <t>Ogres rajona slimnīca</t>
  </si>
  <si>
    <t>740200008</t>
  </si>
  <si>
    <t>II līmeņa ārstniecības iestādes</t>
  </si>
  <si>
    <t>Alūksnes slimnīca</t>
  </si>
  <si>
    <t>360200027</t>
  </si>
  <si>
    <t>Preiļu slimnīca</t>
  </si>
  <si>
    <t>760200002</t>
  </si>
  <si>
    <t>Krāslavas slimnīca</t>
  </si>
  <si>
    <t>600200001</t>
  </si>
  <si>
    <t>Siguldas slimnīca</t>
  </si>
  <si>
    <t>801600003</t>
  </si>
  <si>
    <t>Tukuma slimnīca</t>
  </si>
  <si>
    <t>900200046</t>
  </si>
  <si>
    <t>I līmeņa ārstniecības iestādes</t>
  </si>
  <si>
    <t>Aizkraukles slimnīca</t>
  </si>
  <si>
    <t>320200001</t>
  </si>
  <si>
    <t>Bauskas slimnīca</t>
  </si>
  <si>
    <t>400200024</t>
  </si>
  <si>
    <t>Limbažu slimnīca</t>
  </si>
  <si>
    <t>660200027</t>
  </si>
  <si>
    <t>Līvānu slimnīca</t>
  </si>
  <si>
    <t>761200001</t>
  </si>
  <si>
    <t>Ludzas medicīnas centrs</t>
  </si>
  <si>
    <t>680200030</t>
  </si>
  <si>
    <t>Priekules slimnīca</t>
  </si>
  <si>
    <t>641600001</t>
  </si>
  <si>
    <t>Saldus medicīnas centrs</t>
  </si>
  <si>
    <t>840200047</t>
  </si>
  <si>
    <t>V līmeņa specializētās ārstniecības iestādes</t>
  </si>
  <si>
    <t>Traumatoloģijas un ortopēdijas slimnīca</t>
  </si>
  <si>
    <t>010011401</t>
  </si>
  <si>
    <t>Rīgas Dzemdību nams</t>
  </si>
  <si>
    <t>010021301</t>
  </si>
  <si>
    <t>Nacionālais rehabilitācijas centrs "Vaivari"</t>
  </si>
  <si>
    <t>130013001</t>
  </si>
  <si>
    <t>Specializētās ārstniecības iestādes</t>
  </si>
  <si>
    <t>Ainaži, bērnu psihoneiroloģiskā slimnīca</t>
  </si>
  <si>
    <t>661400011</t>
  </si>
  <si>
    <t>Daugavpils psihoneiroloģiskā slimnīca</t>
  </si>
  <si>
    <t>050012101</t>
  </si>
  <si>
    <t>Piejūras slimnīca</t>
  </si>
  <si>
    <t>170010601</t>
  </si>
  <si>
    <t>Rīgas 2. slimnīca</t>
  </si>
  <si>
    <t>010020302</t>
  </si>
  <si>
    <t>Rīgas psihiatrijas un narkoloģijas centrs</t>
  </si>
  <si>
    <t>010012202</t>
  </si>
  <si>
    <t>Slimnīca Ģintermuiža</t>
  </si>
  <si>
    <t>090012101</t>
  </si>
  <si>
    <t>Strenču psihoneiroloģiskā slimnīca</t>
  </si>
  <si>
    <t>941800004</t>
  </si>
  <si>
    <t>Nosaukums</t>
  </si>
  <si>
    <t>Vidējais ārstēšanas ilgums stacionārā</t>
  </si>
  <si>
    <t>Definīcija</t>
  </si>
  <si>
    <t xml:space="preserve">Vienas hospitalizācijas vidējais gultu dienu skaits </t>
  </si>
  <si>
    <t xml:space="preserve">Rādītāja klasifikācija </t>
  </si>
  <si>
    <r>
      <t>Uz personu vērsta aprūpe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Efektivitāte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Drošība</t>
    </r>
    <r>
      <rPr>
        <sz val="11"/>
        <color rgb="FF000000"/>
        <rFont val="Wingdings"/>
        <charset val="2"/>
      </rPr>
      <t>¨</t>
    </r>
  </si>
  <si>
    <r>
      <t>Labāka veselība un labklājība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Veselības aprūpes resursi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Pārvaldība, vadība </t>
    </r>
    <r>
      <rPr>
        <sz val="11"/>
        <color rgb="FF000000"/>
        <rFont val="Wingdings"/>
        <charset val="2"/>
      </rPr>
      <t>¨</t>
    </r>
  </si>
  <si>
    <t>Datu avots</t>
  </si>
  <si>
    <t> -Nacionālā veselības dienesta Stacionāro pakalpojumu datu bāze</t>
  </si>
  <si>
    <t>Aprēķins</t>
  </si>
  <si>
    <t>Valsts apmaksājamo gultas dienu skaits / Hospitalizāciju skaits</t>
  </si>
  <si>
    <t>Skaitītājs</t>
  </si>
  <si>
    <t>Valsts apmaksājamo gultas dienu skaits</t>
  </si>
  <si>
    <t>Saucējs</t>
  </si>
  <si>
    <t>Hospitalizāciju skaits</t>
  </si>
  <si>
    <t>Iekļaušanas kritēriji</t>
  </si>
  <si>
    <t>- Visas hospitalizācijas;</t>
  </si>
  <si>
    <t>- Jāsavelk fiktīvās izrakstīšanas (kustība 39) attiecīga perioda ietvaros</t>
  </si>
  <si>
    <t>Izslēgšanas kritēriji</t>
  </si>
  <si>
    <t>Datu pilnīgums</t>
  </si>
  <si>
    <t> 100%</t>
  </si>
  <si>
    <t xml:space="preserve">Datu apkopošanas biežums </t>
  </si>
  <si>
    <r>
      <t>Katru dienu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nedēļā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mēnesī</t>
    </r>
    <r>
      <rPr>
        <sz val="11"/>
        <color rgb="FF000000"/>
        <rFont val="Wingdings"/>
        <charset val="2"/>
      </rPr>
      <t>¨</t>
    </r>
  </si>
  <si>
    <r>
      <t>Reizi ceturksnī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¨</t>
    </r>
  </si>
  <si>
    <t>Mērķa grupa</t>
  </si>
  <si>
    <t>Visi hospitalizētie pacienti</t>
  </si>
  <si>
    <t xml:space="preserve">Rādītāja monitorēšanas biežums </t>
  </si>
  <si>
    <r>
      <t>Reizi ceturksnī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þ</t>
    </r>
  </si>
  <si>
    <t xml:space="preserve">Rādītāja ziņošanas biežums </t>
  </si>
  <si>
    <t xml:space="preserve">Rādītāja aptvere </t>
  </si>
  <si>
    <r>
      <t>Nacionāla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Reģionāla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 Ārstniecības iestāžu līmenī</t>
    </r>
    <r>
      <rPr>
        <sz val="11"/>
        <color rgb="FF000000"/>
        <rFont val="Wingdings"/>
        <charset val="2"/>
      </rPr>
      <t>þ</t>
    </r>
  </si>
  <si>
    <t xml:space="preserve">Vieta, kur rādītājs publicēts </t>
  </si>
  <si>
    <r>
      <t>NVD mājaslapa</t>
    </r>
    <r>
      <rPr>
        <sz val="11"/>
        <color rgb="FF000000"/>
        <rFont val="Wingdings"/>
        <charset val="2"/>
      </rPr>
      <t>þ</t>
    </r>
  </si>
  <si>
    <r>
      <t>SPKC mājaslapa</t>
    </r>
    <r>
      <rPr>
        <sz val="11"/>
        <color rgb="FF000000"/>
        <rFont val="Wingdings"/>
        <charset val="2"/>
      </rPr>
      <t>¨</t>
    </r>
  </si>
  <si>
    <r>
      <t>Latvijas veselības aprūpes statistikas gadagrāmata</t>
    </r>
    <r>
      <rPr>
        <sz val="11"/>
        <color rgb="FF000000"/>
        <rFont val="Wingdings"/>
        <charset val="2"/>
      </rPr>
      <t>¨</t>
    </r>
  </si>
  <si>
    <r>
      <t>Nav publiski pieejams</t>
    </r>
    <r>
      <rPr>
        <sz val="11"/>
        <color rgb="FF000000"/>
        <rFont val="Wingdings"/>
        <charset val="2"/>
      </rPr>
      <t>¨</t>
    </r>
  </si>
  <si>
    <t>Pārējas slimnīcas</t>
  </si>
  <si>
    <t>130064003</t>
  </si>
  <si>
    <t>SANARE-KRC JAUNĶEMERI</t>
  </si>
  <si>
    <t>Larvijas Jūras medicīnas centrs</t>
  </si>
  <si>
    <t>010040307</t>
  </si>
  <si>
    <t>(veiktais darbs)</t>
  </si>
  <si>
    <r>
      <t xml:space="preserve">Pārskata periods: </t>
    </r>
    <r>
      <rPr>
        <b/>
        <sz val="11"/>
        <rFont val="Times New Roman"/>
        <family val="1"/>
      </rPr>
      <t>2022. gada janvāris- septembris</t>
    </r>
  </si>
  <si>
    <t>Atskaite ietver stacionārās kartes apmaksājamā statusā, ar izrakstīšanas datumu no 1.janvāra līdz 30.septembrim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</si>
</sst>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_-* #,##0_-;\-* #,##0_-;_-* &quot;-&quot;??_-;_-@_-"/>
    <numFmt numFmtId="166" formatCode="#,##0.0_ ;\-#,##0.0\ 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rgb="FF000000"/>
      <name val="Wingdings"/>
      <charset val="2"/>
    </font>
    <font>
      <sz val="9"/>
      <color indexed="8"/>
      <name val="Times New Roman"/>
      <family val="1"/>
    </font>
    <font>
      <i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7" fillId="0" borderId="0"/>
    <xf numFmtId="164" fontId="2" fillId="0" borderId="0" applyFont="0" applyFill="0" applyBorder="0" applyAlignment="0" applyProtection="0"/>
    <xf numFmtId="0" fontId="9" fillId="0" borderId="0"/>
    <xf numFmtId="0" fontId="7" fillId="0" borderId="0"/>
  </cellStyleXfs>
  <cellXfs count="61">
    <xf numFmtId="0" fontId="0" fillId="0" borderId="0" xfId="0"/>
    <xf numFmtId="0" fontId="3" fillId="0" borderId="0" xfId="1" applyFont="1"/>
    <xf numFmtId="0" fontId="4" fillId="0" borderId="2" xfId="1" applyFont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3" applyFont="1" applyFill="1"/>
    <xf numFmtId="0" fontId="5" fillId="2" borderId="6" xfId="4" applyNumberFormat="1" applyFont="1" applyFill="1" applyBorder="1" applyAlignment="1" applyProtection="1">
      <alignment horizontal="center" vertical="center" wrapText="1"/>
    </xf>
    <xf numFmtId="0" fontId="5" fillId="2" borderId="7" xfId="4" applyNumberFormat="1" applyFont="1" applyFill="1" applyBorder="1" applyAlignment="1" applyProtection="1">
      <alignment horizontal="center" vertical="center" wrapText="1"/>
    </xf>
    <xf numFmtId="0" fontId="5" fillId="2" borderId="8" xfId="4" applyNumberFormat="1" applyFont="1" applyFill="1" applyBorder="1" applyAlignment="1" applyProtection="1">
      <alignment horizontal="center" vertical="center" wrapText="1"/>
    </xf>
    <xf numFmtId="0" fontId="3" fillId="0" borderId="0" xfId="2" applyFont="1"/>
    <xf numFmtId="0" fontId="5" fillId="2" borderId="12" xfId="2" applyFont="1" applyFill="1" applyBorder="1"/>
    <xf numFmtId="0" fontId="5" fillId="2" borderId="13" xfId="2" applyFont="1" applyFill="1" applyBorder="1" applyAlignment="1"/>
    <xf numFmtId="165" fontId="5" fillId="2" borderId="14" xfId="6" applyNumberFormat="1" applyFont="1" applyFill="1" applyBorder="1" applyAlignment="1">
      <alignment horizontal="right"/>
    </xf>
    <xf numFmtId="166" fontId="5" fillId="2" borderId="13" xfId="6" applyNumberFormat="1" applyFont="1" applyFill="1" applyBorder="1" applyAlignment="1">
      <alignment horizontal="right"/>
    </xf>
    <xf numFmtId="0" fontId="5" fillId="0" borderId="0" xfId="2" applyFont="1"/>
    <xf numFmtId="0" fontId="5" fillId="3" borderId="6" xfId="2" applyFont="1" applyFill="1" applyBorder="1" applyAlignment="1">
      <alignment horizontal="left" indent="1"/>
    </xf>
    <xf numFmtId="0" fontId="5" fillId="3" borderId="7" xfId="2" applyFont="1" applyFill="1" applyBorder="1" applyAlignment="1"/>
    <xf numFmtId="165" fontId="5" fillId="3" borderId="8" xfId="6" applyNumberFormat="1" applyFont="1" applyFill="1" applyBorder="1" applyAlignment="1">
      <alignment horizontal="right"/>
    </xf>
    <xf numFmtId="166" fontId="5" fillId="3" borderId="7" xfId="6" applyNumberFormat="1" applyFont="1" applyFill="1" applyBorder="1" applyAlignment="1"/>
    <xf numFmtId="0" fontId="3" fillId="0" borderId="15" xfId="2" applyFont="1" applyFill="1" applyBorder="1" applyAlignment="1">
      <alignment horizontal="left" indent="2"/>
    </xf>
    <xf numFmtId="0" fontId="3" fillId="0" borderId="16" xfId="2" applyFont="1" applyFill="1" applyBorder="1" applyAlignment="1"/>
    <xf numFmtId="165" fontId="3" fillId="0" borderId="2" xfId="6" applyNumberFormat="1" applyFont="1" applyFill="1" applyBorder="1" applyAlignment="1">
      <alignment horizontal="left"/>
    </xf>
    <xf numFmtId="166" fontId="3" fillId="0" borderId="16" xfId="6" applyNumberFormat="1" applyFont="1" applyFill="1" applyBorder="1" applyAlignment="1"/>
    <xf numFmtId="0" fontId="3" fillId="0" borderId="9" xfId="2" applyFont="1" applyFill="1" applyBorder="1" applyAlignment="1">
      <alignment horizontal="left" indent="2"/>
    </xf>
    <xf numFmtId="0" fontId="3" fillId="0" borderId="10" xfId="2" applyFont="1" applyFill="1" applyBorder="1" applyAlignment="1"/>
    <xf numFmtId="165" fontId="5" fillId="3" borderId="8" xfId="6" applyNumberFormat="1" applyFont="1" applyFill="1" applyBorder="1" applyAlignment="1">
      <alignment horizontal="left"/>
    </xf>
    <xf numFmtId="165" fontId="3" fillId="0" borderId="11" xfId="6" applyNumberFormat="1" applyFont="1" applyFill="1" applyBorder="1" applyAlignment="1">
      <alignment horizontal="left"/>
    </xf>
    <xf numFmtId="166" fontId="3" fillId="0" borderId="10" xfId="6" applyNumberFormat="1" applyFont="1" applyFill="1" applyBorder="1" applyAlignment="1"/>
    <xf numFmtId="0" fontId="8" fillId="0" borderId="0" xfId="0" applyFont="1" applyAlignment="1">
      <alignment horizontal="left"/>
    </xf>
    <xf numFmtId="0" fontId="10" fillId="0" borderId="17" xfId="7" applyFont="1" applyBorder="1" applyAlignment="1">
      <alignment vertical="center"/>
    </xf>
    <xf numFmtId="0" fontId="10" fillId="0" borderId="18" xfId="7" applyFont="1" applyBorder="1" applyAlignment="1">
      <alignment vertical="center"/>
    </xf>
    <xf numFmtId="0" fontId="1" fillId="0" borderId="0" xfId="7" applyFont="1"/>
    <xf numFmtId="0" fontId="11" fillId="0" borderId="19" xfId="7" applyFont="1" applyBorder="1" applyAlignment="1">
      <alignment vertical="center"/>
    </xf>
    <xf numFmtId="0" fontId="11" fillId="0" borderId="20" xfId="7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5" fillId="2" borderId="23" xfId="4" applyNumberFormat="1" applyFont="1" applyFill="1" applyBorder="1" applyAlignment="1" applyProtection="1">
      <alignment horizontal="center" vertical="center" wrapText="1"/>
    </xf>
    <xf numFmtId="165" fontId="5" fillId="2" borderId="25" xfId="6" applyNumberFormat="1" applyFont="1" applyFill="1" applyBorder="1" applyAlignment="1">
      <alignment horizontal="right"/>
    </xf>
    <xf numFmtId="165" fontId="5" fillId="3" borderId="23" xfId="6" applyNumberFormat="1" applyFont="1" applyFill="1" applyBorder="1" applyAlignment="1">
      <alignment horizontal="right"/>
    </xf>
    <xf numFmtId="165" fontId="3" fillId="0" borderId="5" xfId="6" applyNumberFormat="1" applyFont="1" applyFill="1" applyBorder="1" applyAlignment="1">
      <alignment horizontal="left"/>
    </xf>
    <xf numFmtId="165" fontId="3" fillId="0" borderId="24" xfId="6" applyNumberFormat="1" applyFont="1" applyFill="1" applyBorder="1" applyAlignment="1">
      <alignment horizontal="left"/>
    </xf>
    <xf numFmtId="165" fontId="5" fillId="3" borderId="23" xfId="6" applyNumberFormat="1" applyFont="1" applyFill="1" applyBorder="1" applyAlignment="1">
      <alignment horizontal="left"/>
    </xf>
    <xf numFmtId="0" fontId="13" fillId="0" borderId="9" xfId="5" applyFont="1" applyFill="1" applyBorder="1" applyAlignment="1">
      <alignment horizontal="center" vertical="center" wrapText="1"/>
    </xf>
    <xf numFmtId="0" fontId="13" fillId="0" borderId="10" xfId="5" applyFont="1" applyFill="1" applyBorder="1" applyAlignment="1">
      <alignment horizontal="center" vertical="center" wrapText="1"/>
    </xf>
    <xf numFmtId="0" fontId="13" fillId="0" borderId="24" xfId="5" applyFont="1" applyFill="1" applyBorder="1" applyAlignment="1">
      <alignment horizontal="center" vertical="center" wrapText="1"/>
    </xf>
    <xf numFmtId="0" fontId="13" fillId="0" borderId="11" xfId="5" applyFont="1" applyFill="1" applyBorder="1" applyAlignment="1">
      <alignment horizontal="center" vertical="center" wrapText="1"/>
    </xf>
    <xf numFmtId="0" fontId="4" fillId="0" borderId="0" xfId="2" applyFont="1"/>
    <xf numFmtId="0" fontId="14" fillId="0" borderId="0" xfId="8" applyFont="1"/>
    <xf numFmtId="0" fontId="3" fillId="0" borderId="26" xfId="2" applyFont="1" applyFill="1" applyBorder="1" applyAlignment="1">
      <alignment horizontal="left" indent="2"/>
    </xf>
    <xf numFmtId="0" fontId="3" fillId="0" borderId="27" xfId="2" applyFont="1" applyFill="1" applyBorder="1" applyAlignment="1"/>
    <xf numFmtId="165" fontId="3" fillId="0" borderId="28" xfId="6" applyNumberFormat="1" applyFont="1" applyFill="1" applyBorder="1" applyAlignment="1">
      <alignment horizontal="left"/>
    </xf>
    <xf numFmtId="165" fontId="3" fillId="0" borderId="29" xfId="6" applyNumberFormat="1" applyFont="1" applyFill="1" applyBorder="1" applyAlignment="1">
      <alignment horizontal="left"/>
    </xf>
    <xf numFmtId="166" fontId="3" fillId="0" borderId="27" xfId="6" applyNumberFormat="1" applyFont="1" applyFill="1" applyBorder="1" applyAlignme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1" fillId="0" borderId="19" xfId="7" applyFont="1" applyBorder="1" applyAlignment="1">
      <alignment vertical="center"/>
    </xf>
    <xf numFmtId="0" fontId="11" fillId="0" borderId="21" xfId="7" applyFont="1" applyBorder="1" applyAlignment="1">
      <alignment vertical="center"/>
    </xf>
    <xf numFmtId="0" fontId="11" fillId="0" borderId="19" xfId="7" applyFont="1" applyBorder="1" applyAlignment="1">
      <alignment horizontal="left" vertical="center"/>
    </xf>
    <xf numFmtId="0" fontId="11" fillId="0" borderId="19" xfId="7" applyFont="1" applyBorder="1" applyAlignment="1">
      <alignment horizontal="center" vertical="center"/>
    </xf>
  </cellXfs>
  <cellStyles count="9">
    <cellStyle name="Comma 2" xfId="6" xr:uid="{00000000-0005-0000-0000-000000000000}"/>
    <cellStyle name="Comma_R0001_veiktais_darbs_2009_UZŅEMŠANAS_NODAĻA 2" xfId="4" xr:uid="{00000000-0005-0000-0000-000001000000}"/>
    <cellStyle name="Normal" xfId="0" builtinId="0"/>
    <cellStyle name="Normal 10" xfId="5" xr:uid="{00000000-0005-0000-0000-000003000000}"/>
    <cellStyle name="Normal 2" xfId="2" xr:uid="{00000000-0005-0000-0000-000004000000}"/>
    <cellStyle name="Normal 2 2" xfId="7" xr:uid="{00000000-0005-0000-0000-000005000000}"/>
    <cellStyle name="Normal 3" xfId="8" xr:uid="{00000000-0005-0000-0000-000006000000}"/>
    <cellStyle name="Normal_parskatu_tabulas_uz5_III_rikojumam 2" xfId="1" xr:uid="{00000000-0005-0000-0000-000007000000}"/>
    <cellStyle name="Normal_rindu_garums_veidlapa" xfId="3" xr:uid="{00000000-0005-0000-0000-000008000000}"/>
  </cellStyles>
  <dxfs count="0"/>
  <tableStyles count="1" defaultTableStyle="TableStyleMedium2" defaultPivotStyle="PivotStyleLight16">
    <tableStyle name="Invisible" pivot="0" table="0" count="0" xr9:uid="{DE50C1E5-1062-4CD5-8A00-196E1E4E0F2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2790825</xdr:colOff>
      <xdr:row>0</xdr:row>
      <xdr:rowOff>0</xdr:rowOff>
    </xdr:from>
    <xdr:to>
      <xdr:col>2</xdr:col>
      <xdr:colOff>292100</xdr:colOff>
      <xdr:row>1</xdr:row>
      <xdr:rowOff>67690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5" y="0"/>
          <a:ext cx="1444625" cy="836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tabSelected="1" zoomScaleNormal="100" workbookViewId="0">
      <selection activeCell="M5" sqref="M5"/>
    </sheetView>
  </sheetViews>
  <sheetFormatPr defaultRowHeight="13.8" x14ac:dyDescent="0.25"/>
  <cols>
    <col min="1" max="1" width="45.109375" style="8" customWidth="1"/>
    <col min="2" max="2" width="11.33203125" style="8" bestFit="1" customWidth="1"/>
    <col min="3" max="3" width="15.6640625" style="8" customWidth="1"/>
    <col min="4" max="4" width="14.6640625" style="8" customWidth="1"/>
    <col min="5" max="5" width="15.5546875" style="8" customWidth="1"/>
    <col min="6" max="136" width="9.109375" style="8"/>
    <col min="137" max="137" width="41.33203125" style="8" customWidth="1"/>
    <col min="138" max="138" width="9.109375" style="8"/>
    <col min="139" max="139" width="15.6640625" style="8" customWidth="1"/>
    <col min="140" max="140" width="14.6640625" style="8" customWidth="1"/>
    <col min="141" max="141" width="20.109375" style="8" customWidth="1"/>
    <col min="142" max="392" width="9.109375" style="8"/>
    <col min="393" max="393" width="41.33203125" style="8" customWidth="1"/>
    <col min="394" max="394" width="9.109375" style="8"/>
    <col min="395" max="395" width="15.6640625" style="8" customWidth="1"/>
    <col min="396" max="396" width="14.6640625" style="8" customWidth="1"/>
    <col min="397" max="397" width="20.109375" style="8" customWidth="1"/>
    <col min="398" max="648" width="9.109375" style="8"/>
    <col min="649" max="649" width="41.33203125" style="8" customWidth="1"/>
    <col min="650" max="650" width="9.109375" style="8"/>
    <col min="651" max="651" width="15.6640625" style="8" customWidth="1"/>
    <col min="652" max="652" width="14.6640625" style="8" customWidth="1"/>
    <col min="653" max="653" width="20.109375" style="8" customWidth="1"/>
    <col min="654" max="904" width="9.109375" style="8"/>
    <col min="905" max="905" width="41.33203125" style="8" customWidth="1"/>
    <col min="906" max="906" width="9.109375" style="8"/>
    <col min="907" max="907" width="15.6640625" style="8" customWidth="1"/>
    <col min="908" max="908" width="14.6640625" style="8" customWidth="1"/>
    <col min="909" max="909" width="20.109375" style="8" customWidth="1"/>
    <col min="910" max="1160" width="9.109375" style="8"/>
    <col min="1161" max="1161" width="41.33203125" style="8" customWidth="1"/>
    <col min="1162" max="1162" width="9.109375" style="8"/>
    <col min="1163" max="1163" width="15.6640625" style="8" customWidth="1"/>
    <col min="1164" max="1164" width="14.6640625" style="8" customWidth="1"/>
    <col min="1165" max="1165" width="20.109375" style="8" customWidth="1"/>
    <col min="1166" max="1416" width="9.109375" style="8"/>
    <col min="1417" max="1417" width="41.33203125" style="8" customWidth="1"/>
    <col min="1418" max="1418" width="9.109375" style="8"/>
    <col min="1419" max="1419" width="15.6640625" style="8" customWidth="1"/>
    <col min="1420" max="1420" width="14.6640625" style="8" customWidth="1"/>
    <col min="1421" max="1421" width="20.109375" style="8" customWidth="1"/>
    <col min="1422" max="1672" width="9.109375" style="8"/>
    <col min="1673" max="1673" width="41.33203125" style="8" customWidth="1"/>
    <col min="1674" max="1674" width="9.109375" style="8"/>
    <col min="1675" max="1675" width="15.6640625" style="8" customWidth="1"/>
    <col min="1676" max="1676" width="14.6640625" style="8" customWidth="1"/>
    <col min="1677" max="1677" width="20.109375" style="8" customWidth="1"/>
    <col min="1678" max="1928" width="9.109375" style="8"/>
    <col min="1929" max="1929" width="41.33203125" style="8" customWidth="1"/>
    <col min="1930" max="1930" width="9.109375" style="8"/>
    <col min="1931" max="1931" width="15.6640625" style="8" customWidth="1"/>
    <col min="1932" max="1932" width="14.6640625" style="8" customWidth="1"/>
    <col min="1933" max="1933" width="20.109375" style="8" customWidth="1"/>
    <col min="1934" max="2184" width="9.109375" style="8"/>
    <col min="2185" max="2185" width="41.33203125" style="8" customWidth="1"/>
    <col min="2186" max="2186" width="9.109375" style="8"/>
    <col min="2187" max="2187" width="15.6640625" style="8" customWidth="1"/>
    <col min="2188" max="2188" width="14.6640625" style="8" customWidth="1"/>
    <col min="2189" max="2189" width="20.109375" style="8" customWidth="1"/>
    <col min="2190" max="2440" width="9.109375" style="8"/>
    <col min="2441" max="2441" width="41.33203125" style="8" customWidth="1"/>
    <col min="2442" max="2442" width="9.109375" style="8"/>
    <col min="2443" max="2443" width="15.6640625" style="8" customWidth="1"/>
    <col min="2444" max="2444" width="14.6640625" style="8" customWidth="1"/>
    <col min="2445" max="2445" width="20.109375" style="8" customWidth="1"/>
    <col min="2446" max="2696" width="9.109375" style="8"/>
    <col min="2697" max="2697" width="41.33203125" style="8" customWidth="1"/>
    <col min="2698" max="2698" width="9.109375" style="8"/>
    <col min="2699" max="2699" width="15.6640625" style="8" customWidth="1"/>
    <col min="2700" max="2700" width="14.6640625" style="8" customWidth="1"/>
    <col min="2701" max="2701" width="20.109375" style="8" customWidth="1"/>
    <col min="2702" max="2952" width="9.109375" style="8"/>
    <col min="2953" max="2953" width="41.33203125" style="8" customWidth="1"/>
    <col min="2954" max="2954" width="9.109375" style="8"/>
    <col min="2955" max="2955" width="15.6640625" style="8" customWidth="1"/>
    <col min="2956" max="2956" width="14.6640625" style="8" customWidth="1"/>
    <col min="2957" max="2957" width="20.109375" style="8" customWidth="1"/>
    <col min="2958" max="3208" width="9.109375" style="8"/>
    <col min="3209" max="3209" width="41.33203125" style="8" customWidth="1"/>
    <col min="3210" max="3210" width="9.109375" style="8"/>
    <col min="3211" max="3211" width="15.6640625" style="8" customWidth="1"/>
    <col min="3212" max="3212" width="14.6640625" style="8" customWidth="1"/>
    <col min="3213" max="3213" width="20.109375" style="8" customWidth="1"/>
    <col min="3214" max="3464" width="9.109375" style="8"/>
    <col min="3465" max="3465" width="41.33203125" style="8" customWidth="1"/>
    <col min="3466" max="3466" width="9.109375" style="8"/>
    <col min="3467" max="3467" width="15.6640625" style="8" customWidth="1"/>
    <col min="3468" max="3468" width="14.6640625" style="8" customWidth="1"/>
    <col min="3469" max="3469" width="20.109375" style="8" customWidth="1"/>
    <col min="3470" max="3720" width="9.109375" style="8"/>
    <col min="3721" max="3721" width="41.33203125" style="8" customWidth="1"/>
    <col min="3722" max="3722" width="9.109375" style="8"/>
    <col min="3723" max="3723" width="15.6640625" style="8" customWidth="1"/>
    <col min="3724" max="3724" width="14.6640625" style="8" customWidth="1"/>
    <col min="3725" max="3725" width="20.109375" style="8" customWidth="1"/>
    <col min="3726" max="3976" width="9.109375" style="8"/>
    <col min="3977" max="3977" width="41.33203125" style="8" customWidth="1"/>
    <col min="3978" max="3978" width="9.109375" style="8"/>
    <col min="3979" max="3979" width="15.6640625" style="8" customWidth="1"/>
    <col min="3980" max="3980" width="14.6640625" style="8" customWidth="1"/>
    <col min="3981" max="3981" width="20.109375" style="8" customWidth="1"/>
    <col min="3982" max="4232" width="9.109375" style="8"/>
    <col min="4233" max="4233" width="41.33203125" style="8" customWidth="1"/>
    <col min="4234" max="4234" width="9.109375" style="8"/>
    <col min="4235" max="4235" width="15.6640625" style="8" customWidth="1"/>
    <col min="4236" max="4236" width="14.6640625" style="8" customWidth="1"/>
    <col min="4237" max="4237" width="20.109375" style="8" customWidth="1"/>
    <col min="4238" max="4488" width="9.109375" style="8"/>
    <col min="4489" max="4489" width="41.33203125" style="8" customWidth="1"/>
    <col min="4490" max="4490" width="9.109375" style="8"/>
    <col min="4491" max="4491" width="15.6640625" style="8" customWidth="1"/>
    <col min="4492" max="4492" width="14.6640625" style="8" customWidth="1"/>
    <col min="4493" max="4493" width="20.109375" style="8" customWidth="1"/>
    <col min="4494" max="4744" width="9.109375" style="8"/>
    <col min="4745" max="4745" width="41.33203125" style="8" customWidth="1"/>
    <col min="4746" max="4746" width="9.109375" style="8"/>
    <col min="4747" max="4747" width="15.6640625" style="8" customWidth="1"/>
    <col min="4748" max="4748" width="14.6640625" style="8" customWidth="1"/>
    <col min="4749" max="4749" width="20.109375" style="8" customWidth="1"/>
    <col min="4750" max="5000" width="9.109375" style="8"/>
    <col min="5001" max="5001" width="41.33203125" style="8" customWidth="1"/>
    <col min="5002" max="5002" width="9.109375" style="8"/>
    <col min="5003" max="5003" width="15.6640625" style="8" customWidth="1"/>
    <col min="5004" max="5004" width="14.6640625" style="8" customWidth="1"/>
    <col min="5005" max="5005" width="20.109375" style="8" customWidth="1"/>
    <col min="5006" max="5256" width="9.109375" style="8"/>
    <col min="5257" max="5257" width="41.33203125" style="8" customWidth="1"/>
    <col min="5258" max="5258" width="9.109375" style="8"/>
    <col min="5259" max="5259" width="15.6640625" style="8" customWidth="1"/>
    <col min="5260" max="5260" width="14.6640625" style="8" customWidth="1"/>
    <col min="5261" max="5261" width="20.109375" style="8" customWidth="1"/>
    <col min="5262" max="5512" width="9.109375" style="8"/>
    <col min="5513" max="5513" width="41.33203125" style="8" customWidth="1"/>
    <col min="5514" max="5514" width="9.109375" style="8"/>
    <col min="5515" max="5515" width="15.6640625" style="8" customWidth="1"/>
    <col min="5516" max="5516" width="14.6640625" style="8" customWidth="1"/>
    <col min="5517" max="5517" width="20.109375" style="8" customWidth="1"/>
    <col min="5518" max="5768" width="9.109375" style="8"/>
    <col min="5769" max="5769" width="41.33203125" style="8" customWidth="1"/>
    <col min="5770" max="5770" width="9.109375" style="8"/>
    <col min="5771" max="5771" width="15.6640625" style="8" customWidth="1"/>
    <col min="5772" max="5772" width="14.6640625" style="8" customWidth="1"/>
    <col min="5773" max="5773" width="20.109375" style="8" customWidth="1"/>
    <col min="5774" max="6024" width="9.109375" style="8"/>
    <col min="6025" max="6025" width="41.33203125" style="8" customWidth="1"/>
    <col min="6026" max="6026" width="9.109375" style="8"/>
    <col min="6027" max="6027" width="15.6640625" style="8" customWidth="1"/>
    <col min="6028" max="6028" width="14.6640625" style="8" customWidth="1"/>
    <col min="6029" max="6029" width="20.109375" style="8" customWidth="1"/>
    <col min="6030" max="6280" width="9.109375" style="8"/>
    <col min="6281" max="6281" width="41.33203125" style="8" customWidth="1"/>
    <col min="6282" max="6282" width="9.109375" style="8"/>
    <col min="6283" max="6283" width="15.6640625" style="8" customWidth="1"/>
    <col min="6284" max="6284" width="14.6640625" style="8" customWidth="1"/>
    <col min="6285" max="6285" width="20.109375" style="8" customWidth="1"/>
    <col min="6286" max="6536" width="9.109375" style="8"/>
    <col min="6537" max="6537" width="41.33203125" style="8" customWidth="1"/>
    <col min="6538" max="6538" width="9.109375" style="8"/>
    <col min="6539" max="6539" width="15.6640625" style="8" customWidth="1"/>
    <col min="6540" max="6540" width="14.6640625" style="8" customWidth="1"/>
    <col min="6541" max="6541" width="20.109375" style="8" customWidth="1"/>
    <col min="6542" max="6792" width="9.109375" style="8"/>
    <col min="6793" max="6793" width="41.33203125" style="8" customWidth="1"/>
    <col min="6794" max="6794" width="9.109375" style="8"/>
    <col min="6795" max="6795" width="15.6640625" style="8" customWidth="1"/>
    <col min="6796" max="6796" width="14.6640625" style="8" customWidth="1"/>
    <col min="6797" max="6797" width="20.109375" style="8" customWidth="1"/>
    <col min="6798" max="7048" width="9.109375" style="8"/>
    <col min="7049" max="7049" width="41.33203125" style="8" customWidth="1"/>
    <col min="7050" max="7050" width="9.109375" style="8"/>
    <col min="7051" max="7051" width="15.6640625" style="8" customWidth="1"/>
    <col min="7052" max="7052" width="14.6640625" style="8" customWidth="1"/>
    <col min="7053" max="7053" width="20.109375" style="8" customWidth="1"/>
    <col min="7054" max="7304" width="9.109375" style="8"/>
    <col min="7305" max="7305" width="41.33203125" style="8" customWidth="1"/>
    <col min="7306" max="7306" width="9.109375" style="8"/>
    <col min="7307" max="7307" width="15.6640625" style="8" customWidth="1"/>
    <col min="7308" max="7308" width="14.6640625" style="8" customWidth="1"/>
    <col min="7309" max="7309" width="20.109375" style="8" customWidth="1"/>
    <col min="7310" max="7560" width="9.109375" style="8"/>
    <col min="7561" max="7561" width="41.33203125" style="8" customWidth="1"/>
    <col min="7562" max="7562" width="9.109375" style="8"/>
    <col min="7563" max="7563" width="15.6640625" style="8" customWidth="1"/>
    <col min="7564" max="7564" width="14.6640625" style="8" customWidth="1"/>
    <col min="7565" max="7565" width="20.109375" style="8" customWidth="1"/>
    <col min="7566" max="7816" width="9.109375" style="8"/>
    <col min="7817" max="7817" width="41.33203125" style="8" customWidth="1"/>
    <col min="7818" max="7818" width="9.109375" style="8"/>
    <col min="7819" max="7819" width="15.6640625" style="8" customWidth="1"/>
    <col min="7820" max="7820" width="14.6640625" style="8" customWidth="1"/>
    <col min="7821" max="7821" width="20.109375" style="8" customWidth="1"/>
    <col min="7822" max="8072" width="9.109375" style="8"/>
    <col min="8073" max="8073" width="41.33203125" style="8" customWidth="1"/>
    <col min="8074" max="8074" width="9.109375" style="8"/>
    <col min="8075" max="8075" width="15.6640625" style="8" customWidth="1"/>
    <col min="8076" max="8076" width="14.6640625" style="8" customWidth="1"/>
    <col min="8077" max="8077" width="20.109375" style="8" customWidth="1"/>
    <col min="8078" max="8328" width="9.109375" style="8"/>
    <col min="8329" max="8329" width="41.33203125" style="8" customWidth="1"/>
    <col min="8330" max="8330" width="9.109375" style="8"/>
    <col min="8331" max="8331" width="15.6640625" style="8" customWidth="1"/>
    <col min="8332" max="8332" width="14.6640625" style="8" customWidth="1"/>
    <col min="8333" max="8333" width="20.109375" style="8" customWidth="1"/>
    <col min="8334" max="8584" width="9.109375" style="8"/>
    <col min="8585" max="8585" width="41.33203125" style="8" customWidth="1"/>
    <col min="8586" max="8586" width="9.109375" style="8"/>
    <col min="8587" max="8587" width="15.6640625" style="8" customWidth="1"/>
    <col min="8588" max="8588" width="14.6640625" style="8" customWidth="1"/>
    <col min="8589" max="8589" width="20.109375" style="8" customWidth="1"/>
    <col min="8590" max="8840" width="9.109375" style="8"/>
    <col min="8841" max="8841" width="41.33203125" style="8" customWidth="1"/>
    <col min="8842" max="8842" width="9.109375" style="8"/>
    <col min="8843" max="8843" width="15.6640625" style="8" customWidth="1"/>
    <col min="8844" max="8844" width="14.6640625" style="8" customWidth="1"/>
    <col min="8845" max="8845" width="20.109375" style="8" customWidth="1"/>
    <col min="8846" max="9096" width="9.109375" style="8"/>
    <col min="9097" max="9097" width="41.33203125" style="8" customWidth="1"/>
    <col min="9098" max="9098" width="9.109375" style="8"/>
    <col min="9099" max="9099" width="15.6640625" style="8" customWidth="1"/>
    <col min="9100" max="9100" width="14.6640625" style="8" customWidth="1"/>
    <col min="9101" max="9101" width="20.109375" style="8" customWidth="1"/>
    <col min="9102" max="9352" width="9.109375" style="8"/>
    <col min="9353" max="9353" width="41.33203125" style="8" customWidth="1"/>
    <col min="9354" max="9354" width="9.109375" style="8"/>
    <col min="9355" max="9355" width="15.6640625" style="8" customWidth="1"/>
    <col min="9356" max="9356" width="14.6640625" style="8" customWidth="1"/>
    <col min="9357" max="9357" width="20.109375" style="8" customWidth="1"/>
    <col min="9358" max="9608" width="9.109375" style="8"/>
    <col min="9609" max="9609" width="41.33203125" style="8" customWidth="1"/>
    <col min="9610" max="9610" width="9.109375" style="8"/>
    <col min="9611" max="9611" width="15.6640625" style="8" customWidth="1"/>
    <col min="9612" max="9612" width="14.6640625" style="8" customWidth="1"/>
    <col min="9613" max="9613" width="20.109375" style="8" customWidth="1"/>
    <col min="9614" max="9864" width="9.109375" style="8"/>
    <col min="9865" max="9865" width="41.33203125" style="8" customWidth="1"/>
    <col min="9866" max="9866" width="9.109375" style="8"/>
    <col min="9867" max="9867" width="15.6640625" style="8" customWidth="1"/>
    <col min="9868" max="9868" width="14.6640625" style="8" customWidth="1"/>
    <col min="9869" max="9869" width="20.109375" style="8" customWidth="1"/>
    <col min="9870" max="10120" width="9.109375" style="8"/>
    <col min="10121" max="10121" width="41.33203125" style="8" customWidth="1"/>
    <col min="10122" max="10122" width="9.109375" style="8"/>
    <col min="10123" max="10123" width="15.6640625" style="8" customWidth="1"/>
    <col min="10124" max="10124" width="14.6640625" style="8" customWidth="1"/>
    <col min="10125" max="10125" width="20.109375" style="8" customWidth="1"/>
    <col min="10126" max="10376" width="9.109375" style="8"/>
    <col min="10377" max="10377" width="41.33203125" style="8" customWidth="1"/>
    <col min="10378" max="10378" width="9.109375" style="8"/>
    <col min="10379" max="10379" width="15.6640625" style="8" customWidth="1"/>
    <col min="10380" max="10380" width="14.6640625" style="8" customWidth="1"/>
    <col min="10381" max="10381" width="20.109375" style="8" customWidth="1"/>
    <col min="10382" max="10632" width="9.109375" style="8"/>
    <col min="10633" max="10633" width="41.33203125" style="8" customWidth="1"/>
    <col min="10634" max="10634" width="9.109375" style="8"/>
    <col min="10635" max="10635" width="15.6640625" style="8" customWidth="1"/>
    <col min="10636" max="10636" width="14.6640625" style="8" customWidth="1"/>
    <col min="10637" max="10637" width="20.109375" style="8" customWidth="1"/>
    <col min="10638" max="10888" width="9.109375" style="8"/>
    <col min="10889" max="10889" width="41.33203125" style="8" customWidth="1"/>
    <col min="10890" max="10890" width="9.109375" style="8"/>
    <col min="10891" max="10891" width="15.6640625" style="8" customWidth="1"/>
    <col min="10892" max="10892" width="14.6640625" style="8" customWidth="1"/>
    <col min="10893" max="10893" width="20.109375" style="8" customWidth="1"/>
    <col min="10894" max="11144" width="9.109375" style="8"/>
    <col min="11145" max="11145" width="41.33203125" style="8" customWidth="1"/>
    <col min="11146" max="11146" width="9.109375" style="8"/>
    <col min="11147" max="11147" width="15.6640625" style="8" customWidth="1"/>
    <col min="11148" max="11148" width="14.6640625" style="8" customWidth="1"/>
    <col min="11149" max="11149" width="20.109375" style="8" customWidth="1"/>
    <col min="11150" max="11400" width="9.109375" style="8"/>
    <col min="11401" max="11401" width="41.33203125" style="8" customWidth="1"/>
    <col min="11402" max="11402" width="9.109375" style="8"/>
    <col min="11403" max="11403" width="15.6640625" style="8" customWidth="1"/>
    <col min="11404" max="11404" width="14.6640625" style="8" customWidth="1"/>
    <col min="11405" max="11405" width="20.109375" style="8" customWidth="1"/>
    <col min="11406" max="11656" width="9.109375" style="8"/>
    <col min="11657" max="11657" width="41.33203125" style="8" customWidth="1"/>
    <col min="11658" max="11658" width="9.109375" style="8"/>
    <col min="11659" max="11659" width="15.6640625" style="8" customWidth="1"/>
    <col min="11660" max="11660" width="14.6640625" style="8" customWidth="1"/>
    <col min="11661" max="11661" width="20.109375" style="8" customWidth="1"/>
    <col min="11662" max="11912" width="9.109375" style="8"/>
    <col min="11913" max="11913" width="41.33203125" style="8" customWidth="1"/>
    <col min="11914" max="11914" width="9.109375" style="8"/>
    <col min="11915" max="11915" width="15.6640625" style="8" customWidth="1"/>
    <col min="11916" max="11916" width="14.6640625" style="8" customWidth="1"/>
    <col min="11917" max="11917" width="20.109375" style="8" customWidth="1"/>
    <col min="11918" max="12168" width="9.109375" style="8"/>
    <col min="12169" max="12169" width="41.33203125" style="8" customWidth="1"/>
    <col min="12170" max="12170" width="9.109375" style="8"/>
    <col min="12171" max="12171" width="15.6640625" style="8" customWidth="1"/>
    <col min="12172" max="12172" width="14.6640625" style="8" customWidth="1"/>
    <col min="12173" max="12173" width="20.109375" style="8" customWidth="1"/>
    <col min="12174" max="12424" width="9.109375" style="8"/>
    <col min="12425" max="12425" width="41.33203125" style="8" customWidth="1"/>
    <col min="12426" max="12426" width="9.109375" style="8"/>
    <col min="12427" max="12427" width="15.6640625" style="8" customWidth="1"/>
    <col min="12428" max="12428" width="14.6640625" style="8" customWidth="1"/>
    <col min="12429" max="12429" width="20.109375" style="8" customWidth="1"/>
    <col min="12430" max="12680" width="9.109375" style="8"/>
    <col min="12681" max="12681" width="41.33203125" style="8" customWidth="1"/>
    <col min="12682" max="12682" width="9.109375" style="8"/>
    <col min="12683" max="12683" width="15.6640625" style="8" customWidth="1"/>
    <col min="12684" max="12684" width="14.6640625" style="8" customWidth="1"/>
    <col min="12685" max="12685" width="20.109375" style="8" customWidth="1"/>
    <col min="12686" max="12936" width="9.109375" style="8"/>
    <col min="12937" max="12937" width="41.33203125" style="8" customWidth="1"/>
    <col min="12938" max="12938" width="9.109375" style="8"/>
    <col min="12939" max="12939" width="15.6640625" style="8" customWidth="1"/>
    <col min="12940" max="12940" width="14.6640625" style="8" customWidth="1"/>
    <col min="12941" max="12941" width="20.109375" style="8" customWidth="1"/>
    <col min="12942" max="13192" width="9.109375" style="8"/>
    <col min="13193" max="13193" width="41.33203125" style="8" customWidth="1"/>
    <col min="13194" max="13194" width="9.109375" style="8"/>
    <col min="13195" max="13195" width="15.6640625" style="8" customWidth="1"/>
    <col min="13196" max="13196" width="14.6640625" style="8" customWidth="1"/>
    <col min="13197" max="13197" width="20.109375" style="8" customWidth="1"/>
    <col min="13198" max="13448" width="9.109375" style="8"/>
    <col min="13449" max="13449" width="41.33203125" style="8" customWidth="1"/>
    <col min="13450" max="13450" width="9.109375" style="8"/>
    <col min="13451" max="13451" width="15.6640625" style="8" customWidth="1"/>
    <col min="13452" max="13452" width="14.6640625" style="8" customWidth="1"/>
    <col min="13453" max="13453" width="20.109375" style="8" customWidth="1"/>
    <col min="13454" max="13704" width="9.109375" style="8"/>
    <col min="13705" max="13705" width="41.33203125" style="8" customWidth="1"/>
    <col min="13706" max="13706" width="9.109375" style="8"/>
    <col min="13707" max="13707" width="15.6640625" style="8" customWidth="1"/>
    <col min="13708" max="13708" width="14.6640625" style="8" customWidth="1"/>
    <col min="13709" max="13709" width="20.109375" style="8" customWidth="1"/>
    <col min="13710" max="13960" width="9.109375" style="8"/>
    <col min="13961" max="13961" width="41.33203125" style="8" customWidth="1"/>
    <col min="13962" max="13962" width="9.109375" style="8"/>
    <col min="13963" max="13963" width="15.6640625" style="8" customWidth="1"/>
    <col min="13964" max="13964" width="14.6640625" style="8" customWidth="1"/>
    <col min="13965" max="13965" width="20.109375" style="8" customWidth="1"/>
    <col min="13966" max="14216" width="9.109375" style="8"/>
    <col min="14217" max="14217" width="41.33203125" style="8" customWidth="1"/>
    <col min="14218" max="14218" width="9.109375" style="8"/>
    <col min="14219" max="14219" width="15.6640625" style="8" customWidth="1"/>
    <col min="14220" max="14220" width="14.6640625" style="8" customWidth="1"/>
    <col min="14221" max="14221" width="20.109375" style="8" customWidth="1"/>
    <col min="14222" max="14472" width="9.109375" style="8"/>
    <col min="14473" max="14473" width="41.33203125" style="8" customWidth="1"/>
    <col min="14474" max="14474" width="9.109375" style="8"/>
    <col min="14475" max="14475" width="15.6640625" style="8" customWidth="1"/>
    <col min="14476" max="14476" width="14.6640625" style="8" customWidth="1"/>
    <col min="14477" max="14477" width="20.109375" style="8" customWidth="1"/>
    <col min="14478" max="14728" width="9.109375" style="8"/>
    <col min="14729" max="14729" width="41.33203125" style="8" customWidth="1"/>
    <col min="14730" max="14730" width="9.109375" style="8"/>
    <col min="14731" max="14731" width="15.6640625" style="8" customWidth="1"/>
    <col min="14732" max="14732" width="14.6640625" style="8" customWidth="1"/>
    <col min="14733" max="14733" width="20.109375" style="8" customWidth="1"/>
    <col min="14734" max="14984" width="9.109375" style="8"/>
    <col min="14985" max="14985" width="41.33203125" style="8" customWidth="1"/>
    <col min="14986" max="14986" width="9.109375" style="8"/>
    <col min="14987" max="14987" width="15.6640625" style="8" customWidth="1"/>
    <col min="14988" max="14988" width="14.6640625" style="8" customWidth="1"/>
    <col min="14989" max="14989" width="20.109375" style="8" customWidth="1"/>
    <col min="14990" max="15240" width="9.109375" style="8"/>
    <col min="15241" max="15241" width="41.33203125" style="8" customWidth="1"/>
    <col min="15242" max="15242" width="9.109375" style="8"/>
    <col min="15243" max="15243" width="15.6640625" style="8" customWidth="1"/>
    <col min="15244" max="15244" width="14.6640625" style="8" customWidth="1"/>
    <col min="15245" max="15245" width="20.109375" style="8" customWidth="1"/>
    <col min="15246" max="15496" width="9.109375" style="8"/>
    <col min="15497" max="15497" width="41.33203125" style="8" customWidth="1"/>
    <col min="15498" max="15498" width="9.109375" style="8"/>
    <col min="15499" max="15499" width="15.6640625" style="8" customWidth="1"/>
    <col min="15500" max="15500" width="14.6640625" style="8" customWidth="1"/>
    <col min="15501" max="15501" width="20.109375" style="8" customWidth="1"/>
    <col min="15502" max="15752" width="9.109375" style="8"/>
    <col min="15753" max="15753" width="41.33203125" style="8" customWidth="1"/>
    <col min="15754" max="15754" width="9.109375" style="8"/>
    <col min="15755" max="15755" width="15.6640625" style="8" customWidth="1"/>
    <col min="15756" max="15756" width="14.6640625" style="8" customWidth="1"/>
    <col min="15757" max="15757" width="20.109375" style="8" customWidth="1"/>
    <col min="15758" max="16008" width="9.109375" style="8"/>
    <col min="16009" max="16009" width="41.33203125" style="8" customWidth="1"/>
    <col min="16010" max="16010" width="9.109375" style="8"/>
    <col min="16011" max="16011" width="15.6640625" style="8" customWidth="1"/>
    <col min="16012" max="16012" width="14.6640625" style="8" customWidth="1"/>
    <col min="16013" max="16013" width="20.109375" style="8" customWidth="1"/>
    <col min="16014" max="16297" width="9.109375" style="8"/>
    <col min="16298" max="16352" width="9.109375" style="8" customWidth="1"/>
    <col min="16353" max="16362" width="9.109375" style="8"/>
    <col min="16363" max="16384" width="9.109375" style="8" customWidth="1"/>
  </cols>
  <sheetData>
    <row r="1" spans="1:5" s="1" customFormat="1" ht="60.75" customHeight="1" x14ac:dyDescent="0.25">
      <c r="A1" s="52"/>
      <c r="B1" s="52"/>
      <c r="C1" s="52"/>
      <c r="D1" s="52"/>
      <c r="E1" s="52"/>
    </row>
    <row r="2" spans="1:5" s="1" customFormat="1" ht="6.75" customHeight="1" x14ac:dyDescent="0.25">
      <c r="A2" s="53"/>
      <c r="B2" s="53"/>
      <c r="C2" s="53"/>
      <c r="D2" s="53"/>
      <c r="E2" s="53"/>
    </row>
    <row r="3" spans="1:5" s="1" customFormat="1" ht="48.75" customHeight="1" x14ac:dyDescent="0.25">
      <c r="A3" s="2" t="s">
        <v>0</v>
      </c>
      <c r="B3" s="54" t="s">
        <v>1</v>
      </c>
      <c r="C3" s="55"/>
      <c r="D3" s="55"/>
      <c r="E3" s="56"/>
    </row>
    <row r="4" spans="1:5" s="4" customFormat="1" x14ac:dyDescent="0.25">
      <c r="A4" s="3" t="s">
        <v>136</v>
      </c>
    </row>
    <row r="5" spans="1:5" s="4" customFormat="1" ht="16.2" thickBot="1" x14ac:dyDescent="0.35">
      <c r="A5" s="46" t="s">
        <v>135</v>
      </c>
    </row>
    <row r="6" spans="1:5" ht="41.4" x14ac:dyDescent="0.25">
      <c r="A6" s="5" t="s">
        <v>2</v>
      </c>
      <c r="B6" s="6" t="s">
        <v>3</v>
      </c>
      <c r="C6" s="35" t="s">
        <v>4</v>
      </c>
      <c r="D6" s="7" t="s">
        <v>5</v>
      </c>
      <c r="E6" s="6" t="s">
        <v>6</v>
      </c>
    </row>
    <row r="7" spans="1:5" s="45" customFormat="1" ht="12.6" thickBot="1" x14ac:dyDescent="0.3">
      <c r="A7" s="41">
        <v>1</v>
      </c>
      <c r="B7" s="42">
        <v>2</v>
      </c>
      <c r="C7" s="43">
        <v>3</v>
      </c>
      <c r="D7" s="44">
        <v>4</v>
      </c>
      <c r="E7" s="42" t="s">
        <v>7</v>
      </c>
    </row>
    <row r="8" spans="1:5" s="13" customFormat="1" ht="14.4" thickBot="1" x14ac:dyDescent="0.3">
      <c r="A8" s="9" t="s">
        <v>8</v>
      </c>
      <c r="B8" s="10"/>
      <c r="C8" s="36">
        <f>C9+C13+C21+C29+C34+C40+C44+C53</f>
        <v>204932</v>
      </c>
      <c r="D8" s="11">
        <f>D9+D13+D21+D29+D34+D40+D44+D53</f>
        <v>1634218</v>
      </c>
      <c r="E8" s="12">
        <f t="shared" ref="E8:E52" si="0">D8/C8</f>
        <v>7.9744403021490058</v>
      </c>
    </row>
    <row r="9" spans="1:5" s="13" customFormat="1" x14ac:dyDescent="0.25">
      <c r="A9" s="14" t="s">
        <v>9</v>
      </c>
      <c r="B9" s="15"/>
      <c r="C9" s="37">
        <f>SUM(C10:C12)</f>
        <v>87170</v>
      </c>
      <c r="D9" s="16">
        <f>SUM(D10:D12)</f>
        <v>551416</v>
      </c>
      <c r="E9" s="17">
        <f t="shared" si="0"/>
        <v>6.3257542732591485</v>
      </c>
    </row>
    <row r="10" spans="1:5" x14ac:dyDescent="0.25">
      <c r="A10" s="18" t="s">
        <v>10</v>
      </c>
      <c r="B10" s="19" t="s">
        <v>11</v>
      </c>
      <c r="C10" s="38">
        <v>10790</v>
      </c>
      <c r="D10" s="20">
        <v>52848</v>
      </c>
      <c r="E10" s="21">
        <f t="shared" si="0"/>
        <v>4.8978683966635774</v>
      </c>
    </row>
    <row r="11" spans="1:5" x14ac:dyDescent="0.25">
      <c r="A11" s="18" t="s">
        <v>12</v>
      </c>
      <c r="B11" s="19" t="s">
        <v>13</v>
      </c>
      <c r="C11" s="38">
        <v>34115</v>
      </c>
      <c r="D11" s="20">
        <v>165114</v>
      </c>
      <c r="E11" s="21">
        <f t="shared" si="0"/>
        <v>4.8399237871903855</v>
      </c>
    </row>
    <row r="12" spans="1:5" ht="14.4" thickBot="1" x14ac:dyDescent="0.3">
      <c r="A12" s="22" t="s">
        <v>14</v>
      </c>
      <c r="B12" s="23" t="s">
        <v>15</v>
      </c>
      <c r="C12" s="39">
        <v>42265</v>
      </c>
      <c r="D12" s="25">
        <v>333454</v>
      </c>
      <c r="E12" s="26">
        <f t="shared" si="0"/>
        <v>7.8896013249733823</v>
      </c>
    </row>
    <row r="13" spans="1:5" s="13" customFormat="1" x14ac:dyDescent="0.25">
      <c r="A13" s="14" t="s">
        <v>16</v>
      </c>
      <c r="B13" s="15"/>
      <c r="C13" s="40">
        <f>SUM(C14:C20)</f>
        <v>55932</v>
      </c>
      <c r="D13" s="24">
        <f>SUM(D14:D20)</f>
        <v>345109</v>
      </c>
      <c r="E13" s="17">
        <f t="shared" si="0"/>
        <v>6.1701530429807621</v>
      </c>
    </row>
    <row r="14" spans="1:5" x14ac:dyDescent="0.25">
      <c r="A14" s="18" t="s">
        <v>17</v>
      </c>
      <c r="B14" s="19" t="s">
        <v>18</v>
      </c>
      <c r="C14" s="38">
        <v>12134</v>
      </c>
      <c r="D14" s="20">
        <v>79189</v>
      </c>
      <c r="E14" s="21">
        <f t="shared" si="0"/>
        <v>6.5262073512444374</v>
      </c>
    </row>
    <row r="15" spans="1:5" x14ac:dyDescent="0.25">
      <c r="A15" s="18" t="s">
        <v>19</v>
      </c>
      <c r="B15" s="19" t="s">
        <v>20</v>
      </c>
      <c r="C15" s="38">
        <v>7775</v>
      </c>
      <c r="D15" s="20">
        <v>44113</v>
      </c>
      <c r="E15" s="21">
        <f t="shared" si="0"/>
        <v>5.6736977491961413</v>
      </c>
    </row>
    <row r="16" spans="1:5" x14ac:dyDescent="0.25">
      <c r="A16" s="18" t="s">
        <v>21</v>
      </c>
      <c r="B16" s="19" t="s">
        <v>22</v>
      </c>
      <c r="C16" s="38">
        <v>4926</v>
      </c>
      <c r="D16" s="20">
        <v>30406</v>
      </c>
      <c r="E16" s="21">
        <f t="shared" si="0"/>
        <v>6.1725537961835162</v>
      </c>
    </row>
    <row r="17" spans="1:5" x14ac:dyDescent="0.25">
      <c r="A17" s="18" t="s">
        <v>23</v>
      </c>
      <c r="B17" s="19" t="s">
        <v>24</v>
      </c>
      <c r="C17" s="38">
        <v>10181</v>
      </c>
      <c r="D17" s="20">
        <v>58792</v>
      </c>
      <c r="E17" s="21">
        <f t="shared" si="0"/>
        <v>5.7746783223651903</v>
      </c>
    </row>
    <row r="18" spans="1:5" x14ac:dyDescent="0.25">
      <c r="A18" s="18" t="s">
        <v>25</v>
      </c>
      <c r="B18" s="19" t="s">
        <v>26</v>
      </c>
      <c r="C18" s="38">
        <v>6637</v>
      </c>
      <c r="D18" s="20">
        <v>45704</v>
      </c>
      <c r="E18" s="21">
        <f t="shared" si="0"/>
        <v>6.8862437848425495</v>
      </c>
    </row>
    <row r="19" spans="1:5" x14ac:dyDescent="0.25">
      <c r="A19" s="18" t="s">
        <v>27</v>
      </c>
      <c r="B19" s="19" t="s">
        <v>28</v>
      </c>
      <c r="C19" s="38">
        <v>8781</v>
      </c>
      <c r="D19" s="20">
        <v>54039</v>
      </c>
      <c r="E19" s="21">
        <f t="shared" si="0"/>
        <v>6.1540826785104201</v>
      </c>
    </row>
    <row r="20" spans="1:5" ht="14.4" thickBot="1" x14ac:dyDescent="0.3">
      <c r="A20" s="22" t="s">
        <v>29</v>
      </c>
      <c r="B20" s="23" t="s">
        <v>30</v>
      </c>
      <c r="C20" s="39">
        <v>5498</v>
      </c>
      <c r="D20" s="25">
        <v>32866</v>
      </c>
      <c r="E20" s="26">
        <f t="shared" si="0"/>
        <v>5.977810112768279</v>
      </c>
    </row>
    <row r="21" spans="1:5" s="13" customFormat="1" x14ac:dyDescent="0.25">
      <c r="A21" s="14" t="s">
        <v>31</v>
      </c>
      <c r="B21" s="15"/>
      <c r="C21" s="40">
        <f>SUM(C22:C28)</f>
        <v>20211</v>
      </c>
      <c r="D21" s="24">
        <f>SUM(D22:D28)</f>
        <v>111696</v>
      </c>
      <c r="E21" s="17">
        <f t="shared" si="0"/>
        <v>5.526495472762357</v>
      </c>
    </row>
    <row r="22" spans="1:5" x14ac:dyDescent="0.25">
      <c r="A22" s="18" t="s">
        <v>32</v>
      </c>
      <c r="B22" s="19" t="s">
        <v>33</v>
      </c>
      <c r="C22" s="38">
        <v>2060</v>
      </c>
      <c r="D22" s="20">
        <v>14211</v>
      </c>
      <c r="E22" s="21">
        <f t="shared" si="0"/>
        <v>6.8985436893203884</v>
      </c>
    </row>
    <row r="23" spans="1:5" x14ac:dyDescent="0.25">
      <c r="A23" s="18" t="s">
        <v>34</v>
      </c>
      <c r="B23" s="19" t="s">
        <v>35</v>
      </c>
      <c r="C23" s="38">
        <v>2564</v>
      </c>
      <c r="D23" s="20">
        <v>15636</v>
      </c>
      <c r="E23" s="21">
        <f t="shared" si="0"/>
        <v>6.0982839313572539</v>
      </c>
    </row>
    <row r="24" spans="1:5" x14ac:dyDescent="0.25">
      <c r="A24" s="18" t="s">
        <v>36</v>
      </c>
      <c r="B24" s="19" t="s">
        <v>37</v>
      </c>
      <c r="C24" s="38">
        <v>1745</v>
      </c>
      <c r="D24" s="20">
        <v>12577</v>
      </c>
      <c r="E24" s="21">
        <f t="shared" si="0"/>
        <v>7.2074498567335246</v>
      </c>
    </row>
    <row r="25" spans="1:5" x14ac:dyDescent="0.25">
      <c r="A25" s="18" t="s">
        <v>38</v>
      </c>
      <c r="B25" s="19" t="s">
        <v>39</v>
      </c>
      <c r="C25" s="38">
        <v>3390</v>
      </c>
      <c r="D25" s="20">
        <v>16511</v>
      </c>
      <c r="E25" s="21">
        <f t="shared" si="0"/>
        <v>4.8705014749262538</v>
      </c>
    </row>
    <row r="26" spans="1:5" x14ac:dyDescent="0.25">
      <c r="A26" s="18" t="s">
        <v>40</v>
      </c>
      <c r="B26" s="19" t="s">
        <v>41</v>
      </c>
      <c r="C26" s="38">
        <v>2768</v>
      </c>
      <c r="D26" s="20">
        <v>16338</v>
      </c>
      <c r="E26" s="21">
        <f t="shared" si="0"/>
        <v>5.9024566473988438</v>
      </c>
    </row>
    <row r="27" spans="1:5" x14ac:dyDescent="0.25">
      <c r="A27" s="18" t="s">
        <v>42</v>
      </c>
      <c r="B27" s="19" t="s">
        <v>43</v>
      </c>
      <c r="C27" s="38">
        <v>3614</v>
      </c>
      <c r="D27" s="20">
        <v>17603</v>
      </c>
      <c r="E27" s="21">
        <f t="shared" si="0"/>
        <v>4.870780298837853</v>
      </c>
    </row>
    <row r="28" spans="1:5" ht="14.4" thickBot="1" x14ac:dyDescent="0.3">
      <c r="A28" s="22" t="s">
        <v>44</v>
      </c>
      <c r="B28" s="23" t="s">
        <v>45</v>
      </c>
      <c r="C28" s="39">
        <v>4070</v>
      </c>
      <c r="D28" s="25">
        <v>18820</v>
      </c>
      <c r="E28" s="26">
        <f t="shared" si="0"/>
        <v>4.6240786240786242</v>
      </c>
    </row>
    <row r="29" spans="1:5" s="13" customFormat="1" x14ac:dyDescent="0.25">
      <c r="A29" s="14" t="s">
        <v>46</v>
      </c>
      <c r="B29" s="15"/>
      <c r="C29" s="40">
        <f>SUM(C30:C33)</f>
        <v>5781</v>
      </c>
      <c r="D29" s="24">
        <f>SUM(D30:D33)</f>
        <v>35686</v>
      </c>
      <c r="E29" s="17">
        <f t="shared" si="0"/>
        <v>6.1729804532087877</v>
      </c>
    </row>
    <row r="30" spans="1:5" x14ac:dyDescent="0.25">
      <c r="A30" s="18" t="s">
        <v>47</v>
      </c>
      <c r="B30" s="19" t="s">
        <v>48</v>
      </c>
      <c r="C30" s="38">
        <v>1822</v>
      </c>
      <c r="D30" s="20">
        <v>9906</v>
      </c>
      <c r="E30" s="21">
        <f>D30/C30</f>
        <v>5.436882546652031</v>
      </c>
    </row>
    <row r="31" spans="1:5" x14ac:dyDescent="0.25">
      <c r="A31" s="18" t="s">
        <v>51</v>
      </c>
      <c r="B31" s="19" t="s">
        <v>52</v>
      </c>
      <c r="C31" s="38">
        <v>1148</v>
      </c>
      <c r="D31" s="20">
        <v>6708</v>
      </c>
      <c r="E31" s="21">
        <f>D31/C31</f>
        <v>5.8432055749128917</v>
      </c>
    </row>
    <row r="32" spans="1:5" x14ac:dyDescent="0.25">
      <c r="A32" s="18" t="s">
        <v>49</v>
      </c>
      <c r="B32" s="19" t="s">
        <v>50</v>
      </c>
      <c r="C32" s="38">
        <v>1070</v>
      </c>
      <c r="D32" s="20">
        <v>6305</v>
      </c>
      <c r="E32" s="21">
        <f t="shared" ref="E32:E33" si="1">D32/C32</f>
        <v>5.8925233644859816</v>
      </c>
    </row>
    <row r="33" spans="1:5" ht="14.4" thickBot="1" x14ac:dyDescent="0.3">
      <c r="A33" s="22" t="s">
        <v>55</v>
      </c>
      <c r="B33" s="23" t="s">
        <v>56</v>
      </c>
      <c r="C33" s="39">
        <v>1741</v>
      </c>
      <c r="D33" s="25">
        <v>12767</v>
      </c>
      <c r="E33" s="26">
        <f t="shared" si="1"/>
        <v>7.3331418724870767</v>
      </c>
    </row>
    <row r="34" spans="1:5" x14ac:dyDescent="0.25">
      <c r="A34" s="14" t="s">
        <v>57</v>
      </c>
      <c r="B34" s="15"/>
      <c r="C34" s="40">
        <f>SUM(C35:C39)</f>
        <v>3525</v>
      </c>
      <c r="D34" s="24">
        <f>SUM(D35:D39)</f>
        <v>32507</v>
      </c>
      <c r="E34" s="17">
        <f t="shared" si="0"/>
        <v>9.2218439716312055</v>
      </c>
    </row>
    <row r="35" spans="1:5" s="13" customFormat="1" x14ac:dyDescent="0.25">
      <c r="A35" s="18" t="s">
        <v>58</v>
      </c>
      <c r="B35" s="19" t="s">
        <v>59</v>
      </c>
      <c r="C35" s="38">
        <v>869</v>
      </c>
      <c r="D35" s="20">
        <v>7364</v>
      </c>
      <c r="E35" s="21">
        <f t="shared" si="0"/>
        <v>8.4741081703107017</v>
      </c>
    </row>
    <row r="36" spans="1:5" x14ac:dyDescent="0.25">
      <c r="A36" s="18" t="s">
        <v>60</v>
      </c>
      <c r="B36" s="19" t="s">
        <v>61</v>
      </c>
      <c r="C36" s="38">
        <v>594</v>
      </c>
      <c r="D36" s="20">
        <v>5665</v>
      </c>
      <c r="E36" s="21">
        <f t="shared" si="0"/>
        <v>9.5370370370370363</v>
      </c>
    </row>
    <row r="37" spans="1:5" x14ac:dyDescent="0.25">
      <c r="A37" s="18" t="s">
        <v>62</v>
      </c>
      <c r="B37" s="19" t="s">
        <v>63</v>
      </c>
      <c r="C37" s="38">
        <v>680</v>
      </c>
      <c r="D37" s="20">
        <v>6759</v>
      </c>
      <c r="E37" s="21">
        <f t="shared" si="0"/>
        <v>9.9397058823529409</v>
      </c>
    </row>
    <row r="38" spans="1:5" x14ac:dyDescent="0.25">
      <c r="A38" s="18" t="s">
        <v>64</v>
      </c>
      <c r="B38" s="19" t="s">
        <v>65</v>
      </c>
      <c r="C38" s="38">
        <v>447</v>
      </c>
      <c r="D38" s="20">
        <v>4483</v>
      </c>
      <c r="E38" s="21">
        <f t="shared" si="0"/>
        <v>10.029082774049217</v>
      </c>
    </row>
    <row r="39" spans="1:5" ht="14.4" thickBot="1" x14ac:dyDescent="0.3">
      <c r="A39" s="22" t="s">
        <v>66</v>
      </c>
      <c r="B39" s="23" t="s">
        <v>67</v>
      </c>
      <c r="C39" s="39">
        <v>935</v>
      </c>
      <c r="D39" s="25">
        <v>8236</v>
      </c>
      <c r="E39" s="26">
        <f t="shared" si="0"/>
        <v>8.8085561497326204</v>
      </c>
    </row>
    <row r="40" spans="1:5" x14ac:dyDescent="0.25">
      <c r="A40" s="14" t="s">
        <v>72</v>
      </c>
      <c r="B40" s="15"/>
      <c r="C40" s="40">
        <f>SUM(C41:C43)</f>
        <v>13408</v>
      </c>
      <c r="D40" s="24">
        <f>SUM(D41:D43)</f>
        <v>97891</v>
      </c>
      <c r="E40" s="17">
        <f t="shared" si="0"/>
        <v>7.3009397374701672</v>
      </c>
    </row>
    <row r="41" spans="1:5" x14ac:dyDescent="0.25">
      <c r="A41" s="18" t="s">
        <v>77</v>
      </c>
      <c r="B41" s="19" t="s">
        <v>78</v>
      </c>
      <c r="C41" s="38">
        <v>3709</v>
      </c>
      <c r="D41" s="20">
        <v>49873</v>
      </c>
      <c r="E41" s="21">
        <f>D41/C41</f>
        <v>13.446481531410084</v>
      </c>
    </row>
    <row r="42" spans="1:5" x14ac:dyDescent="0.25">
      <c r="A42" s="18" t="s">
        <v>75</v>
      </c>
      <c r="B42" s="19" t="s">
        <v>76</v>
      </c>
      <c r="C42" s="38">
        <v>5007</v>
      </c>
      <c r="D42" s="20">
        <v>19723</v>
      </c>
      <c r="E42" s="21">
        <f t="shared" si="0"/>
        <v>3.9390852806071499</v>
      </c>
    </row>
    <row r="43" spans="1:5" s="13" customFormat="1" ht="14.4" thickBot="1" x14ac:dyDescent="0.3">
      <c r="A43" s="22" t="s">
        <v>73</v>
      </c>
      <c r="B43" s="23" t="s">
        <v>74</v>
      </c>
      <c r="C43" s="39">
        <v>4692</v>
      </c>
      <c r="D43" s="25">
        <v>28295</v>
      </c>
      <c r="E43" s="26">
        <f>D43/C43</f>
        <v>6.0304774083546464</v>
      </c>
    </row>
    <row r="44" spans="1:5" x14ac:dyDescent="0.25">
      <c r="A44" s="14" t="s">
        <v>79</v>
      </c>
      <c r="B44" s="15"/>
      <c r="C44" s="40">
        <f>SUM(C45:C52)</f>
        <v>17084</v>
      </c>
      <c r="D44" s="24">
        <f>SUM(D45:D52)</f>
        <v>443123</v>
      </c>
      <c r="E44" s="17">
        <f t="shared" si="0"/>
        <v>25.937895106532427</v>
      </c>
    </row>
    <row r="45" spans="1:5" x14ac:dyDescent="0.25">
      <c r="A45" s="18" t="s">
        <v>80</v>
      </c>
      <c r="B45" s="19" t="s">
        <v>81</v>
      </c>
      <c r="C45" s="38">
        <v>110</v>
      </c>
      <c r="D45" s="20">
        <v>6595</v>
      </c>
      <c r="E45" s="21">
        <f t="shared" si="0"/>
        <v>59.954545454545453</v>
      </c>
    </row>
    <row r="46" spans="1:5" s="13" customFormat="1" x14ac:dyDescent="0.25">
      <c r="A46" s="18" t="s">
        <v>82</v>
      </c>
      <c r="B46" s="19" t="s">
        <v>83</v>
      </c>
      <c r="C46" s="38">
        <v>3094</v>
      </c>
      <c r="D46" s="20">
        <v>155146</v>
      </c>
      <c r="E46" s="21">
        <f t="shared" si="0"/>
        <v>50.144149967679382</v>
      </c>
    </row>
    <row r="47" spans="1:5" x14ac:dyDescent="0.25">
      <c r="A47" s="18" t="s">
        <v>84</v>
      </c>
      <c r="B47" s="19" t="s">
        <v>85</v>
      </c>
      <c r="C47" s="38">
        <v>771</v>
      </c>
      <c r="D47" s="20">
        <v>22472</v>
      </c>
      <c r="E47" s="21">
        <f t="shared" si="0"/>
        <v>29.146562905317769</v>
      </c>
    </row>
    <row r="48" spans="1:5" x14ac:dyDescent="0.25">
      <c r="A48" s="18" t="s">
        <v>86</v>
      </c>
      <c r="B48" s="19" t="s">
        <v>87</v>
      </c>
      <c r="C48" s="38">
        <v>2182</v>
      </c>
      <c r="D48" s="20">
        <v>21900</v>
      </c>
      <c r="E48" s="21">
        <f t="shared" si="0"/>
        <v>10.03666361136572</v>
      </c>
    </row>
    <row r="49" spans="1:5" x14ac:dyDescent="0.25">
      <c r="A49" s="18" t="s">
        <v>88</v>
      </c>
      <c r="B49" s="19" t="s">
        <v>89</v>
      </c>
      <c r="C49" s="38">
        <v>4731</v>
      </c>
      <c r="D49" s="20">
        <v>115762</v>
      </c>
      <c r="E49" s="21">
        <f t="shared" si="0"/>
        <v>24.468822659057281</v>
      </c>
    </row>
    <row r="50" spans="1:5" x14ac:dyDescent="0.25">
      <c r="A50" s="18" t="s">
        <v>53</v>
      </c>
      <c r="B50" s="19" t="s">
        <v>54</v>
      </c>
      <c r="C50" s="38">
        <v>1087</v>
      </c>
      <c r="D50" s="20">
        <v>6615</v>
      </c>
      <c r="E50" s="21">
        <f>D50/C50</f>
        <v>6.0855565777368907</v>
      </c>
    </row>
    <row r="51" spans="1:5" x14ac:dyDescent="0.25">
      <c r="A51" s="18" t="s">
        <v>90</v>
      </c>
      <c r="B51" s="19" t="s">
        <v>91</v>
      </c>
      <c r="C51" s="38">
        <v>2543</v>
      </c>
      <c r="D51" s="20">
        <v>56008</v>
      </c>
      <c r="E51" s="21">
        <f t="shared" si="0"/>
        <v>22.024380652772315</v>
      </c>
    </row>
    <row r="52" spans="1:5" ht="15.6" customHeight="1" thickBot="1" x14ac:dyDescent="0.3">
      <c r="A52" s="22" t="s">
        <v>92</v>
      </c>
      <c r="B52" s="23" t="s">
        <v>93</v>
      </c>
      <c r="C52" s="39">
        <v>2566</v>
      </c>
      <c r="D52" s="25">
        <v>58625</v>
      </c>
      <c r="E52" s="26">
        <f t="shared" si="0"/>
        <v>22.84684333593141</v>
      </c>
    </row>
    <row r="53" spans="1:5" ht="15.6" customHeight="1" x14ac:dyDescent="0.25">
      <c r="A53" s="14" t="s">
        <v>130</v>
      </c>
      <c r="B53" s="15"/>
      <c r="C53" s="40">
        <f>SUM(C54:C57)</f>
        <v>1821</v>
      </c>
      <c r="D53" s="24">
        <f>SUM(D54:D57)</f>
        <v>16790</v>
      </c>
      <c r="E53" s="17">
        <f t="shared" ref="E53" si="2">D53/C53</f>
        <v>9.220208676551346</v>
      </c>
    </row>
    <row r="54" spans="1:5" x14ac:dyDescent="0.25">
      <c r="A54" s="18" t="s">
        <v>133</v>
      </c>
      <c r="B54" s="19" t="s">
        <v>134</v>
      </c>
      <c r="C54" s="38">
        <v>544</v>
      </c>
      <c r="D54" s="20">
        <v>4424</v>
      </c>
      <c r="E54" s="21">
        <f>D54/C54</f>
        <v>8.132352941176471</v>
      </c>
    </row>
    <row r="55" spans="1:5" x14ac:dyDescent="0.25">
      <c r="A55" s="47" t="s">
        <v>68</v>
      </c>
      <c r="B55" s="48" t="s">
        <v>69</v>
      </c>
      <c r="C55" s="49">
        <v>97</v>
      </c>
      <c r="D55" s="50">
        <v>588</v>
      </c>
      <c r="E55" s="21">
        <f t="shared" ref="E55" si="3">D55/C55</f>
        <v>6.0618556701030926</v>
      </c>
    </row>
    <row r="56" spans="1:5" x14ac:dyDescent="0.25">
      <c r="A56" s="47" t="s">
        <v>70</v>
      </c>
      <c r="B56" s="48" t="s">
        <v>71</v>
      </c>
      <c r="C56" s="49">
        <v>346</v>
      </c>
      <c r="D56" s="50">
        <v>3522</v>
      </c>
      <c r="E56" s="51">
        <v>6.9201101928374653</v>
      </c>
    </row>
    <row r="57" spans="1:5" ht="14.4" thickBot="1" x14ac:dyDescent="0.3">
      <c r="A57" s="22" t="s">
        <v>132</v>
      </c>
      <c r="B57" s="23" t="s">
        <v>131</v>
      </c>
      <c r="C57" s="39">
        <v>834</v>
      </c>
      <c r="D57" s="25">
        <v>8256</v>
      </c>
      <c r="E57" s="26">
        <f>D57/C57</f>
        <v>9.899280575539569</v>
      </c>
    </row>
    <row r="59" spans="1:5" x14ac:dyDescent="0.25">
      <c r="A59" s="27" t="s">
        <v>137</v>
      </c>
    </row>
  </sheetData>
  <mergeCells count="2">
    <mergeCell ref="A1:E2"/>
    <mergeCell ref="B3:E3"/>
  </mergeCells>
  <pageMargins left="0.70866141732283472" right="0.70866141732283472" top="0.39370078740157483" bottom="0.74803149606299213" header="0.31496062992125984" footer="0.31496062992125984"/>
  <pageSetup paperSize="9" scale="8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"/>
  <sheetViews>
    <sheetView zoomScaleNormal="100" workbookViewId="0">
      <selection activeCell="B35" sqref="B35"/>
    </sheetView>
  </sheetViews>
  <sheetFormatPr defaultColWidth="9.109375" defaultRowHeight="14.4" x14ac:dyDescent="0.3"/>
  <cols>
    <col min="1" max="1" width="26.6640625" style="30" customWidth="1"/>
    <col min="2" max="2" width="72.88671875" style="30" customWidth="1"/>
    <col min="3" max="16384" width="9.109375" style="30"/>
  </cols>
  <sheetData>
    <row r="1" spans="1:2" x14ac:dyDescent="0.3">
      <c r="A1" s="28" t="s">
        <v>94</v>
      </c>
      <c r="B1" s="29" t="s">
        <v>95</v>
      </c>
    </row>
    <row r="2" spans="1:2" x14ac:dyDescent="0.3">
      <c r="A2" s="31" t="s">
        <v>96</v>
      </c>
      <c r="B2" s="32" t="s">
        <v>97</v>
      </c>
    </row>
    <row r="3" spans="1:2" x14ac:dyDescent="0.3">
      <c r="A3" s="57" t="s">
        <v>98</v>
      </c>
      <c r="B3" s="32" t="s">
        <v>99</v>
      </c>
    </row>
    <row r="4" spans="1:2" x14ac:dyDescent="0.3">
      <c r="A4" s="57"/>
      <c r="B4" s="32" t="s">
        <v>100</v>
      </c>
    </row>
    <row r="5" spans="1:2" x14ac:dyDescent="0.3">
      <c r="A5" s="31" t="s">
        <v>101</v>
      </c>
      <c r="B5" s="32" t="s">
        <v>102</v>
      </c>
    </row>
    <row r="6" spans="1:2" x14ac:dyDescent="0.3">
      <c r="A6" s="31" t="s">
        <v>103</v>
      </c>
      <c r="B6" s="32" t="s">
        <v>104</v>
      </c>
    </row>
    <row r="7" spans="1:2" x14ac:dyDescent="0.3">
      <c r="A7" s="31" t="s">
        <v>105</v>
      </c>
      <c r="B7" s="32" t="s">
        <v>106</v>
      </c>
    </row>
    <row r="8" spans="1:2" x14ac:dyDescent="0.3">
      <c r="A8" s="31" t="s">
        <v>107</v>
      </c>
      <c r="B8" s="32" t="s">
        <v>108</v>
      </c>
    </row>
    <row r="9" spans="1:2" x14ac:dyDescent="0.3">
      <c r="A9" s="59" t="s">
        <v>109</v>
      </c>
      <c r="B9" s="32" t="s">
        <v>110</v>
      </c>
    </row>
    <row r="10" spans="1:2" x14ac:dyDescent="0.3">
      <c r="A10" s="59"/>
      <c r="B10" s="32" t="s">
        <v>111</v>
      </c>
    </row>
    <row r="11" spans="1:2" x14ac:dyDescent="0.3">
      <c r="A11" s="31" t="s">
        <v>112</v>
      </c>
      <c r="B11" s="32"/>
    </row>
    <row r="12" spans="1:2" x14ac:dyDescent="0.3">
      <c r="A12" s="31" t="s">
        <v>113</v>
      </c>
      <c r="B12" s="32" t="s">
        <v>114</v>
      </c>
    </row>
    <row r="13" spans="1:2" x14ac:dyDescent="0.3">
      <c r="A13" s="57" t="s">
        <v>115</v>
      </c>
      <c r="B13" s="33" t="s">
        <v>116</v>
      </c>
    </row>
    <row r="14" spans="1:2" x14ac:dyDescent="0.3">
      <c r="A14" s="57"/>
      <c r="B14" s="33" t="s">
        <v>117</v>
      </c>
    </row>
    <row r="15" spans="1:2" x14ac:dyDescent="0.3">
      <c r="A15" s="31" t="s">
        <v>118</v>
      </c>
      <c r="B15" s="32" t="s">
        <v>119</v>
      </c>
    </row>
    <row r="16" spans="1:2" x14ac:dyDescent="0.3">
      <c r="A16" s="57" t="s">
        <v>120</v>
      </c>
      <c r="B16" s="32" t="s">
        <v>116</v>
      </c>
    </row>
    <row r="17" spans="1:2" x14ac:dyDescent="0.3">
      <c r="A17" s="57"/>
      <c r="B17" s="32" t="s">
        <v>121</v>
      </c>
    </row>
    <row r="18" spans="1:2" x14ac:dyDescent="0.3">
      <c r="A18" s="60" t="s">
        <v>122</v>
      </c>
      <c r="B18" s="33" t="s">
        <v>116</v>
      </c>
    </row>
    <row r="19" spans="1:2" x14ac:dyDescent="0.3">
      <c r="A19" s="60"/>
      <c r="B19" s="33" t="s">
        <v>117</v>
      </c>
    </row>
    <row r="20" spans="1:2" x14ac:dyDescent="0.3">
      <c r="A20" s="31" t="s">
        <v>123</v>
      </c>
      <c r="B20" s="32" t="s">
        <v>124</v>
      </c>
    </row>
    <row r="21" spans="1:2" x14ac:dyDescent="0.3">
      <c r="A21" s="57" t="s">
        <v>125</v>
      </c>
      <c r="B21" s="33" t="s">
        <v>126</v>
      </c>
    </row>
    <row r="22" spans="1:2" x14ac:dyDescent="0.3">
      <c r="A22" s="57"/>
      <c r="B22" s="33" t="s">
        <v>127</v>
      </c>
    </row>
    <row r="23" spans="1:2" x14ac:dyDescent="0.3">
      <c r="A23" s="57"/>
      <c r="B23" s="33" t="s">
        <v>128</v>
      </c>
    </row>
    <row r="24" spans="1:2" x14ac:dyDescent="0.3">
      <c r="A24" s="58"/>
      <c r="B24" s="34" t="s">
        <v>129</v>
      </c>
    </row>
  </sheetData>
  <mergeCells count="6">
    <mergeCell ref="A21:A24"/>
    <mergeCell ref="A3:A4"/>
    <mergeCell ref="A9:A10"/>
    <mergeCell ref="A13:A14"/>
    <mergeCell ref="A16:A17"/>
    <mergeCell ref="A18:A19"/>
  </mergeCell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VAI_2022_9M</vt:lpstr>
      <vt:lpstr>metadati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 Karjusa</dc:creator>
  <cp:lastModifiedBy>Signe Širova</cp:lastModifiedBy>
  <cp:lastPrinted>2020-01-31T05:52:08Z</cp:lastPrinted>
  <dcterms:created xsi:type="dcterms:W3CDTF">2019-10-23T10:45:15Z</dcterms:created>
  <dcterms:modified xsi:type="dcterms:W3CDTF">2022-10-28T09:00:07Z</dcterms:modified>
</cp:coreProperties>
</file>