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ta.Antonevica\Desktop\"/>
    </mc:Choice>
  </mc:AlternateContent>
  <bookViews>
    <workbookView xWindow="0" yWindow="0" windowWidth="28800" windowHeight="12480"/>
  </bookViews>
  <sheets>
    <sheet name="2020.gads_12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D25" i="1"/>
  <c r="D29" i="1" s="1"/>
  <c r="C25" i="1"/>
  <c r="C29" i="1" s="1"/>
  <c r="E24" i="1"/>
  <c r="E23" i="1"/>
  <c r="E22" i="1"/>
  <c r="E21" i="1"/>
  <c r="E20" i="1"/>
  <c r="D19" i="1"/>
  <c r="C19" i="1"/>
  <c r="E19" i="1" s="1"/>
  <c r="E18" i="1"/>
  <c r="E17" i="1"/>
  <c r="E16" i="1"/>
  <c r="E15" i="1"/>
  <c r="E14" i="1"/>
  <c r="E13" i="1"/>
  <c r="E12" i="1"/>
  <c r="E11" i="1"/>
  <c r="E10" i="1"/>
  <c r="E9" i="1"/>
  <c r="E8" i="1"/>
  <c r="D7" i="1"/>
  <c r="C7" i="1"/>
  <c r="E7" i="1" s="1"/>
  <c r="E29" i="1" l="1"/>
  <c r="E25" i="1"/>
</calcChain>
</file>

<file path=xl/sharedStrings.xml><?xml version="1.0" encoding="utf-8"?>
<sst xmlns="http://schemas.openxmlformats.org/spreadsheetml/2006/main" count="51" uniqueCount="50">
  <si>
    <t>Nacionālā veselības dienesta administrēšanā nodoto budžeta apakšprogrammu izpilde 2020.gada 12 mēnešos un plāns gadam.</t>
  </si>
  <si>
    <t>apakšprogrammas kods</t>
  </si>
  <si>
    <t>Programmas/ apakšprogrammas nosaukums</t>
  </si>
  <si>
    <r>
      <t xml:space="preserve">Plānotie izdevumi 2020. gadam (plāns uz 31.12.2020), </t>
    </r>
    <r>
      <rPr>
        <b/>
        <i/>
        <sz val="12"/>
        <rFont val="Times New Roman"/>
        <family val="1"/>
        <charset val="186"/>
      </rPr>
      <t>euro</t>
    </r>
  </si>
  <si>
    <r>
      <t>Budžeta izpilde 2020.gada 12 mēnešos,</t>
    </r>
    <r>
      <rPr>
        <b/>
        <i/>
        <sz val="12"/>
        <rFont val="Times New Roman"/>
        <family val="1"/>
        <charset val="186"/>
      </rPr>
      <t xml:space="preserve"> euro</t>
    </r>
  </si>
  <si>
    <t>Izpilde % no gada plāna</t>
  </si>
  <si>
    <t>33.00.00</t>
  </si>
  <si>
    <t>Veselības aprūpes nodrošināšana</t>
  </si>
  <si>
    <t>33.03.00</t>
  </si>
  <si>
    <t>Kompensējamo medikamentu un materiālu apmaksāšana</t>
  </si>
  <si>
    <t>33.04.00</t>
  </si>
  <si>
    <t>Centralizēta medikamentu un materiālu iegāde</t>
  </si>
  <si>
    <t>33.08.00</t>
  </si>
  <si>
    <t>Iedzīvotāju genoma datubāzes projekta īstenošana</t>
  </si>
  <si>
    <t>33.09.00</t>
  </si>
  <si>
    <t>Interešu izglītības nodrošināšana VSIA "Bērnu klīniskā universitātes slimnīca"</t>
  </si>
  <si>
    <t>33.12.00</t>
  </si>
  <si>
    <t>Reto slimību medikamentozā ārstēšana bērniem</t>
  </si>
  <si>
    <t>33.14.00</t>
  </si>
  <si>
    <t>Primārās ambulatorās veselības aprūpes nodrošināšana</t>
  </si>
  <si>
    <t>33.15.00</t>
  </si>
  <si>
    <t>Laboratorisko izmeklējumu nodrošināšana ambulatorajā aprūpē</t>
  </si>
  <si>
    <t>33.16.00</t>
  </si>
  <si>
    <t>Pārējo ambulatoro veselības aprūpes pakalpojumu nodrošināšana</t>
  </si>
  <si>
    <t>33.17.00</t>
  </si>
  <si>
    <t>Neatliekamās medicīniskās palīdzības nodrošināšana stacionārās ārstniecības iestādēs</t>
  </si>
  <si>
    <t>33.18.00</t>
  </si>
  <si>
    <t>Plānveida stacionāro veselības aprūpes pakalpojumu nodrošināšana</t>
  </si>
  <si>
    <t>33.19.00</t>
  </si>
  <si>
    <t>Krievijas Federācijas militāro pensionāru veselības aprūpe</t>
  </si>
  <si>
    <t>45.00.00</t>
  </si>
  <si>
    <t>Veselības aprūpes finansējuma administrēšana un ekonomiskā novērtēšana</t>
  </si>
  <si>
    <t>45.01.00</t>
  </si>
  <si>
    <t>45.02.00</t>
  </si>
  <si>
    <t>Ārstniecības riska fonda darbības nodrošināšana</t>
  </si>
  <si>
    <t>62.08.00</t>
  </si>
  <si>
    <t>Eiropas Reģionālās attīstības fonda (ERAF) projektu veselības jomā īstenošana</t>
  </si>
  <si>
    <t>63.07.00</t>
  </si>
  <si>
    <t>Eiropas Sociālā fonda (ESF) projektu īstenošana</t>
  </si>
  <si>
    <t>67.06.00</t>
  </si>
  <si>
    <t>Eiropas Kopienas iniciatīvas projektu īstenošana</t>
  </si>
  <si>
    <t>70.00.00</t>
  </si>
  <si>
    <t>Citu Eiropas Savienības politiku instrumentu projektu un pasākumu īstenošana</t>
  </si>
  <si>
    <t>70.07.00</t>
  </si>
  <si>
    <t>Citu Eiropas Kopienas projektu īstenošana</t>
  </si>
  <si>
    <t>70.09.00</t>
  </si>
  <si>
    <t>Citu Eiropas Savienības politiku instrumentu projektu un pasākumu īstenošana veselības nozarē</t>
  </si>
  <si>
    <t>99.00.00</t>
  </si>
  <si>
    <t>Līdzekļu neparedzētiem gadījumiem izlietojums</t>
  </si>
  <si>
    <t xml:space="preserve">NVD administrējamā budžeta daļa - KOPĀ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</si>
</sst>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0"/>
      <name val="Times New Roman Baltic"/>
      <charset val="186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3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2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0" fontId="3" fillId="0" borderId="0" xfId="1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3" fontId="6" fillId="2" borderId="1" xfId="2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3" fontId="8" fillId="2" borderId="1" xfId="2" applyNumberFormat="1" applyFont="1" applyFill="1" applyBorder="1" applyAlignment="1">
      <alignment horizontal="right"/>
    </xf>
    <xf numFmtId="3" fontId="8" fillId="2" borderId="1" xfId="1" applyNumberFormat="1" applyFont="1" applyFill="1" applyBorder="1" applyAlignment="1">
      <alignment wrapText="1"/>
    </xf>
    <xf numFmtId="164" fontId="7" fillId="2" borderId="1" xfId="1" applyNumberFormat="1" applyFont="1" applyFill="1" applyBorder="1" applyAlignment="1">
      <alignment vertical="center" wrapText="1"/>
    </xf>
    <xf numFmtId="3" fontId="8" fillId="2" borderId="1" xfId="1" applyNumberFormat="1" applyFont="1" applyFill="1" applyBorder="1"/>
    <xf numFmtId="3" fontId="9" fillId="2" borderId="1" xfId="1" applyNumberFormat="1" applyFont="1" applyFill="1" applyBorder="1"/>
    <xf numFmtId="164" fontId="4" fillId="2" borderId="1" xfId="1" applyNumberFormat="1" applyFont="1" applyFill="1" applyBorder="1" applyAlignment="1">
      <alignment vertical="center" wrapText="1"/>
    </xf>
    <xf numFmtId="0" fontId="2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3" fontId="10" fillId="0" borderId="0" xfId="1" applyNumberFormat="1" applyFont="1"/>
    <xf numFmtId="164" fontId="3" fillId="0" borderId="0" xfId="1" applyNumberFormat="1" applyFont="1" applyAlignment="1">
      <alignment vertical="center" wrapText="1"/>
    </xf>
    <xf numFmtId="164" fontId="3" fillId="0" borderId="0" xfId="1" applyNumberFormat="1" applyFont="1"/>
  </cellXfs>
  <cellStyles count="3">
    <cellStyle name="Normal" xfId="0" builtinId="0"/>
    <cellStyle name="Normal 20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0"/>
  <sheetViews>
    <sheetView tabSelected="1" workbookViewId="0">
      <selection activeCell="D19" sqref="D19"/>
    </sheetView>
  </sheetViews>
  <sheetFormatPr defaultRowHeight="15.75" x14ac:dyDescent="0.25"/>
  <cols>
    <col min="1" max="1" width="21.42578125" style="28" customWidth="1"/>
    <col min="2" max="2" width="44.140625" style="8" customWidth="1"/>
    <col min="3" max="3" width="21" style="8" customWidth="1"/>
    <col min="4" max="4" width="17.7109375" style="29" customWidth="1"/>
    <col min="5" max="5" width="11.5703125" style="32" customWidth="1"/>
    <col min="6" max="6" width="12" style="8" bestFit="1" customWidth="1"/>
    <col min="7" max="16384" width="9.140625" style="8"/>
  </cols>
  <sheetData>
    <row r="2" spans="1:5" s="3" customFormat="1" ht="30.75" customHeight="1" x14ac:dyDescent="0.25">
      <c r="A2" s="1" t="s">
        <v>0</v>
      </c>
      <c r="B2" s="2"/>
      <c r="C2" s="2"/>
      <c r="D2" s="2"/>
      <c r="E2" s="2"/>
    </row>
    <row r="4" spans="1:5" ht="15" customHeight="1" x14ac:dyDescent="0.25">
      <c r="A4" s="4" t="s">
        <v>1</v>
      </c>
      <c r="B4" s="5" t="s">
        <v>2</v>
      </c>
      <c r="C4" s="5" t="s">
        <v>3</v>
      </c>
      <c r="D4" s="6" t="s">
        <v>4</v>
      </c>
      <c r="E4" s="7" t="s">
        <v>5</v>
      </c>
    </row>
    <row r="5" spans="1:5" x14ac:dyDescent="0.25">
      <c r="A5" s="4"/>
      <c r="B5" s="5"/>
      <c r="C5" s="5"/>
      <c r="D5" s="6"/>
      <c r="E5" s="7"/>
    </row>
    <row r="6" spans="1:5" ht="27" customHeight="1" x14ac:dyDescent="0.25">
      <c r="A6" s="4"/>
      <c r="B6" s="5"/>
      <c r="C6" s="5"/>
      <c r="D6" s="6"/>
      <c r="E6" s="7"/>
    </row>
    <row r="7" spans="1:5" x14ac:dyDescent="0.25">
      <c r="A7" s="9" t="s">
        <v>6</v>
      </c>
      <c r="B7" s="10" t="s">
        <v>7</v>
      </c>
      <c r="C7" s="11">
        <f>SUM(C8:C18)</f>
        <v>1051122747</v>
      </c>
      <c r="D7" s="11">
        <f>SUM(D8:D18)</f>
        <v>1050824784.5300001</v>
      </c>
      <c r="E7" s="12">
        <f>ROUND(D7/C7*100,1)</f>
        <v>100</v>
      </c>
    </row>
    <row r="8" spans="1:5" ht="31.5" x14ac:dyDescent="0.25">
      <c r="A8" s="13" t="s">
        <v>8</v>
      </c>
      <c r="B8" s="14" t="s">
        <v>9</v>
      </c>
      <c r="C8" s="15">
        <v>177653212</v>
      </c>
      <c r="D8" s="15">
        <v>177653212</v>
      </c>
      <c r="E8" s="16">
        <f>ROUND(D8/C8*100,1)</f>
        <v>100</v>
      </c>
    </row>
    <row r="9" spans="1:5" x14ac:dyDescent="0.25">
      <c r="A9" s="13" t="s">
        <v>10</v>
      </c>
      <c r="B9" s="14" t="s">
        <v>11</v>
      </c>
      <c r="C9" s="17">
        <v>16202648</v>
      </c>
      <c r="D9" s="18">
        <v>16047886.66</v>
      </c>
      <c r="E9" s="16">
        <f t="shared" ref="E9:E28" si="0">ROUND(D9/C9*100,1)</f>
        <v>99</v>
      </c>
    </row>
    <row r="10" spans="1:5" ht="31.5" x14ac:dyDescent="0.25">
      <c r="A10" s="13" t="s">
        <v>12</v>
      </c>
      <c r="B10" s="14" t="s">
        <v>13</v>
      </c>
      <c r="C10" s="17">
        <v>119521</v>
      </c>
      <c r="D10" s="17">
        <v>119521</v>
      </c>
      <c r="E10" s="16">
        <f t="shared" si="0"/>
        <v>100</v>
      </c>
    </row>
    <row r="11" spans="1:5" ht="31.5" x14ac:dyDescent="0.25">
      <c r="A11" s="13" t="s">
        <v>14</v>
      </c>
      <c r="B11" s="14" t="s">
        <v>15</v>
      </c>
      <c r="C11" s="17">
        <v>248624</v>
      </c>
      <c r="D11" s="17">
        <v>248624</v>
      </c>
      <c r="E11" s="16">
        <f t="shared" si="0"/>
        <v>100</v>
      </c>
    </row>
    <row r="12" spans="1:5" x14ac:dyDescent="0.25">
      <c r="A12" s="13" t="s">
        <v>16</v>
      </c>
      <c r="B12" s="14" t="s">
        <v>17</v>
      </c>
      <c r="C12" s="17">
        <v>7019931</v>
      </c>
      <c r="D12" s="17">
        <v>7018920</v>
      </c>
      <c r="E12" s="16">
        <f t="shared" si="0"/>
        <v>100</v>
      </c>
    </row>
    <row r="13" spans="1:5" ht="31.5" x14ac:dyDescent="0.25">
      <c r="A13" s="13" t="s">
        <v>18</v>
      </c>
      <c r="B13" s="14" t="s">
        <v>19</v>
      </c>
      <c r="C13" s="17">
        <v>132624374</v>
      </c>
      <c r="D13" s="17">
        <v>132611070</v>
      </c>
      <c r="E13" s="16">
        <f t="shared" si="0"/>
        <v>100</v>
      </c>
    </row>
    <row r="14" spans="1:5" ht="31.5" x14ac:dyDescent="0.25">
      <c r="A14" s="13" t="s">
        <v>20</v>
      </c>
      <c r="B14" s="14" t="s">
        <v>21</v>
      </c>
      <c r="C14" s="17">
        <v>37819514</v>
      </c>
      <c r="D14" s="17">
        <v>37819400.829999998</v>
      </c>
      <c r="E14" s="16">
        <f t="shared" si="0"/>
        <v>100</v>
      </c>
    </row>
    <row r="15" spans="1:5" ht="31.5" x14ac:dyDescent="0.25">
      <c r="A15" s="13" t="s">
        <v>22</v>
      </c>
      <c r="B15" s="14" t="s">
        <v>23</v>
      </c>
      <c r="C15" s="17">
        <v>232669407</v>
      </c>
      <c r="D15" s="17">
        <v>232622145.75</v>
      </c>
      <c r="E15" s="16">
        <f t="shared" si="0"/>
        <v>100</v>
      </c>
    </row>
    <row r="16" spans="1:5" ht="31.5" x14ac:dyDescent="0.25">
      <c r="A16" s="13" t="s">
        <v>24</v>
      </c>
      <c r="B16" s="14" t="s">
        <v>25</v>
      </c>
      <c r="C16" s="17">
        <v>285405494</v>
      </c>
      <c r="D16" s="17">
        <v>285405494</v>
      </c>
      <c r="E16" s="16">
        <f t="shared" si="0"/>
        <v>100</v>
      </c>
    </row>
    <row r="17" spans="1:5" ht="31.5" x14ac:dyDescent="0.25">
      <c r="A17" s="13" t="s">
        <v>26</v>
      </c>
      <c r="B17" s="14" t="s">
        <v>27</v>
      </c>
      <c r="C17" s="17">
        <v>157600314</v>
      </c>
      <c r="D17" s="17">
        <v>157600175.33000001</v>
      </c>
      <c r="E17" s="16">
        <f t="shared" si="0"/>
        <v>100</v>
      </c>
    </row>
    <row r="18" spans="1:5" ht="31.5" x14ac:dyDescent="0.25">
      <c r="A18" s="13" t="s">
        <v>28</v>
      </c>
      <c r="B18" s="14" t="s">
        <v>29</v>
      </c>
      <c r="C18" s="17">
        <v>3759708</v>
      </c>
      <c r="D18" s="17">
        <v>3678334.96</v>
      </c>
      <c r="E18" s="16">
        <f t="shared" si="0"/>
        <v>97.8</v>
      </c>
    </row>
    <row r="19" spans="1:5" ht="31.5" x14ac:dyDescent="0.25">
      <c r="A19" s="9" t="s">
        <v>30</v>
      </c>
      <c r="B19" s="10" t="s">
        <v>31</v>
      </c>
      <c r="C19" s="11">
        <f>C20+C21</f>
        <v>10182801</v>
      </c>
      <c r="D19" s="11">
        <f>D20+D21</f>
        <v>8773106.9299999997</v>
      </c>
      <c r="E19" s="11">
        <f t="shared" si="0"/>
        <v>86.2</v>
      </c>
    </row>
    <row r="20" spans="1:5" ht="31.5" x14ac:dyDescent="0.25">
      <c r="A20" s="19" t="s">
        <v>32</v>
      </c>
      <c r="B20" s="20" t="s">
        <v>31</v>
      </c>
      <c r="C20" s="21">
        <v>8221275</v>
      </c>
      <c r="D20" s="22">
        <v>7880936.4699999997</v>
      </c>
      <c r="E20" s="23">
        <f t="shared" si="0"/>
        <v>95.9</v>
      </c>
    </row>
    <row r="21" spans="1:5" ht="31.5" x14ac:dyDescent="0.25">
      <c r="A21" s="19" t="s">
        <v>33</v>
      </c>
      <c r="B21" s="20" t="s">
        <v>34</v>
      </c>
      <c r="C21" s="24">
        <v>1961526</v>
      </c>
      <c r="D21" s="24">
        <v>892170.46</v>
      </c>
      <c r="E21" s="23">
        <f>ROUND(D21/C21*100,1)</f>
        <v>45.5</v>
      </c>
    </row>
    <row r="22" spans="1:5" ht="31.5" x14ac:dyDescent="0.25">
      <c r="A22" s="9" t="s">
        <v>35</v>
      </c>
      <c r="B22" s="10" t="s">
        <v>36</v>
      </c>
      <c r="C22" s="25">
        <v>30377</v>
      </c>
      <c r="D22" s="25">
        <v>27162.17</v>
      </c>
      <c r="E22" s="26">
        <f t="shared" ref="E22:E27" si="1">ROUND(D22/C22*100,1)</f>
        <v>89.4</v>
      </c>
    </row>
    <row r="23" spans="1:5" s="27" customFormat="1" ht="31.5" x14ac:dyDescent="0.25">
      <c r="A23" s="9" t="s">
        <v>37</v>
      </c>
      <c r="B23" s="10" t="s">
        <v>38</v>
      </c>
      <c r="C23" s="11">
        <v>398569</v>
      </c>
      <c r="D23" s="11">
        <v>397386.94</v>
      </c>
      <c r="E23" s="26">
        <f t="shared" si="1"/>
        <v>99.7</v>
      </c>
    </row>
    <row r="24" spans="1:5" s="27" customFormat="1" ht="31.5" x14ac:dyDescent="0.25">
      <c r="A24" s="9" t="s">
        <v>39</v>
      </c>
      <c r="B24" s="10" t="s">
        <v>40</v>
      </c>
      <c r="C24" s="11">
        <v>2500</v>
      </c>
      <c r="D24" s="11">
        <v>2500</v>
      </c>
      <c r="E24" s="26">
        <f t="shared" si="1"/>
        <v>100</v>
      </c>
    </row>
    <row r="25" spans="1:5" s="27" customFormat="1" ht="47.25" x14ac:dyDescent="0.25">
      <c r="A25" s="9" t="s">
        <v>41</v>
      </c>
      <c r="B25" s="10" t="s">
        <v>42</v>
      </c>
      <c r="C25" s="11">
        <f>C26+C27</f>
        <v>195520</v>
      </c>
      <c r="D25" s="11">
        <f>D26+D27</f>
        <v>130132.40000000001</v>
      </c>
      <c r="E25" s="26">
        <f t="shared" si="1"/>
        <v>66.599999999999994</v>
      </c>
    </row>
    <row r="26" spans="1:5" x14ac:dyDescent="0.25">
      <c r="A26" s="13" t="s">
        <v>43</v>
      </c>
      <c r="B26" s="14" t="s">
        <v>44</v>
      </c>
      <c r="C26" s="15">
        <v>79040</v>
      </c>
      <c r="D26" s="15">
        <v>13675.88</v>
      </c>
      <c r="E26" s="23">
        <f t="shared" si="1"/>
        <v>17.3</v>
      </c>
    </row>
    <row r="27" spans="1:5" ht="47.25" x14ac:dyDescent="0.25">
      <c r="A27" s="13" t="s">
        <v>45</v>
      </c>
      <c r="B27" s="14" t="s">
        <v>46</v>
      </c>
      <c r="C27" s="15">
        <v>116480</v>
      </c>
      <c r="D27" s="15">
        <v>116456.52</v>
      </c>
      <c r="E27" s="23">
        <f t="shared" si="1"/>
        <v>100</v>
      </c>
    </row>
    <row r="28" spans="1:5" ht="31.5" x14ac:dyDescent="0.25">
      <c r="A28" s="9" t="s">
        <v>47</v>
      </c>
      <c r="B28" s="10" t="s">
        <v>48</v>
      </c>
      <c r="C28" s="11">
        <v>64278610</v>
      </c>
      <c r="D28" s="11">
        <v>64063796.170000002</v>
      </c>
      <c r="E28" s="16">
        <f t="shared" si="0"/>
        <v>99.7</v>
      </c>
    </row>
    <row r="29" spans="1:5" x14ac:dyDescent="0.25">
      <c r="A29" s="13"/>
      <c r="B29" s="10" t="s">
        <v>49</v>
      </c>
      <c r="C29" s="11">
        <f>C28+C25+C24+C23+C19+C7+C22</f>
        <v>1126211124</v>
      </c>
      <c r="D29" s="11">
        <f>D28+D25+D24+D23+D19+D7+D22</f>
        <v>1124218869.1400001</v>
      </c>
      <c r="E29" s="12">
        <f>ROUND(D29/C29*100,1)</f>
        <v>99.8</v>
      </c>
    </row>
    <row r="30" spans="1:5" x14ac:dyDescent="0.25">
      <c r="C30" s="29"/>
      <c r="D30" s="30"/>
      <c r="E30" s="31"/>
    </row>
  </sheetData>
  <mergeCells count="6">
    <mergeCell ref="A2:E2"/>
    <mergeCell ref="A4:A6"/>
    <mergeCell ref="B4:B6"/>
    <mergeCell ref="C4:C6"/>
    <mergeCell ref="D4:D6"/>
    <mergeCell ref="E4:E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2020.gads_12m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Marita Antonevica</dc:creator>
  <cp:lastModifiedBy>Marita Antonevica</cp:lastModifiedBy>
  <dcterms:created xsi:type="dcterms:W3CDTF">2021-01-20T12:38:21Z</dcterms:created>
  <dcterms:modified xsi:type="dcterms:W3CDTF">2021-01-20T12:38:59Z</dcterms:modified>
</cp:coreProperties>
</file>