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Zemgale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<sst xmlns="http://schemas.openxmlformats.org/spreadsheetml/2006/main" count="80" uniqueCount="74">
  <si>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Kopā</t>
  </si>
  <si>
    <t>Veiktais darbs līguma ietvaros</t>
  </si>
  <si>
    <t>Veiktais darbs</t>
  </si>
  <si>
    <t>KOPĀ</t>
  </si>
  <si>
    <t>t.sk.mobilā zobārstniecības kabinetā</t>
  </si>
  <si>
    <t>Faktiskais apmeklējumu skaits pārskata periodā</t>
  </si>
  <si>
    <t>Ārstniecības iestādes</t>
  </si>
  <si>
    <t>Līguma summa gadam</t>
  </si>
  <si>
    <t>Līguma summa pārskata periodam</t>
  </si>
  <si>
    <t>Šlegelmilhas un Trepšas zobārstu prakse, SIA</t>
  </si>
  <si>
    <t>Pārstrāde virs līguma summas (+)</t>
  </si>
  <si>
    <t>Līguma neizpilde (-)</t>
  </si>
  <si>
    <t>DKD KLĪNIKA, SIA</t>
  </si>
  <si>
    <t>Bergmane Irina - ārsta prakse zobārstniecībā</t>
  </si>
  <si>
    <t>Agneses zobārstniecība, SIA</t>
  </si>
  <si>
    <t>Gorlovich Margarita - ārsta prakse zobārstniecībā</t>
  </si>
  <si>
    <t>JELGAVAS PILSĒTAS SLIMNĪCA, SIA</t>
  </si>
  <si>
    <t>Jelgavas poliklīnika, SIA</t>
  </si>
  <si>
    <t>ZINTAS STRODES ĀRSTA PRAKSE, SIA</t>
  </si>
  <si>
    <t>Kurakina Ludmila - ārsta prakse zobārstniecībā</t>
  </si>
  <si>
    <t>Spulle Dace -ārsta prakse zobārstniecībā</t>
  </si>
  <si>
    <t>Andžāne Inga - ārsta prakse zobārstniecībā</t>
  </si>
  <si>
    <t>K.Vizules zobārstniecības prakse, IK</t>
  </si>
  <si>
    <t>Veisa Olga - ārsta prakse zobārstniecībā</t>
  </si>
  <si>
    <t>Veigure Daiga - ārsta prakse zobārstniecībā</t>
  </si>
  <si>
    <t>Doktore Inguna - ārsta prakse zobārstniecībā</t>
  </si>
  <si>
    <t>Skrīveru zobārstniecība, SIA</t>
  </si>
  <si>
    <t>Setkovska Iveta - ārsta prakse zobārstniecībā</t>
  </si>
  <si>
    <t>Zemgales mutes veselības centrs, SIA</t>
  </si>
  <si>
    <t>Fārneste Anita - ārsta prakse zobārstniecībā</t>
  </si>
  <si>
    <t>Brants Egils - ārsta prakse zobārstniecībā</t>
  </si>
  <si>
    <t>Beināre Anda - ārsta prakse zobārstniecībā</t>
  </si>
  <si>
    <t>Zobārste Gita Lāma, IK</t>
  </si>
  <si>
    <t>Bandere Līga - ārsta prakse zobārstniecībā</t>
  </si>
  <si>
    <t>Ķipēna Māra - ārsta prakse zobārstniecībā</t>
  </si>
  <si>
    <t>Zīberte Olga - ārsta prakse zobārstniecībā</t>
  </si>
  <si>
    <t>Štosa Dina - ārsta prakse zobārstniecībā</t>
  </si>
  <si>
    <t>STRAZDS &amp; STRAZDA, SIA</t>
  </si>
  <si>
    <t>Artemjeva Larisa - ārsta prakse zobārstniecībā</t>
  </si>
  <si>
    <t>Salkazanova Inga - ārsta prakse zobārstniecībā</t>
  </si>
  <si>
    <t>LAUBI UN CO, SIA</t>
  </si>
  <si>
    <t>Ūdre Iveta - ārsta prakse zobārstniecībā</t>
  </si>
  <si>
    <t>Baldunčika Sandra - ārsta prakse zobārstniecībā</t>
  </si>
  <si>
    <t>Orions zobārstniecība, SIA</t>
  </si>
  <si>
    <t>CEPĻUKALNS, Vestienas pagasta I.Vīksnes zemnieku saimniecība</t>
  </si>
  <si>
    <t>Radiks, SIA</t>
  </si>
  <si>
    <t>Tingbranda Rianda - ārsta prakse zobārstniecībā</t>
  </si>
  <si>
    <t>Zobārstu prakse Lielvārde, SIA</t>
  </si>
  <si>
    <t>no LNG</t>
  </si>
  <si>
    <t>pakalpojumu apmaksa bez LNG</t>
  </si>
  <si>
    <t>3=4+5</t>
  </si>
  <si>
    <t>6=7+8</t>
  </si>
  <si>
    <t>9=10+11</t>
  </si>
  <si>
    <t>12=8-5</t>
  </si>
  <si>
    <t>13=8-5</t>
  </si>
  <si>
    <t>Eihmane Laima - ārsta prakse zobārstniecībā</t>
  </si>
  <si>
    <t>DOO, SIA</t>
  </si>
  <si>
    <t>MVZK ZOBU FEJA, SIA</t>
  </si>
  <si>
    <t>Medicīnas sabiedrība "Optima 1", SIA</t>
  </si>
  <si>
    <t>Ārstu prakse Anna, SIA</t>
  </si>
  <si>
    <t>Upītes zobārstniecība, SIA</t>
  </si>
  <si>
    <t>Jēkabpils reģionālā slimnīca, SIA</t>
  </si>
  <si>
    <t>Silver Dental, SIA</t>
  </si>
  <si>
    <t>EvaMar, SIA</t>
  </si>
  <si>
    <t>IECAVAS ZOBĀRSTNIECĪBA, SIA</t>
  </si>
  <si>
    <t>Satevi, SIA</t>
  </si>
  <si>
    <t>SINADENTS, SIA</t>
  </si>
  <si>
    <t>Ogres rajona slimnīca, SIA</t>
  </si>
  <si>
    <t>ANARALS, SIA</t>
  </si>
  <si>
    <t>ŠMITU ZOBĀRSTNIECĪBA, SIA</t>
  </si>
  <si>
    <t>Belladent, SIA</t>
  </si>
  <si>
    <t>Andersones zobārstniecība, SIA</t>
  </si>
  <si>
    <t>DACES LOČMELES ZOBĀRSTNIECĪBAS PRIVĀTPRAKSE, SIA</t>
  </si>
  <si>
    <t>Pārskats par noslēgtiem līgumiem un veikto darba apjomu zobārstniecības pakalpojumiem Zemgalē 2022.gada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</si>
</sst>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/>
      <bottom/>
    </border>
    <border>
      <left style="thin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4" fontId="24" fillId="33" borderId="15" xfId="0" applyNumberFormat="1" applyFont="1" applyFill="1" applyBorder="1" applyAlignment="1">
      <alignment horizontal="center" vertical="center" wrapText="1"/>
    </xf>
    <xf numFmtId="4" fontId="22" fillId="33" borderId="15" xfId="0" applyNumberFormat="1" applyFont="1" applyFill="1" applyBorder="1" applyAlignment="1">
      <alignment horizontal="center" vertic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4" fontId="24" fillId="33" borderId="16" xfId="0" applyNumberFormat="1" applyFont="1" applyFill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" fontId="24" fillId="33" borderId="19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3" fontId="25" fillId="33" borderId="19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4" fontId="21" fillId="34" borderId="19" xfId="0" applyNumberFormat="1" applyFont="1" applyFill="1" applyBorder="1" applyAlignment="1">
      <alignment horizontal="right" vertical="center" wrapText="1"/>
    </xf>
    <xf numFmtId="4" fontId="21" fillId="0" borderId="19" xfId="0" applyNumberFormat="1" applyFont="1" applyBorder="1" applyAlignment="1">
      <alignment horizontal="right" wrapText="1"/>
    </xf>
    <xf numFmtId="0" fontId="21" fillId="0" borderId="24" xfId="0" applyFont="1" applyBorder="1" applyAlignment="1">
      <alignment horizontal="right" wrapText="1"/>
    </xf>
    <xf numFmtId="0" fontId="22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right" wrapText="1"/>
    </xf>
    <xf numFmtId="0" fontId="22" fillId="0" borderId="19" xfId="0" applyFont="1" applyBorder="1" applyAlignment="1">
      <alignment horizontal="right" vertical="center" wrapText="1"/>
    </xf>
    <xf numFmtId="0" fontId="21" fillId="34" borderId="23" xfId="0" applyFont="1" applyFill="1" applyBorder="1" applyAlignment="1">
      <alignment vertical="center" wrapText="1"/>
    </xf>
    <xf numFmtId="0" fontId="21" fillId="0" borderId="23" xfId="0" applyFont="1" applyBorder="1" applyAlignment="1">
      <alignment horizontal="left" vertical="center" wrapText="1"/>
    </xf>
    <xf numFmtId="0" fontId="24" fillId="33" borderId="19" xfId="0" applyFont="1" applyFill="1" applyBorder="1" applyAlignment="1">
      <alignment/>
    </xf>
    <xf numFmtId="0" fontId="21" fillId="0" borderId="25" xfId="0" applyFont="1" applyBorder="1" applyAlignment="1">
      <alignment horizontal="left" vertical="top"/>
    </xf>
    <xf numFmtId="0" fontId="21" fillId="34" borderId="19" xfId="0" applyFont="1" applyFill="1" applyBorder="1" applyAlignment="1">
      <alignment vertical="top" wrapText="1"/>
    </xf>
    <xf numFmtId="0" fontId="21" fillId="0" borderId="25" xfId="0" applyFont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="90" zoomScaleNormal="90" zoomScalePageLayoutView="0" workbookViewId="0" topLeftCell="A1">
      <pane xSplit="3" ySplit="5" topLeftCell="D47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A4" sqref="A4:C5"/>
    </sheetView>
  </sheetViews>
  <sheetFormatPr defaultColWidth="9.140625" defaultRowHeight="12.75"/>
  <cols>
    <col min="1" max="1" width="43.8515625" style="1" customWidth="1"/>
    <col min="2" max="2" width="13.140625" style="1" hidden="1" customWidth="1"/>
    <col min="3" max="3" width="10.57421875" style="2" hidden="1" customWidth="1"/>
    <col min="4" max="7" width="13.7109375" style="2" customWidth="1"/>
    <col min="8" max="10" width="11.8515625" style="2" customWidth="1"/>
    <col min="11" max="13" width="12.00390625" style="2" customWidth="1"/>
    <col min="14" max="14" width="10.421875" style="2" customWidth="1"/>
    <col min="15" max="15" width="12.28125" style="1" customWidth="1"/>
    <col min="16" max="16" width="12.28125" style="3" customWidth="1"/>
    <col min="17" max="17" width="9.7109375" style="3" customWidth="1"/>
    <col min="18" max="16384" width="9.140625" style="1" customWidth="1"/>
  </cols>
  <sheetData>
    <row r="1" spans="11:14" ht="12.75" hidden="1">
      <c r="K1" s="1"/>
      <c r="L1" s="1"/>
      <c r="M1" s="1"/>
      <c r="N1" s="1"/>
    </row>
    <row r="2" spans="1:17" ht="43.5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ht="15" customHeight="1" hidden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 ht="30" customHeight="1">
      <c r="A4" s="5" t="s">
        <v>6</v>
      </c>
      <c r="B4" s="5"/>
      <c r="C4" s="5"/>
      <c r="D4" s="6" t="s">
        <v>7</v>
      </c>
      <c r="E4" s="7" t="s">
        <v>8</v>
      </c>
      <c r="F4" s="8"/>
      <c r="G4" s="9"/>
      <c r="H4" s="7" t="s">
        <v>2</v>
      </c>
      <c r="I4" s="8"/>
      <c r="J4" s="9"/>
      <c r="K4" s="7" t="s">
        <v>1</v>
      </c>
      <c r="L4" s="8"/>
      <c r="M4" s="9"/>
      <c r="N4" s="6" t="s">
        <v>10</v>
      </c>
      <c r="O4" s="6" t="s">
        <v>11</v>
      </c>
      <c r="P4" s="10" t="s">
        <v>5</v>
      </c>
      <c r="Q4" s="11" t="s">
        <v>4</v>
      </c>
    </row>
    <row r="5" spans="1:17" ht="38.25" customHeight="1">
      <c r="A5" s="5"/>
      <c r="B5" s="5"/>
      <c r="C5" s="5"/>
      <c r="D5" s="12"/>
      <c r="E5" s="13" t="s">
        <v>0</v>
      </c>
      <c r="F5" s="13" t="s">
        <v>48</v>
      </c>
      <c r="G5" s="13" t="s">
        <v>49</v>
      </c>
      <c r="H5" s="13" t="s">
        <v>0</v>
      </c>
      <c r="I5" s="13" t="s">
        <v>48</v>
      </c>
      <c r="J5" s="13" t="s">
        <v>49</v>
      </c>
      <c r="K5" s="13" t="s">
        <v>0</v>
      </c>
      <c r="L5" s="13" t="s">
        <v>48</v>
      </c>
      <c r="M5" s="13" t="s">
        <v>49</v>
      </c>
      <c r="N5" s="12"/>
      <c r="O5" s="12"/>
      <c r="P5" s="14"/>
      <c r="Q5" s="15"/>
    </row>
    <row r="6" spans="1:17" ht="12.75">
      <c r="A6" s="21">
        <v>1</v>
      </c>
      <c r="B6" s="22"/>
      <c r="C6" s="16"/>
      <c r="D6" s="23">
        <v>2</v>
      </c>
      <c r="E6" s="23" t="s">
        <v>50</v>
      </c>
      <c r="F6" s="23">
        <v>4</v>
      </c>
      <c r="G6" s="23">
        <v>5</v>
      </c>
      <c r="H6" s="23" t="s">
        <v>51</v>
      </c>
      <c r="I6" s="23">
        <v>7</v>
      </c>
      <c r="J6" s="23">
        <v>8</v>
      </c>
      <c r="K6" s="23" t="s">
        <v>52</v>
      </c>
      <c r="L6" s="23">
        <v>10</v>
      </c>
      <c r="M6" s="23">
        <v>11</v>
      </c>
      <c r="N6" s="23" t="s">
        <v>53</v>
      </c>
      <c r="O6" s="23" t="s">
        <v>54</v>
      </c>
      <c r="P6" s="23">
        <v>14</v>
      </c>
      <c r="Q6" s="23">
        <v>15</v>
      </c>
    </row>
    <row r="7" spans="1:17" ht="12.75">
      <c r="A7" s="37" t="s">
        <v>26</v>
      </c>
      <c r="B7" s="24"/>
      <c r="C7" s="25">
        <v>20000002</v>
      </c>
      <c r="D7" s="26">
        <v>15495</v>
      </c>
      <c r="E7" s="27">
        <f>F7+G7</f>
        <v>15790.2</v>
      </c>
      <c r="F7" s="27">
        <v>295.2</v>
      </c>
      <c r="G7" s="27">
        <v>15495</v>
      </c>
      <c r="H7" s="27">
        <f>I7+J7</f>
        <v>14959.76</v>
      </c>
      <c r="I7" s="28">
        <v>295.2</v>
      </c>
      <c r="J7" s="28">
        <v>14664.56</v>
      </c>
      <c r="K7" s="27">
        <f>L7+M7</f>
        <v>14959.76</v>
      </c>
      <c r="L7" s="28">
        <v>295.2</v>
      </c>
      <c r="M7" s="28">
        <v>14664.56</v>
      </c>
      <c r="N7" s="29"/>
      <c r="O7" s="29">
        <f>SUM(J7-G7)</f>
        <v>-830.4400000000005</v>
      </c>
      <c r="P7" s="30">
        <v>432</v>
      </c>
      <c r="Q7" s="31">
        <v>0</v>
      </c>
    </row>
    <row r="8" spans="1:17" ht="12.75">
      <c r="A8" s="37" t="s">
        <v>57</v>
      </c>
      <c r="B8" s="24"/>
      <c r="C8" s="25">
        <v>28000001</v>
      </c>
      <c r="D8" s="26">
        <v>43622</v>
      </c>
      <c r="E8" s="27">
        <f aca="true" t="shared" si="0" ref="E8:E61">F8+G8</f>
        <v>44527.52</v>
      </c>
      <c r="F8" s="27">
        <v>905.52</v>
      </c>
      <c r="G8" s="27">
        <v>43622</v>
      </c>
      <c r="H8" s="27">
        <f aca="true" t="shared" si="1" ref="H8:H61">I8+J8</f>
        <v>43710.729999999996</v>
      </c>
      <c r="I8" s="28">
        <v>905.52</v>
      </c>
      <c r="J8" s="28">
        <v>42805.21</v>
      </c>
      <c r="K8" s="27">
        <f aca="true" t="shared" si="2" ref="K8:K61">L8+M8</f>
        <v>43710.729999999996</v>
      </c>
      <c r="L8" s="28">
        <v>905.52</v>
      </c>
      <c r="M8" s="28">
        <v>42805.21</v>
      </c>
      <c r="N8" s="29"/>
      <c r="O8" s="29">
        <f>SUM(J8-G8)</f>
        <v>-816.7900000000009</v>
      </c>
      <c r="P8" s="32">
        <v>1348</v>
      </c>
      <c r="Q8" s="33">
        <v>129</v>
      </c>
    </row>
    <row r="9" spans="1:17" ht="12.75">
      <c r="A9" s="37" t="s">
        <v>9</v>
      </c>
      <c r="B9" s="24"/>
      <c r="C9" s="25">
        <v>90000016</v>
      </c>
      <c r="D9" s="26">
        <v>72224</v>
      </c>
      <c r="E9" s="27">
        <f t="shared" si="0"/>
        <v>73984.6</v>
      </c>
      <c r="F9" s="27">
        <v>1760.6</v>
      </c>
      <c r="G9" s="27">
        <v>72224</v>
      </c>
      <c r="H9" s="27">
        <f t="shared" si="1"/>
        <v>72363.21</v>
      </c>
      <c r="I9" s="28">
        <v>1760.6</v>
      </c>
      <c r="J9" s="28">
        <v>70602.61</v>
      </c>
      <c r="K9" s="27">
        <f t="shared" si="2"/>
        <v>72363.21</v>
      </c>
      <c r="L9" s="28">
        <v>1760.6</v>
      </c>
      <c r="M9" s="28">
        <v>70602.61</v>
      </c>
      <c r="N9" s="29"/>
      <c r="O9" s="29">
        <f aca="true" t="shared" si="3" ref="O9:O61">SUM(J9-G9)</f>
        <v>-1621.3899999999994</v>
      </c>
      <c r="P9" s="32">
        <v>1659</v>
      </c>
      <c r="Q9" s="33">
        <v>0</v>
      </c>
    </row>
    <row r="10" spans="1:17" ht="13.5" customHeight="1">
      <c r="A10" s="37" t="s">
        <v>12</v>
      </c>
      <c r="B10" s="24"/>
      <c r="C10" s="25">
        <v>90000057</v>
      </c>
      <c r="D10" s="26">
        <v>86981</v>
      </c>
      <c r="E10" s="27">
        <f t="shared" si="0"/>
        <v>88330.62</v>
      </c>
      <c r="F10" s="27">
        <v>1349.62</v>
      </c>
      <c r="G10" s="27">
        <v>86981</v>
      </c>
      <c r="H10" s="27">
        <f t="shared" si="1"/>
        <v>85606.23</v>
      </c>
      <c r="I10" s="28">
        <v>1349.62</v>
      </c>
      <c r="J10" s="28">
        <v>84256.61</v>
      </c>
      <c r="K10" s="27">
        <f t="shared" si="2"/>
        <v>85606.23</v>
      </c>
      <c r="L10" s="28">
        <v>1349.62</v>
      </c>
      <c r="M10" s="28">
        <v>84256.61</v>
      </c>
      <c r="N10" s="29"/>
      <c r="O10" s="29">
        <f t="shared" si="3"/>
        <v>-2724.3899999999994</v>
      </c>
      <c r="P10" s="32">
        <v>2402</v>
      </c>
      <c r="Q10" s="33">
        <v>0</v>
      </c>
    </row>
    <row r="11" spans="1:17" ht="13.5" customHeight="1">
      <c r="A11" s="37" t="s">
        <v>13</v>
      </c>
      <c r="B11" s="24"/>
      <c r="C11" s="25">
        <v>90000079</v>
      </c>
      <c r="D11" s="26">
        <v>28251</v>
      </c>
      <c r="E11" s="27">
        <f t="shared" si="0"/>
        <v>29380.34</v>
      </c>
      <c r="F11" s="27">
        <v>1129.34</v>
      </c>
      <c r="G11" s="27">
        <v>28251</v>
      </c>
      <c r="H11" s="27">
        <f t="shared" si="1"/>
        <v>29114.53</v>
      </c>
      <c r="I11" s="28">
        <v>1129.34</v>
      </c>
      <c r="J11" s="28">
        <v>27985.19</v>
      </c>
      <c r="K11" s="27">
        <f t="shared" si="2"/>
        <v>29114.53</v>
      </c>
      <c r="L11" s="28">
        <v>1129.34</v>
      </c>
      <c r="M11" s="28">
        <v>27985.19</v>
      </c>
      <c r="N11" s="29"/>
      <c r="O11" s="29">
        <f t="shared" si="3"/>
        <v>-265.8100000000013</v>
      </c>
      <c r="P11" s="32">
        <v>858</v>
      </c>
      <c r="Q11" s="33">
        <v>0</v>
      </c>
    </row>
    <row r="12" spans="1:17" ht="13.5" customHeight="1">
      <c r="A12" s="37" t="s">
        <v>14</v>
      </c>
      <c r="B12" s="24"/>
      <c r="C12" s="25">
        <v>90000093</v>
      </c>
      <c r="D12" s="26">
        <v>132923</v>
      </c>
      <c r="E12" s="27">
        <f t="shared" si="0"/>
        <v>135578.86</v>
      </c>
      <c r="F12" s="27">
        <v>2655.86</v>
      </c>
      <c r="G12" s="27">
        <v>132923</v>
      </c>
      <c r="H12" s="27">
        <f t="shared" si="1"/>
        <v>135578.62999999998</v>
      </c>
      <c r="I12" s="28">
        <v>2655.86</v>
      </c>
      <c r="J12" s="28">
        <v>132922.77</v>
      </c>
      <c r="K12" s="27">
        <f t="shared" si="2"/>
        <v>135578.63</v>
      </c>
      <c r="L12" s="28">
        <v>2655.86</v>
      </c>
      <c r="M12" s="28">
        <v>132922.77000000002</v>
      </c>
      <c r="N12" s="29"/>
      <c r="O12" s="29">
        <f t="shared" si="3"/>
        <v>-0.23000000001047738</v>
      </c>
      <c r="P12" s="32">
        <v>2344</v>
      </c>
      <c r="Q12" s="33">
        <v>0</v>
      </c>
    </row>
    <row r="13" spans="1:17" ht="12.75">
      <c r="A13" s="37" t="s">
        <v>15</v>
      </c>
      <c r="B13" s="24"/>
      <c r="C13" s="25">
        <v>90000113</v>
      </c>
      <c r="D13" s="26">
        <v>117929</v>
      </c>
      <c r="E13" s="27">
        <f t="shared" si="0"/>
        <v>120099.72</v>
      </c>
      <c r="F13" s="27">
        <v>2170.72</v>
      </c>
      <c r="G13" s="27">
        <v>117929</v>
      </c>
      <c r="H13" s="27">
        <f t="shared" si="1"/>
        <v>120099.63</v>
      </c>
      <c r="I13" s="28">
        <v>2170.72</v>
      </c>
      <c r="J13" s="28">
        <v>117928.91</v>
      </c>
      <c r="K13" s="27">
        <f t="shared" si="2"/>
        <v>120099.63</v>
      </c>
      <c r="L13" s="28">
        <v>2170.72</v>
      </c>
      <c r="M13" s="28">
        <v>117928.91</v>
      </c>
      <c r="N13" s="29"/>
      <c r="O13" s="29">
        <f t="shared" si="3"/>
        <v>-0.08999999999650754</v>
      </c>
      <c r="P13" s="32">
        <v>1647</v>
      </c>
      <c r="Q13" s="33">
        <v>0</v>
      </c>
    </row>
    <row r="14" spans="1:17" ht="14.25" customHeight="1">
      <c r="A14" s="37" t="s">
        <v>16</v>
      </c>
      <c r="B14" s="24"/>
      <c r="C14" s="25">
        <v>90020301</v>
      </c>
      <c r="D14" s="26">
        <v>33818</v>
      </c>
      <c r="E14" s="27">
        <f t="shared" si="0"/>
        <v>34910.8</v>
      </c>
      <c r="F14" s="27">
        <v>1092.8</v>
      </c>
      <c r="G14" s="27">
        <v>33818</v>
      </c>
      <c r="H14" s="27">
        <f t="shared" si="1"/>
        <v>32976.200000000004</v>
      </c>
      <c r="I14" s="28">
        <v>1092.8</v>
      </c>
      <c r="J14" s="28">
        <v>31883.4</v>
      </c>
      <c r="K14" s="27">
        <f t="shared" si="2"/>
        <v>32976.2</v>
      </c>
      <c r="L14" s="28">
        <v>1092.8</v>
      </c>
      <c r="M14" s="28">
        <v>31883.399999999998</v>
      </c>
      <c r="N14" s="29"/>
      <c r="O14" s="29">
        <f t="shared" si="3"/>
        <v>-1934.5999999999985</v>
      </c>
      <c r="P14" s="32">
        <v>904</v>
      </c>
      <c r="Q14" s="33">
        <v>0</v>
      </c>
    </row>
    <row r="15" spans="1:17" ht="12.75">
      <c r="A15" s="37" t="s">
        <v>58</v>
      </c>
      <c r="B15" s="24"/>
      <c r="C15" s="25">
        <v>90024001</v>
      </c>
      <c r="D15" s="26">
        <v>50305</v>
      </c>
      <c r="E15" s="27">
        <f t="shared" si="0"/>
        <v>51144.36</v>
      </c>
      <c r="F15" s="27">
        <v>839.36</v>
      </c>
      <c r="G15" s="27">
        <v>50305</v>
      </c>
      <c r="H15" s="27">
        <f t="shared" si="1"/>
        <v>51144.36</v>
      </c>
      <c r="I15" s="28">
        <v>839.36</v>
      </c>
      <c r="J15" s="28">
        <v>50305</v>
      </c>
      <c r="K15" s="27">
        <f t="shared" si="2"/>
        <v>51144.36</v>
      </c>
      <c r="L15" s="28">
        <v>839.36</v>
      </c>
      <c r="M15" s="28">
        <v>50305</v>
      </c>
      <c r="N15" s="29"/>
      <c r="O15" s="29">
        <f t="shared" si="3"/>
        <v>0</v>
      </c>
      <c r="P15" s="32">
        <v>1646</v>
      </c>
      <c r="Q15" s="33">
        <v>0</v>
      </c>
    </row>
    <row r="16" spans="1:17" ht="12.75">
      <c r="A16" s="37" t="s">
        <v>17</v>
      </c>
      <c r="B16" s="24"/>
      <c r="C16" s="25">
        <v>90024101</v>
      </c>
      <c r="D16" s="26">
        <v>47668</v>
      </c>
      <c r="E16" s="27">
        <f t="shared" si="0"/>
        <v>48626.98</v>
      </c>
      <c r="F16" s="27">
        <v>958.98</v>
      </c>
      <c r="G16" s="27">
        <v>47668</v>
      </c>
      <c r="H16" s="27">
        <f t="shared" si="1"/>
        <v>48626.590000000004</v>
      </c>
      <c r="I16" s="28">
        <v>958.98</v>
      </c>
      <c r="J16" s="28">
        <v>47667.61</v>
      </c>
      <c r="K16" s="27">
        <f t="shared" si="2"/>
        <v>48626.590000000004</v>
      </c>
      <c r="L16" s="28">
        <v>958.98</v>
      </c>
      <c r="M16" s="28">
        <v>47667.61</v>
      </c>
      <c r="N16" s="29"/>
      <c r="O16" s="29">
        <f t="shared" si="3"/>
        <v>-0.3899999999994179</v>
      </c>
      <c r="P16" s="32">
        <v>877</v>
      </c>
      <c r="Q16" s="33">
        <v>0</v>
      </c>
    </row>
    <row r="17" spans="1:17" ht="12.75">
      <c r="A17" s="37" t="s">
        <v>59</v>
      </c>
      <c r="B17" s="24"/>
      <c r="C17" s="25">
        <v>90065208</v>
      </c>
      <c r="D17" s="26">
        <v>34958</v>
      </c>
      <c r="E17" s="27">
        <f t="shared" si="0"/>
        <v>35597.26</v>
      </c>
      <c r="F17" s="27">
        <v>639.26</v>
      </c>
      <c r="G17" s="27">
        <v>34958</v>
      </c>
      <c r="H17" s="27">
        <f t="shared" si="1"/>
        <v>35596.630000000005</v>
      </c>
      <c r="I17" s="28">
        <v>639.26</v>
      </c>
      <c r="J17" s="28">
        <v>34957.37</v>
      </c>
      <c r="K17" s="27">
        <f t="shared" si="2"/>
        <v>35596.63</v>
      </c>
      <c r="L17" s="28">
        <v>639.26</v>
      </c>
      <c r="M17" s="28">
        <v>34957.369999999995</v>
      </c>
      <c r="N17" s="29"/>
      <c r="O17" s="29">
        <f t="shared" si="3"/>
        <v>-0.6299999999973807</v>
      </c>
      <c r="P17" s="32">
        <v>621</v>
      </c>
      <c r="Q17" s="33">
        <v>0</v>
      </c>
    </row>
    <row r="18" spans="1:17" ht="17.25" customHeight="1">
      <c r="A18" s="37" t="s">
        <v>18</v>
      </c>
      <c r="B18" s="24"/>
      <c r="C18" s="25">
        <v>90077202</v>
      </c>
      <c r="D18" s="26">
        <v>33785</v>
      </c>
      <c r="E18" s="27">
        <f t="shared" si="0"/>
        <v>34778.82</v>
      </c>
      <c r="F18" s="27">
        <v>993.82</v>
      </c>
      <c r="G18" s="27">
        <v>33785</v>
      </c>
      <c r="H18" s="27">
        <f t="shared" si="1"/>
        <v>33217.18</v>
      </c>
      <c r="I18" s="28">
        <v>993.82</v>
      </c>
      <c r="J18" s="28">
        <v>32223.36</v>
      </c>
      <c r="K18" s="27">
        <f t="shared" si="2"/>
        <v>33217.18</v>
      </c>
      <c r="L18" s="28">
        <v>993.82</v>
      </c>
      <c r="M18" s="28">
        <v>32223.36</v>
      </c>
      <c r="N18" s="29"/>
      <c r="O18" s="29">
        <f t="shared" si="3"/>
        <v>-1561.6399999999994</v>
      </c>
      <c r="P18" s="32">
        <v>937</v>
      </c>
      <c r="Q18" s="33">
        <v>0</v>
      </c>
    </row>
    <row r="19" spans="1:17" ht="17.25" customHeight="1">
      <c r="A19" s="37" t="s">
        <v>60</v>
      </c>
      <c r="B19" s="24"/>
      <c r="C19" s="25">
        <v>90077206</v>
      </c>
      <c r="D19" s="26">
        <v>19004</v>
      </c>
      <c r="E19" s="27">
        <f t="shared" si="0"/>
        <v>19673.4</v>
      </c>
      <c r="F19" s="27">
        <v>669.4</v>
      </c>
      <c r="G19" s="27">
        <v>19004</v>
      </c>
      <c r="H19" s="27">
        <f t="shared" si="1"/>
        <v>18752.050000000003</v>
      </c>
      <c r="I19" s="28">
        <v>669.4</v>
      </c>
      <c r="J19" s="28">
        <v>18082.65</v>
      </c>
      <c r="K19" s="27">
        <f t="shared" si="2"/>
        <v>18752.05</v>
      </c>
      <c r="L19" s="28">
        <v>669.4</v>
      </c>
      <c r="M19" s="28">
        <v>18082.649999999998</v>
      </c>
      <c r="N19" s="29"/>
      <c r="O19" s="29">
        <f t="shared" si="3"/>
        <v>-921.3499999999985</v>
      </c>
      <c r="P19" s="32">
        <v>508</v>
      </c>
      <c r="Q19" s="33">
        <v>0</v>
      </c>
    </row>
    <row r="20" spans="1:17" ht="12.75">
      <c r="A20" s="37" t="s">
        <v>19</v>
      </c>
      <c r="B20" s="24"/>
      <c r="C20" s="25">
        <v>110000003</v>
      </c>
      <c r="D20" s="26">
        <v>17085</v>
      </c>
      <c r="E20" s="27">
        <f t="shared" si="0"/>
        <v>17550.96</v>
      </c>
      <c r="F20" s="27">
        <v>465.96</v>
      </c>
      <c r="G20" s="27">
        <v>17085</v>
      </c>
      <c r="H20" s="27">
        <f t="shared" si="1"/>
        <v>15894.189999999999</v>
      </c>
      <c r="I20" s="28">
        <v>465.96</v>
      </c>
      <c r="J20" s="28">
        <v>15428.23</v>
      </c>
      <c r="K20" s="27">
        <f t="shared" si="2"/>
        <v>15894.19</v>
      </c>
      <c r="L20" s="28">
        <v>465.96</v>
      </c>
      <c r="M20" s="28">
        <v>15428.230000000001</v>
      </c>
      <c r="N20" s="29"/>
      <c r="O20" s="29">
        <f t="shared" si="3"/>
        <v>-1656.7700000000004</v>
      </c>
      <c r="P20" s="32">
        <v>366</v>
      </c>
      <c r="Q20" s="33">
        <v>0</v>
      </c>
    </row>
    <row r="21" spans="1:17" ht="12.75">
      <c r="A21" s="37" t="s">
        <v>55</v>
      </c>
      <c r="B21" s="24"/>
      <c r="C21" s="25">
        <v>110000023</v>
      </c>
      <c r="D21" s="26">
        <v>25400</v>
      </c>
      <c r="E21" s="27">
        <f t="shared" si="0"/>
        <v>26220.38</v>
      </c>
      <c r="F21" s="27">
        <v>820.38</v>
      </c>
      <c r="G21" s="27">
        <v>25400</v>
      </c>
      <c r="H21" s="27">
        <f t="shared" si="1"/>
        <v>24887.350000000002</v>
      </c>
      <c r="I21" s="28">
        <v>820.38</v>
      </c>
      <c r="J21" s="28">
        <v>24066.97</v>
      </c>
      <c r="K21" s="27">
        <f t="shared" si="2"/>
        <v>24887.35</v>
      </c>
      <c r="L21" s="28">
        <v>820.38</v>
      </c>
      <c r="M21" s="28">
        <v>24066.969999999998</v>
      </c>
      <c r="N21" s="29"/>
      <c r="O21" s="29">
        <f t="shared" si="3"/>
        <v>-1333.0299999999988</v>
      </c>
      <c r="P21" s="32">
        <v>659</v>
      </c>
      <c r="Q21" s="33">
        <v>0</v>
      </c>
    </row>
    <row r="22" spans="1:17" ht="12.75">
      <c r="A22" s="37" t="s">
        <v>61</v>
      </c>
      <c r="B22" s="24"/>
      <c r="C22" s="25">
        <v>110000048</v>
      </c>
      <c r="D22" s="26">
        <v>52018</v>
      </c>
      <c r="E22" s="27">
        <f t="shared" si="0"/>
        <v>53289.2</v>
      </c>
      <c r="F22" s="27">
        <v>1271.2</v>
      </c>
      <c r="G22" s="27">
        <v>52018</v>
      </c>
      <c r="H22" s="27">
        <f t="shared" si="1"/>
        <v>53288.219999999994</v>
      </c>
      <c r="I22" s="28">
        <v>1271.2</v>
      </c>
      <c r="J22" s="28">
        <v>52017.02</v>
      </c>
      <c r="K22" s="27">
        <f t="shared" si="2"/>
        <v>53288.22</v>
      </c>
      <c r="L22" s="28">
        <v>1271.2</v>
      </c>
      <c r="M22" s="28">
        <v>52017.020000000004</v>
      </c>
      <c r="N22" s="29"/>
      <c r="O22" s="29">
        <f t="shared" si="3"/>
        <v>-0.9800000000032014</v>
      </c>
      <c r="P22" s="32">
        <v>1334</v>
      </c>
      <c r="Q22" s="33">
        <v>0</v>
      </c>
    </row>
    <row r="23" spans="1:17" ht="12.75">
      <c r="A23" s="37" t="s">
        <v>56</v>
      </c>
      <c r="B23" s="24"/>
      <c r="C23" s="25">
        <v>320200002</v>
      </c>
      <c r="D23" s="26">
        <v>30386</v>
      </c>
      <c r="E23" s="27">
        <f t="shared" si="0"/>
        <v>31377.3</v>
      </c>
      <c r="F23" s="27">
        <v>991.3</v>
      </c>
      <c r="G23" s="27">
        <v>30386</v>
      </c>
      <c r="H23" s="27">
        <f t="shared" si="1"/>
        <v>31377.239999999998</v>
      </c>
      <c r="I23" s="28">
        <v>991.3</v>
      </c>
      <c r="J23" s="28">
        <v>30385.94</v>
      </c>
      <c r="K23" s="27">
        <f t="shared" si="2"/>
        <v>31377.239999999998</v>
      </c>
      <c r="L23" s="28">
        <v>991.3</v>
      </c>
      <c r="M23" s="28">
        <v>30385.94</v>
      </c>
      <c r="N23" s="29"/>
      <c r="O23" s="29">
        <f t="shared" si="3"/>
        <v>-0.06000000000130967</v>
      </c>
      <c r="P23" s="32">
        <v>790</v>
      </c>
      <c r="Q23" s="33">
        <v>0</v>
      </c>
    </row>
    <row r="24" spans="1:17" ht="14.25" customHeight="1">
      <c r="A24" s="37" t="s">
        <v>20</v>
      </c>
      <c r="B24" s="24"/>
      <c r="C24" s="25">
        <v>320200009</v>
      </c>
      <c r="D24" s="26">
        <v>16510</v>
      </c>
      <c r="E24" s="27">
        <f t="shared" si="0"/>
        <v>16955.52</v>
      </c>
      <c r="F24" s="27">
        <v>445.52</v>
      </c>
      <c r="G24" s="27">
        <v>16510</v>
      </c>
      <c r="H24" s="27">
        <f t="shared" si="1"/>
        <v>16954.77</v>
      </c>
      <c r="I24" s="28">
        <v>445.52</v>
      </c>
      <c r="J24" s="28">
        <v>16509.25</v>
      </c>
      <c r="K24" s="27">
        <f t="shared" si="2"/>
        <v>16954.77</v>
      </c>
      <c r="L24" s="28">
        <v>445.52</v>
      </c>
      <c r="M24" s="28">
        <v>16509.25</v>
      </c>
      <c r="N24" s="29"/>
      <c r="O24" s="29">
        <f t="shared" si="3"/>
        <v>-0.75</v>
      </c>
      <c r="P24" s="32">
        <v>333</v>
      </c>
      <c r="Q24" s="33">
        <v>0</v>
      </c>
    </row>
    <row r="25" spans="1:17" ht="14.25" customHeight="1">
      <c r="A25" s="37" t="s">
        <v>21</v>
      </c>
      <c r="B25" s="24"/>
      <c r="C25" s="25">
        <v>320200023</v>
      </c>
      <c r="D25" s="26">
        <v>10799</v>
      </c>
      <c r="E25" s="27">
        <f t="shared" si="0"/>
        <v>11172.04</v>
      </c>
      <c r="F25" s="27">
        <v>373.04</v>
      </c>
      <c r="G25" s="27">
        <v>10799</v>
      </c>
      <c r="H25" s="27">
        <f t="shared" si="1"/>
        <v>11006.7</v>
      </c>
      <c r="I25" s="28">
        <v>373.04</v>
      </c>
      <c r="J25" s="28">
        <v>10633.66</v>
      </c>
      <c r="K25" s="27">
        <f t="shared" si="2"/>
        <v>11006.7</v>
      </c>
      <c r="L25" s="28">
        <v>373.04</v>
      </c>
      <c r="M25" s="28">
        <v>10633.66</v>
      </c>
      <c r="N25" s="29"/>
      <c r="O25" s="29">
        <f t="shared" si="3"/>
        <v>-165.34000000000015</v>
      </c>
      <c r="P25" s="32">
        <v>317</v>
      </c>
      <c r="Q25" s="33">
        <v>0</v>
      </c>
    </row>
    <row r="26" spans="1:17" ht="12.75">
      <c r="A26" s="37" t="s">
        <v>22</v>
      </c>
      <c r="B26" s="24"/>
      <c r="C26" s="25">
        <v>320200037</v>
      </c>
      <c r="D26" s="26">
        <v>6859</v>
      </c>
      <c r="E26" s="27">
        <f t="shared" si="0"/>
        <v>7124.44</v>
      </c>
      <c r="F26" s="27">
        <v>265.44</v>
      </c>
      <c r="G26" s="27">
        <v>6859</v>
      </c>
      <c r="H26" s="27">
        <f t="shared" si="1"/>
        <v>6866.389999999999</v>
      </c>
      <c r="I26" s="28">
        <v>265.44</v>
      </c>
      <c r="J26" s="28">
        <v>6600.95</v>
      </c>
      <c r="K26" s="27">
        <f t="shared" si="2"/>
        <v>6866.39</v>
      </c>
      <c r="L26" s="28">
        <v>265.44</v>
      </c>
      <c r="M26" s="28">
        <v>6600.950000000001</v>
      </c>
      <c r="N26" s="29"/>
      <c r="O26" s="29">
        <f t="shared" si="3"/>
        <v>-258.0500000000002</v>
      </c>
      <c r="P26" s="32">
        <v>231</v>
      </c>
      <c r="Q26" s="33">
        <v>0</v>
      </c>
    </row>
    <row r="27" spans="1:17" ht="15.75" customHeight="1">
      <c r="A27" s="37" t="s">
        <v>62</v>
      </c>
      <c r="B27" s="24"/>
      <c r="C27" s="25">
        <v>320200041</v>
      </c>
      <c r="D27" s="26">
        <v>35554</v>
      </c>
      <c r="E27" s="27">
        <f t="shared" si="0"/>
        <v>36424.04</v>
      </c>
      <c r="F27" s="27">
        <v>870.04</v>
      </c>
      <c r="G27" s="27">
        <v>35554</v>
      </c>
      <c r="H27" s="27">
        <f t="shared" si="1"/>
        <v>35068.64</v>
      </c>
      <c r="I27" s="28">
        <v>870.04</v>
      </c>
      <c r="J27" s="28">
        <v>34198.6</v>
      </c>
      <c r="K27" s="27">
        <f t="shared" si="2"/>
        <v>35068.64000000001</v>
      </c>
      <c r="L27" s="28">
        <v>870.04</v>
      </c>
      <c r="M27" s="28">
        <v>34198.600000000006</v>
      </c>
      <c r="N27" s="29"/>
      <c r="O27" s="29">
        <f t="shared" si="3"/>
        <v>-1355.4000000000015</v>
      </c>
      <c r="P27" s="32">
        <v>999</v>
      </c>
      <c r="Q27" s="33">
        <v>0</v>
      </c>
    </row>
    <row r="28" spans="1:17" ht="15.75" customHeight="1">
      <c r="A28" s="37" t="s">
        <v>23</v>
      </c>
      <c r="B28" s="24"/>
      <c r="C28" s="25">
        <v>321400001</v>
      </c>
      <c r="D28" s="26">
        <v>54661</v>
      </c>
      <c r="E28" s="27">
        <f t="shared" si="0"/>
        <v>55741.18</v>
      </c>
      <c r="F28" s="27">
        <v>1080.18</v>
      </c>
      <c r="G28" s="27">
        <v>54661</v>
      </c>
      <c r="H28" s="27">
        <f t="shared" si="1"/>
        <v>55325.63</v>
      </c>
      <c r="I28" s="28">
        <v>1080.18</v>
      </c>
      <c r="J28" s="28">
        <v>54245.45</v>
      </c>
      <c r="K28" s="27">
        <f t="shared" si="2"/>
        <v>55325.63</v>
      </c>
      <c r="L28" s="28">
        <v>1080.18</v>
      </c>
      <c r="M28" s="28">
        <v>54245.45</v>
      </c>
      <c r="N28" s="29"/>
      <c r="O28" s="29">
        <f t="shared" si="3"/>
        <v>-415.5500000000029</v>
      </c>
      <c r="P28" s="32">
        <v>782</v>
      </c>
      <c r="Q28" s="33">
        <v>306</v>
      </c>
    </row>
    <row r="29" spans="1:17" ht="15.75" customHeight="1">
      <c r="A29" s="37" t="s">
        <v>24</v>
      </c>
      <c r="B29" s="24"/>
      <c r="C29" s="25">
        <v>326100005</v>
      </c>
      <c r="D29" s="26">
        <v>6786</v>
      </c>
      <c r="E29" s="27">
        <f t="shared" si="0"/>
        <v>6994.54</v>
      </c>
      <c r="F29" s="27">
        <v>208.54</v>
      </c>
      <c r="G29" s="27">
        <v>6786</v>
      </c>
      <c r="H29" s="27">
        <f t="shared" si="1"/>
        <v>6365.46</v>
      </c>
      <c r="I29" s="28">
        <v>208.54</v>
      </c>
      <c r="J29" s="28">
        <v>6156.92</v>
      </c>
      <c r="K29" s="27">
        <f t="shared" si="2"/>
        <v>6365.46</v>
      </c>
      <c r="L29" s="28">
        <v>208.54</v>
      </c>
      <c r="M29" s="28">
        <v>6156.92</v>
      </c>
      <c r="N29" s="29"/>
      <c r="O29" s="29">
        <f t="shared" si="3"/>
        <v>-629.0799999999999</v>
      </c>
      <c r="P29" s="32">
        <v>154</v>
      </c>
      <c r="Q29" s="33">
        <v>0</v>
      </c>
    </row>
    <row r="30" spans="1:17" ht="12.75">
      <c r="A30" s="37" t="s">
        <v>25</v>
      </c>
      <c r="B30" s="24"/>
      <c r="C30" s="25">
        <v>326100006</v>
      </c>
      <c r="D30" s="26">
        <v>19950</v>
      </c>
      <c r="E30" s="27">
        <f t="shared" si="0"/>
        <v>20335.12</v>
      </c>
      <c r="F30" s="27">
        <v>385.12</v>
      </c>
      <c r="G30" s="27">
        <v>19950</v>
      </c>
      <c r="H30" s="27">
        <f t="shared" si="1"/>
        <v>20335.09</v>
      </c>
      <c r="I30" s="28">
        <v>385.12</v>
      </c>
      <c r="J30" s="28">
        <v>19949.97</v>
      </c>
      <c r="K30" s="27">
        <f t="shared" si="2"/>
        <v>20335.09</v>
      </c>
      <c r="L30" s="28">
        <v>385.12</v>
      </c>
      <c r="M30" s="28">
        <v>19949.97</v>
      </c>
      <c r="N30" s="29"/>
      <c r="O30" s="29">
        <f t="shared" si="3"/>
        <v>-0.029999999998835847</v>
      </c>
      <c r="P30" s="32">
        <v>455</v>
      </c>
      <c r="Q30" s="33">
        <v>0</v>
      </c>
    </row>
    <row r="31" spans="1:17" ht="15" customHeight="1">
      <c r="A31" s="38" t="s">
        <v>27</v>
      </c>
      <c r="B31" s="34"/>
      <c r="C31" s="25">
        <v>328277201</v>
      </c>
      <c r="D31" s="26">
        <v>18843</v>
      </c>
      <c r="E31" s="27">
        <f t="shared" si="0"/>
        <v>19490.3</v>
      </c>
      <c r="F31" s="27">
        <v>647.3</v>
      </c>
      <c r="G31" s="27">
        <v>18843</v>
      </c>
      <c r="H31" s="27">
        <f t="shared" si="1"/>
        <v>17970.73</v>
      </c>
      <c r="I31" s="28">
        <v>647.3</v>
      </c>
      <c r="J31" s="28">
        <v>17323.43</v>
      </c>
      <c r="K31" s="27">
        <f t="shared" si="2"/>
        <v>17970.73</v>
      </c>
      <c r="L31" s="28">
        <v>647.3</v>
      </c>
      <c r="M31" s="28">
        <v>17323.43</v>
      </c>
      <c r="N31" s="29"/>
      <c r="O31" s="29">
        <f t="shared" si="3"/>
        <v>-1519.5699999999997</v>
      </c>
      <c r="P31" s="32">
        <v>521</v>
      </c>
      <c r="Q31" s="33">
        <v>0</v>
      </c>
    </row>
    <row r="32" spans="1:17" ht="15" customHeight="1">
      <c r="A32" s="37" t="s">
        <v>28</v>
      </c>
      <c r="B32" s="24"/>
      <c r="C32" s="25">
        <v>400200025</v>
      </c>
      <c r="D32" s="26">
        <v>160652</v>
      </c>
      <c r="E32" s="27">
        <f t="shared" si="0"/>
        <v>165935.16</v>
      </c>
      <c r="F32" s="27">
        <v>5283.16</v>
      </c>
      <c r="G32" s="27">
        <v>160652</v>
      </c>
      <c r="H32" s="27">
        <f t="shared" si="1"/>
        <v>163484.30000000002</v>
      </c>
      <c r="I32" s="28">
        <v>5283.16</v>
      </c>
      <c r="J32" s="28">
        <v>158201.14</v>
      </c>
      <c r="K32" s="27">
        <f t="shared" si="2"/>
        <v>163484.30000000002</v>
      </c>
      <c r="L32" s="28">
        <v>5283.16</v>
      </c>
      <c r="M32" s="28">
        <v>158201.14</v>
      </c>
      <c r="N32" s="29"/>
      <c r="O32" s="29">
        <f t="shared" si="3"/>
        <v>-2450.859999999986</v>
      </c>
      <c r="P32" s="32">
        <v>4786</v>
      </c>
      <c r="Q32" s="33">
        <v>311</v>
      </c>
    </row>
    <row r="33" spans="1:17" ht="12.75">
      <c r="A33" s="37" t="s">
        <v>29</v>
      </c>
      <c r="B33" s="24"/>
      <c r="C33" s="25">
        <v>400200032</v>
      </c>
      <c r="D33" s="26">
        <v>13834</v>
      </c>
      <c r="E33" s="27">
        <f t="shared" si="0"/>
        <v>14171.9</v>
      </c>
      <c r="F33" s="27">
        <v>337.9</v>
      </c>
      <c r="G33" s="27">
        <v>13834</v>
      </c>
      <c r="H33" s="27">
        <f t="shared" si="1"/>
        <v>13226.22</v>
      </c>
      <c r="I33" s="28">
        <v>337.9</v>
      </c>
      <c r="J33" s="28">
        <v>12888.32</v>
      </c>
      <c r="K33" s="27">
        <f t="shared" si="2"/>
        <v>13226.22</v>
      </c>
      <c r="L33" s="28">
        <v>337.9</v>
      </c>
      <c r="M33" s="28">
        <v>12888.32</v>
      </c>
      <c r="N33" s="29"/>
      <c r="O33" s="29">
        <f t="shared" si="3"/>
        <v>-945.6800000000003</v>
      </c>
      <c r="P33" s="32">
        <v>244</v>
      </c>
      <c r="Q33" s="33">
        <v>0</v>
      </c>
    </row>
    <row r="34" spans="1:17" ht="13.5" customHeight="1">
      <c r="A34" s="37" t="s">
        <v>63</v>
      </c>
      <c r="B34" s="24"/>
      <c r="C34" s="25">
        <v>400200052</v>
      </c>
      <c r="D34" s="26">
        <v>78451</v>
      </c>
      <c r="E34" s="27">
        <f t="shared" si="0"/>
        <v>80580.9</v>
      </c>
      <c r="F34" s="27">
        <v>2129.9</v>
      </c>
      <c r="G34" s="27">
        <v>78451</v>
      </c>
      <c r="H34" s="27">
        <f t="shared" si="1"/>
        <v>80580.22</v>
      </c>
      <c r="I34" s="28">
        <v>2129.9</v>
      </c>
      <c r="J34" s="28">
        <v>78450.32</v>
      </c>
      <c r="K34" s="27">
        <f t="shared" si="2"/>
        <v>80580.21999999999</v>
      </c>
      <c r="L34" s="28">
        <v>2129.9</v>
      </c>
      <c r="M34" s="28">
        <v>78450.31999999999</v>
      </c>
      <c r="N34" s="29"/>
      <c r="O34" s="29">
        <f t="shared" si="3"/>
        <v>-0.6799999999930151</v>
      </c>
      <c r="P34" s="32">
        <v>2009</v>
      </c>
      <c r="Q34" s="33">
        <v>0</v>
      </c>
    </row>
    <row r="35" spans="1:17" ht="12.75" customHeight="1">
      <c r="A35" s="37" t="s">
        <v>64</v>
      </c>
      <c r="B35" s="24"/>
      <c r="C35" s="25">
        <v>406464501</v>
      </c>
      <c r="D35" s="26">
        <v>21916</v>
      </c>
      <c r="E35" s="27">
        <f t="shared" si="0"/>
        <v>22560.64</v>
      </c>
      <c r="F35" s="27">
        <v>644.64</v>
      </c>
      <c r="G35" s="27">
        <v>21916</v>
      </c>
      <c r="H35" s="27">
        <f t="shared" si="1"/>
        <v>22560.34</v>
      </c>
      <c r="I35" s="28">
        <v>644.64</v>
      </c>
      <c r="J35" s="28">
        <v>21915.7</v>
      </c>
      <c r="K35" s="27">
        <f t="shared" si="2"/>
        <v>22560.34</v>
      </c>
      <c r="L35" s="28">
        <v>644.64</v>
      </c>
      <c r="M35" s="28">
        <v>21915.7</v>
      </c>
      <c r="N35" s="29"/>
      <c r="O35" s="29">
        <f t="shared" si="3"/>
        <v>-0.2999999999992724</v>
      </c>
      <c r="P35" s="32">
        <v>481</v>
      </c>
      <c r="Q35" s="33">
        <v>0</v>
      </c>
    </row>
    <row r="36" spans="1:17" ht="12.75">
      <c r="A36" s="39" t="s">
        <v>30</v>
      </c>
      <c r="B36" s="35"/>
      <c r="C36" s="25">
        <v>406477201</v>
      </c>
      <c r="D36" s="26">
        <v>19775</v>
      </c>
      <c r="E36" s="27">
        <f t="shared" si="0"/>
        <v>20372.94</v>
      </c>
      <c r="F36" s="27">
        <v>597.94</v>
      </c>
      <c r="G36" s="27">
        <v>19775</v>
      </c>
      <c r="H36" s="27">
        <f t="shared" si="1"/>
        <v>18958.75</v>
      </c>
      <c r="I36" s="28">
        <v>597.94</v>
      </c>
      <c r="J36" s="28">
        <v>18360.81</v>
      </c>
      <c r="K36" s="27">
        <f t="shared" si="2"/>
        <v>18958.749999999996</v>
      </c>
      <c r="L36" s="28">
        <v>597.94</v>
      </c>
      <c r="M36" s="28">
        <v>18360.809999999998</v>
      </c>
      <c r="N36" s="29"/>
      <c r="O36" s="29">
        <f t="shared" si="3"/>
        <v>-1414.1899999999987</v>
      </c>
      <c r="P36" s="32">
        <v>499</v>
      </c>
      <c r="Q36" s="33">
        <v>0</v>
      </c>
    </row>
    <row r="37" spans="1:17" ht="12.75">
      <c r="A37" s="37" t="s">
        <v>31</v>
      </c>
      <c r="B37" s="24"/>
      <c r="C37" s="25">
        <v>409500011</v>
      </c>
      <c r="D37" s="26">
        <v>28275</v>
      </c>
      <c r="E37" s="27">
        <f t="shared" si="0"/>
        <v>28944.34</v>
      </c>
      <c r="F37" s="27">
        <v>669.34</v>
      </c>
      <c r="G37" s="27">
        <v>28275</v>
      </c>
      <c r="H37" s="27">
        <f t="shared" si="1"/>
        <v>26182.170000000002</v>
      </c>
      <c r="I37" s="28">
        <v>669.34</v>
      </c>
      <c r="J37" s="28">
        <v>25512.83</v>
      </c>
      <c r="K37" s="27">
        <f t="shared" si="2"/>
        <v>26182.17</v>
      </c>
      <c r="L37" s="28">
        <v>669.34</v>
      </c>
      <c r="M37" s="28">
        <v>25512.829999999998</v>
      </c>
      <c r="N37" s="29"/>
      <c r="O37" s="29">
        <f t="shared" si="3"/>
        <v>-2762.1699999999983</v>
      </c>
      <c r="P37" s="32">
        <v>528</v>
      </c>
      <c r="Q37" s="33">
        <v>0</v>
      </c>
    </row>
    <row r="38" spans="1:17" ht="12.75">
      <c r="A38" s="37" t="s">
        <v>65</v>
      </c>
      <c r="B38" s="24"/>
      <c r="C38" s="25">
        <v>460200002</v>
      </c>
      <c r="D38" s="26">
        <v>30031</v>
      </c>
      <c r="E38" s="27">
        <f t="shared" si="0"/>
        <v>30905.82</v>
      </c>
      <c r="F38" s="27">
        <v>874.82</v>
      </c>
      <c r="G38" s="27">
        <v>30031</v>
      </c>
      <c r="H38" s="27">
        <f t="shared" si="1"/>
        <v>30905</v>
      </c>
      <c r="I38" s="28">
        <v>874.82</v>
      </c>
      <c r="J38" s="28">
        <v>30030.18</v>
      </c>
      <c r="K38" s="27">
        <f t="shared" si="2"/>
        <v>30905</v>
      </c>
      <c r="L38" s="28">
        <v>874.82</v>
      </c>
      <c r="M38" s="28">
        <v>30030.18</v>
      </c>
      <c r="N38" s="29"/>
      <c r="O38" s="29">
        <f t="shared" si="3"/>
        <v>-0.819999999999709</v>
      </c>
      <c r="P38" s="32">
        <v>1010</v>
      </c>
      <c r="Q38" s="33">
        <v>102</v>
      </c>
    </row>
    <row r="39" spans="1:17" ht="12.75">
      <c r="A39" s="37" t="s">
        <v>32</v>
      </c>
      <c r="B39" s="24"/>
      <c r="C39" s="25">
        <v>460200019</v>
      </c>
      <c r="D39" s="26">
        <v>18478</v>
      </c>
      <c r="E39" s="27">
        <f t="shared" si="0"/>
        <v>19203.38</v>
      </c>
      <c r="F39" s="27">
        <v>725.38</v>
      </c>
      <c r="G39" s="27">
        <v>18478</v>
      </c>
      <c r="H39" s="27">
        <f t="shared" si="1"/>
        <v>19043.280000000002</v>
      </c>
      <c r="I39" s="28">
        <v>725.38</v>
      </c>
      <c r="J39" s="28">
        <v>18317.9</v>
      </c>
      <c r="K39" s="27">
        <f t="shared" si="2"/>
        <v>19043.280000000002</v>
      </c>
      <c r="L39" s="28">
        <v>725.38</v>
      </c>
      <c r="M39" s="28">
        <v>18317.9</v>
      </c>
      <c r="N39" s="29"/>
      <c r="O39" s="29">
        <f t="shared" si="3"/>
        <v>-160.09999999999854</v>
      </c>
      <c r="P39" s="32">
        <v>592</v>
      </c>
      <c r="Q39" s="33">
        <v>0</v>
      </c>
    </row>
    <row r="40" spans="1:17" ht="12.75" customHeight="1">
      <c r="A40" s="37" t="s">
        <v>33</v>
      </c>
      <c r="B40" s="24"/>
      <c r="C40" s="25">
        <v>460200023</v>
      </c>
      <c r="D40" s="26">
        <v>6614</v>
      </c>
      <c r="E40" s="27">
        <f t="shared" si="0"/>
        <v>6721.3</v>
      </c>
      <c r="F40" s="27">
        <v>107.3</v>
      </c>
      <c r="G40" s="27">
        <v>6614</v>
      </c>
      <c r="H40" s="27">
        <f t="shared" si="1"/>
        <v>6720.55</v>
      </c>
      <c r="I40" s="28">
        <v>107.3</v>
      </c>
      <c r="J40" s="28">
        <v>6613.25</v>
      </c>
      <c r="K40" s="27">
        <f t="shared" si="2"/>
        <v>6720.55</v>
      </c>
      <c r="L40" s="28">
        <v>107.3</v>
      </c>
      <c r="M40" s="28">
        <v>6613.25</v>
      </c>
      <c r="N40" s="29"/>
      <c r="O40" s="29">
        <f t="shared" si="3"/>
        <v>-0.75</v>
      </c>
      <c r="P40" s="32">
        <v>75</v>
      </c>
      <c r="Q40" s="33">
        <v>0</v>
      </c>
    </row>
    <row r="41" spans="1:17" ht="13.5" customHeight="1">
      <c r="A41" s="37" t="s">
        <v>34</v>
      </c>
      <c r="B41" s="24"/>
      <c r="C41" s="25">
        <v>460200038</v>
      </c>
      <c r="D41" s="26">
        <v>8654</v>
      </c>
      <c r="E41" s="27">
        <f t="shared" si="0"/>
        <v>8654</v>
      </c>
      <c r="F41" s="27">
        <v>0</v>
      </c>
      <c r="G41" s="27">
        <v>8654</v>
      </c>
      <c r="H41" s="27">
        <f t="shared" si="1"/>
        <v>8178.15</v>
      </c>
      <c r="I41" s="28">
        <v>0</v>
      </c>
      <c r="J41" s="28">
        <v>8178.15</v>
      </c>
      <c r="K41" s="27">
        <f t="shared" si="2"/>
        <v>8178.15</v>
      </c>
      <c r="L41" s="28">
        <v>0</v>
      </c>
      <c r="M41" s="28">
        <v>8178.15</v>
      </c>
      <c r="N41" s="29"/>
      <c r="O41" s="29">
        <f t="shared" si="3"/>
        <v>-475.85000000000036</v>
      </c>
      <c r="P41" s="32">
        <v>194</v>
      </c>
      <c r="Q41" s="33">
        <v>0</v>
      </c>
    </row>
    <row r="42" spans="1:17" ht="14.25" customHeight="1">
      <c r="A42" s="37" t="s">
        <v>35</v>
      </c>
      <c r="B42" s="24"/>
      <c r="C42" s="25">
        <v>460200039</v>
      </c>
      <c r="D42" s="26">
        <v>8246</v>
      </c>
      <c r="E42" s="27">
        <f t="shared" si="0"/>
        <v>8344.6</v>
      </c>
      <c r="F42" s="27">
        <v>98.6</v>
      </c>
      <c r="G42" s="27">
        <v>8246</v>
      </c>
      <c r="H42" s="27">
        <f t="shared" si="1"/>
        <v>8238.93</v>
      </c>
      <c r="I42" s="28">
        <v>98.6</v>
      </c>
      <c r="J42" s="28">
        <v>8140.33</v>
      </c>
      <c r="K42" s="27">
        <f t="shared" si="2"/>
        <v>8238.93</v>
      </c>
      <c r="L42" s="28">
        <v>98.6</v>
      </c>
      <c r="M42" s="28">
        <v>8140.33</v>
      </c>
      <c r="N42" s="29"/>
      <c r="O42" s="29">
        <f t="shared" si="3"/>
        <v>-105.67000000000007</v>
      </c>
      <c r="P42" s="32">
        <v>205</v>
      </c>
      <c r="Q42" s="33">
        <v>0</v>
      </c>
    </row>
    <row r="43" spans="1:17" ht="15.75" customHeight="1">
      <c r="A43" s="37" t="s">
        <v>36</v>
      </c>
      <c r="B43" s="24"/>
      <c r="C43" s="25">
        <v>460200040</v>
      </c>
      <c r="D43" s="26">
        <v>18814</v>
      </c>
      <c r="E43" s="27">
        <f t="shared" si="0"/>
        <v>19335.28</v>
      </c>
      <c r="F43" s="27">
        <v>521.28</v>
      </c>
      <c r="G43" s="27">
        <v>18814</v>
      </c>
      <c r="H43" s="27">
        <f t="shared" si="1"/>
        <v>19103.1</v>
      </c>
      <c r="I43" s="28">
        <v>521.28</v>
      </c>
      <c r="J43" s="28">
        <v>18581.82</v>
      </c>
      <c r="K43" s="27">
        <f t="shared" si="2"/>
        <v>19103.1</v>
      </c>
      <c r="L43" s="28">
        <v>521.28</v>
      </c>
      <c r="M43" s="28">
        <v>18581.82</v>
      </c>
      <c r="N43" s="29"/>
      <c r="O43" s="29">
        <f t="shared" si="3"/>
        <v>-232.1800000000003</v>
      </c>
      <c r="P43" s="32">
        <v>434</v>
      </c>
      <c r="Q43" s="33">
        <v>0</v>
      </c>
    </row>
    <row r="44" spans="1:17" ht="12.75">
      <c r="A44" s="37" t="s">
        <v>66</v>
      </c>
      <c r="B44" s="24"/>
      <c r="C44" s="25">
        <v>460800005</v>
      </c>
      <c r="D44" s="26">
        <v>49873</v>
      </c>
      <c r="E44" s="27">
        <f t="shared" si="0"/>
        <v>51092</v>
      </c>
      <c r="F44" s="27">
        <v>1219</v>
      </c>
      <c r="G44" s="27">
        <v>49873</v>
      </c>
      <c r="H44" s="27">
        <f t="shared" si="1"/>
        <v>50478.45</v>
      </c>
      <c r="I44" s="28">
        <v>1219</v>
      </c>
      <c r="J44" s="28">
        <v>49259.45</v>
      </c>
      <c r="K44" s="27">
        <f t="shared" si="2"/>
        <v>50478.45</v>
      </c>
      <c r="L44" s="28">
        <v>1219</v>
      </c>
      <c r="M44" s="28">
        <v>49259.45</v>
      </c>
      <c r="N44" s="29"/>
      <c r="O44" s="29">
        <f t="shared" si="3"/>
        <v>-613.5500000000029</v>
      </c>
      <c r="P44" s="32">
        <v>956</v>
      </c>
      <c r="Q44" s="33">
        <v>0</v>
      </c>
    </row>
    <row r="45" spans="1:17" ht="12.75">
      <c r="A45" s="37" t="s">
        <v>37</v>
      </c>
      <c r="B45" s="24"/>
      <c r="C45" s="25">
        <v>460800012</v>
      </c>
      <c r="D45" s="26">
        <v>12035</v>
      </c>
      <c r="E45" s="27">
        <f t="shared" si="0"/>
        <v>12035</v>
      </c>
      <c r="F45" s="27">
        <v>0</v>
      </c>
      <c r="G45" s="27">
        <v>12035</v>
      </c>
      <c r="H45" s="27">
        <f t="shared" si="1"/>
        <v>12034.22</v>
      </c>
      <c r="I45" s="28">
        <v>0</v>
      </c>
      <c r="J45" s="28">
        <v>12034.22</v>
      </c>
      <c r="K45" s="27">
        <f t="shared" si="2"/>
        <v>12034.22</v>
      </c>
      <c r="L45" s="28">
        <v>0</v>
      </c>
      <c r="M45" s="28">
        <v>12034.22</v>
      </c>
      <c r="N45" s="29"/>
      <c r="O45" s="29">
        <f t="shared" si="3"/>
        <v>-0.7800000000006548</v>
      </c>
      <c r="P45" s="32">
        <v>330</v>
      </c>
      <c r="Q45" s="33">
        <v>0</v>
      </c>
    </row>
    <row r="46" spans="1:17" ht="12.75">
      <c r="A46" s="37" t="s">
        <v>38</v>
      </c>
      <c r="B46" s="24"/>
      <c r="C46" s="25">
        <v>468900002</v>
      </c>
      <c r="D46" s="26">
        <v>3270</v>
      </c>
      <c r="E46" s="27">
        <f t="shared" si="0"/>
        <v>3355.52</v>
      </c>
      <c r="F46" s="27">
        <v>85.52</v>
      </c>
      <c r="G46" s="27">
        <v>3270</v>
      </c>
      <c r="H46" s="27">
        <f t="shared" si="1"/>
        <v>2272.89</v>
      </c>
      <c r="I46" s="28">
        <v>85.52</v>
      </c>
      <c r="J46" s="28">
        <v>2187.37</v>
      </c>
      <c r="K46" s="27">
        <f t="shared" si="2"/>
        <v>2272.89</v>
      </c>
      <c r="L46" s="28">
        <v>85.52</v>
      </c>
      <c r="M46" s="28">
        <v>2187.37</v>
      </c>
      <c r="N46" s="29"/>
      <c r="O46" s="29">
        <f t="shared" si="3"/>
        <v>-1082.63</v>
      </c>
      <c r="P46" s="32">
        <v>70</v>
      </c>
      <c r="Q46" s="33">
        <v>0</v>
      </c>
    </row>
    <row r="47" spans="1:17" ht="12.75">
      <c r="A47" s="37" t="s">
        <v>39</v>
      </c>
      <c r="B47" s="24"/>
      <c r="C47" s="25">
        <v>540200004</v>
      </c>
      <c r="D47" s="26">
        <v>35422</v>
      </c>
      <c r="E47" s="27">
        <f t="shared" si="0"/>
        <v>36277.14</v>
      </c>
      <c r="F47" s="27">
        <v>855.14</v>
      </c>
      <c r="G47" s="27">
        <v>35422</v>
      </c>
      <c r="H47" s="27">
        <f t="shared" si="1"/>
        <v>33553.92</v>
      </c>
      <c r="I47" s="28">
        <v>855.14</v>
      </c>
      <c r="J47" s="28">
        <v>32698.78</v>
      </c>
      <c r="K47" s="27">
        <f t="shared" si="2"/>
        <v>33553.92</v>
      </c>
      <c r="L47" s="28">
        <v>855.14</v>
      </c>
      <c r="M47" s="28">
        <v>32698.78</v>
      </c>
      <c r="N47" s="29"/>
      <c r="O47" s="29">
        <f t="shared" si="3"/>
        <v>-2723.220000000001</v>
      </c>
      <c r="P47" s="32">
        <v>573</v>
      </c>
      <c r="Q47" s="33">
        <v>88</v>
      </c>
    </row>
    <row r="48" spans="1:17" ht="12.75">
      <c r="A48" s="37" t="s">
        <v>40</v>
      </c>
      <c r="B48" s="24"/>
      <c r="C48" s="25">
        <v>540200007</v>
      </c>
      <c r="D48" s="26">
        <v>32791</v>
      </c>
      <c r="E48" s="27">
        <f t="shared" si="0"/>
        <v>33837.6</v>
      </c>
      <c r="F48" s="27">
        <v>1046.6</v>
      </c>
      <c r="G48" s="27">
        <v>32791</v>
      </c>
      <c r="H48" s="27">
        <f t="shared" si="1"/>
        <v>32693.57</v>
      </c>
      <c r="I48" s="28">
        <v>1046.6</v>
      </c>
      <c r="J48" s="28">
        <v>31646.97</v>
      </c>
      <c r="K48" s="27">
        <f t="shared" si="2"/>
        <v>32693.57</v>
      </c>
      <c r="L48" s="28">
        <v>1046.6</v>
      </c>
      <c r="M48" s="28">
        <v>31646.97</v>
      </c>
      <c r="N48" s="29"/>
      <c r="O48" s="29">
        <f t="shared" si="3"/>
        <v>-1144.0299999999988</v>
      </c>
      <c r="P48" s="32">
        <v>771</v>
      </c>
      <c r="Q48" s="33">
        <v>0</v>
      </c>
    </row>
    <row r="49" spans="1:17" ht="12.75">
      <c r="A49" s="37" t="s">
        <v>41</v>
      </c>
      <c r="B49" s="24"/>
      <c r="C49" s="25">
        <v>540200010</v>
      </c>
      <c r="D49" s="26">
        <v>34818</v>
      </c>
      <c r="E49" s="27">
        <f t="shared" si="0"/>
        <v>35743.06</v>
      </c>
      <c r="F49" s="27">
        <v>925.06</v>
      </c>
      <c r="G49" s="27">
        <v>34818</v>
      </c>
      <c r="H49" s="27">
        <f t="shared" si="1"/>
        <v>35742.85</v>
      </c>
      <c r="I49" s="28">
        <v>925.06</v>
      </c>
      <c r="J49" s="28">
        <v>34817.79</v>
      </c>
      <c r="K49" s="27">
        <f t="shared" si="2"/>
        <v>35742.85</v>
      </c>
      <c r="L49" s="28">
        <v>925.06</v>
      </c>
      <c r="M49" s="28">
        <v>34817.79</v>
      </c>
      <c r="N49" s="29"/>
      <c r="O49" s="29">
        <f t="shared" si="3"/>
        <v>-0.20999999999912689</v>
      </c>
      <c r="P49" s="32">
        <v>698</v>
      </c>
      <c r="Q49" s="33">
        <v>0</v>
      </c>
    </row>
    <row r="50" spans="1:17" ht="12.75">
      <c r="A50" s="37" t="s">
        <v>42</v>
      </c>
      <c r="B50" s="24"/>
      <c r="C50" s="25">
        <v>561800004</v>
      </c>
      <c r="D50" s="26">
        <v>23814</v>
      </c>
      <c r="E50" s="27">
        <f t="shared" si="0"/>
        <v>24640.3</v>
      </c>
      <c r="F50" s="27">
        <v>826.3</v>
      </c>
      <c r="G50" s="27">
        <v>23814</v>
      </c>
      <c r="H50" s="27">
        <f t="shared" si="1"/>
        <v>24637.579999999998</v>
      </c>
      <c r="I50" s="28">
        <v>826.3</v>
      </c>
      <c r="J50" s="28">
        <v>23811.28</v>
      </c>
      <c r="K50" s="27">
        <f t="shared" si="2"/>
        <v>24637.579999999998</v>
      </c>
      <c r="L50" s="28">
        <v>826.3</v>
      </c>
      <c r="M50" s="28">
        <v>23811.28</v>
      </c>
      <c r="N50" s="29"/>
      <c r="O50" s="29">
        <f t="shared" si="3"/>
        <v>-2.720000000001164</v>
      </c>
      <c r="P50" s="32">
        <v>600</v>
      </c>
      <c r="Q50" s="33">
        <v>0</v>
      </c>
    </row>
    <row r="51" spans="1:17" ht="12.75">
      <c r="A51" s="37" t="s">
        <v>43</v>
      </c>
      <c r="B51" s="24"/>
      <c r="C51" s="25">
        <v>740200001</v>
      </c>
      <c r="D51" s="26">
        <v>24969</v>
      </c>
      <c r="E51" s="27">
        <f t="shared" si="0"/>
        <v>26355.26</v>
      </c>
      <c r="F51" s="27">
        <v>1386.26</v>
      </c>
      <c r="G51" s="27">
        <v>24969</v>
      </c>
      <c r="H51" s="27">
        <f t="shared" si="1"/>
        <v>26262.059999999998</v>
      </c>
      <c r="I51" s="28">
        <v>1386.26</v>
      </c>
      <c r="J51" s="28">
        <v>24875.8</v>
      </c>
      <c r="K51" s="27">
        <f t="shared" si="2"/>
        <v>26262.059999999998</v>
      </c>
      <c r="L51" s="28">
        <v>1386.26</v>
      </c>
      <c r="M51" s="28">
        <v>24875.8</v>
      </c>
      <c r="N51" s="29"/>
      <c r="O51" s="29">
        <f t="shared" si="3"/>
        <v>-93.20000000000073</v>
      </c>
      <c r="P51" s="32">
        <v>834</v>
      </c>
      <c r="Q51" s="33">
        <v>0</v>
      </c>
    </row>
    <row r="52" spans="1:17" ht="12.75">
      <c r="A52" s="37" t="s">
        <v>67</v>
      </c>
      <c r="B52" s="24"/>
      <c r="C52" s="25">
        <v>740200008</v>
      </c>
      <c r="D52" s="26">
        <v>81363</v>
      </c>
      <c r="E52" s="27">
        <f t="shared" si="0"/>
        <v>83257.82</v>
      </c>
      <c r="F52" s="27">
        <v>1894.82</v>
      </c>
      <c r="G52" s="27">
        <v>81363</v>
      </c>
      <c r="H52" s="27">
        <f t="shared" si="1"/>
        <v>83257.78000000001</v>
      </c>
      <c r="I52" s="28">
        <v>1894.82</v>
      </c>
      <c r="J52" s="28">
        <v>81362.96</v>
      </c>
      <c r="K52" s="27">
        <f t="shared" si="2"/>
        <v>83257.78</v>
      </c>
      <c r="L52" s="28">
        <v>1894.82</v>
      </c>
      <c r="M52" s="28">
        <v>81362.95999999999</v>
      </c>
      <c r="N52" s="29"/>
      <c r="O52" s="29">
        <f t="shared" si="3"/>
        <v>-0.03999999999359716</v>
      </c>
      <c r="P52" s="32">
        <v>2111</v>
      </c>
      <c r="Q52" s="33">
        <v>0</v>
      </c>
    </row>
    <row r="53" spans="1:17" ht="12.75">
      <c r="A53" s="37" t="s">
        <v>68</v>
      </c>
      <c r="B53" s="24"/>
      <c r="C53" s="25">
        <v>740200015</v>
      </c>
      <c r="D53" s="26">
        <v>7980</v>
      </c>
      <c r="E53" s="27">
        <f t="shared" si="0"/>
        <v>8255.74</v>
      </c>
      <c r="F53" s="27">
        <v>275.74</v>
      </c>
      <c r="G53" s="27">
        <v>7980</v>
      </c>
      <c r="H53" s="27">
        <f t="shared" si="1"/>
        <v>5815.599999999999</v>
      </c>
      <c r="I53" s="28">
        <v>275.74</v>
      </c>
      <c r="J53" s="28">
        <v>5539.86</v>
      </c>
      <c r="K53" s="27">
        <f t="shared" si="2"/>
        <v>5815.6</v>
      </c>
      <c r="L53" s="28">
        <v>275.74</v>
      </c>
      <c r="M53" s="28">
        <v>5539.860000000001</v>
      </c>
      <c r="N53" s="29"/>
      <c r="O53" s="29">
        <f t="shared" si="3"/>
        <v>-2440.1400000000003</v>
      </c>
      <c r="P53" s="32">
        <v>166</v>
      </c>
      <c r="Q53" s="33">
        <v>0</v>
      </c>
    </row>
    <row r="54" spans="1:17" ht="12.75">
      <c r="A54" s="39" t="s">
        <v>69</v>
      </c>
      <c r="B54" s="35"/>
      <c r="C54" s="25">
        <v>740200016</v>
      </c>
      <c r="D54" s="26">
        <v>161905</v>
      </c>
      <c r="E54" s="27">
        <f t="shared" si="0"/>
        <v>166458.78</v>
      </c>
      <c r="F54" s="27">
        <v>4553.78</v>
      </c>
      <c r="G54" s="27">
        <v>161905</v>
      </c>
      <c r="H54" s="27">
        <f t="shared" si="1"/>
        <v>166458.55</v>
      </c>
      <c r="I54" s="28">
        <v>4553.78</v>
      </c>
      <c r="J54" s="28">
        <v>161904.77</v>
      </c>
      <c r="K54" s="27">
        <f t="shared" si="2"/>
        <v>166458.55</v>
      </c>
      <c r="L54" s="28">
        <v>4553.78</v>
      </c>
      <c r="M54" s="28">
        <v>161904.77</v>
      </c>
      <c r="N54" s="29"/>
      <c r="O54" s="29">
        <f t="shared" si="3"/>
        <v>-0.23000000001047738</v>
      </c>
      <c r="P54" s="32">
        <v>3873</v>
      </c>
      <c r="Q54" s="33">
        <v>0</v>
      </c>
    </row>
    <row r="55" spans="1:17" ht="12.75">
      <c r="A55" s="37" t="s">
        <v>44</v>
      </c>
      <c r="B55" s="24"/>
      <c r="C55" s="25">
        <v>740200059</v>
      </c>
      <c r="D55" s="26">
        <v>268390</v>
      </c>
      <c r="E55" s="27">
        <f t="shared" si="0"/>
        <v>275485.96</v>
      </c>
      <c r="F55" s="27">
        <v>7095.96</v>
      </c>
      <c r="G55" s="27">
        <v>268390</v>
      </c>
      <c r="H55" s="27">
        <f t="shared" si="1"/>
        <v>275485.44</v>
      </c>
      <c r="I55" s="28">
        <v>7095.96</v>
      </c>
      <c r="J55" s="28">
        <v>268389.48</v>
      </c>
      <c r="K55" s="27">
        <f t="shared" si="2"/>
        <v>275485.44</v>
      </c>
      <c r="L55" s="28">
        <v>7095.96</v>
      </c>
      <c r="M55" s="28">
        <v>268389.48</v>
      </c>
      <c r="N55" s="29"/>
      <c r="O55" s="29">
        <f t="shared" si="3"/>
        <v>-0.5200000000186265</v>
      </c>
      <c r="P55" s="32">
        <v>7303</v>
      </c>
      <c r="Q55" s="33">
        <v>422</v>
      </c>
    </row>
    <row r="56" spans="1:17" ht="12.75">
      <c r="A56" s="37" t="s">
        <v>45</v>
      </c>
      <c r="B56" s="24"/>
      <c r="C56" s="25">
        <v>740600007</v>
      </c>
      <c r="D56" s="26">
        <v>14382</v>
      </c>
      <c r="E56" s="27">
        <f t="shared" si="0"/>
        <v>14877.02</v>
      </c>
      <c r="F56" s="27">
        <v>495.02</v>
      </c>
      <c r="G56" s="27">
        <v>14382</v>
      </c>
      <c r="H56" s="27">
        <f t="shared" si="1"/>
        <v>14435.37</v>
      </c>
      <c r="I56" s="28">
        <v>495.02</v>
      </c>
      <c r="J56" s="28">
        <v>13940.35</v>
      </c>
      <c r="K56" s="27">
        <f t="shared" si="2"/>
        <v>14435.37</v>
      </c>
      <c r="L56" s="28">
        <v>495.02</v>
      </c>
      <c r="M56" s="28">
        <v>13940.35</v>
      </c>
      <c r="N56" s="29"/>
      <c r="O56" s="29">
        <f t="shared" si="3"/>
        <v>-441.64999999999964</v>
      </c>
      <c r="P56" s="32">
        <v>357</v>
      </c>
      <c r="Q56" s="33">
        <v>0</v>
      </c>
    </row>
    <row r="57" spans="1:17" ht="12.75">
      <c r="A57" s="39" t="s">
        <v>70</v>
      </c>
      <c r="B57" s="35"/>
      <c r="C57" s="25">
        <v>740600009</v>
      </c>
      <c r="D57" s="26">
        <v>13655</v>
      </c>
      <c r="E57" s="27">
        <f t="shared" si="0"/>
        <v>14034.14</v>
      </c>
      <c r="F57" s="27">
        <v>379.14</v>
      </c>
      <c r="G57" s="27">
        <v>13655</v>
      </c>
      <c r="H57" s="27">
        <f t="shared" si="1"/>
        <v>13937.039999999999</v>
      </c>
      <c r="I57" s="28">
        <v>379.14</v>
      </c>
      <c r="J57" s="28">
        <v>13557.9</v>
      </c>
      <c r="K57" s="27">
        <f t="shared" si="2"/>
        <v>13937.039999999999</v>
      </c>
      <c r="L57" s="28">
        <v>379.14</v>
      </c>
      <c r="M57" s="28">
        <v>13557.9</v>
      </c>
      <c r="N57" s="29"/>
      <c r="O57" s="29">
        <f t="shared" si="3"/>
        <v>-97.10000000000036</v>
      </c>
      <c r="P57" s="32">
        <v>272</v>
      </c>
      <c r="Q57" s="33">
        <v>0</v>
      </c>
    </row>
    <row r="58" spans="1:17" ht="12.75">
      <c r="A58" s="37" t="s">
        <v>46</v>
      </c>
      <c r="B58" s="24"/>
      <c r="C58" s="25">
        <v>741000006</v>
      </c>
      <c r="D58" s="26">
        <v>6259</v>
      </c>
      <c r="E58" s="27">
        <f t="shared" si="0"/>
        <v>6433.98</v>
      </c>
      <c r="F58" s="27">
        <v>174.98</v>
      </c>
      <c r="G58" s="27">
        <v>6259</v>
      </c>
      <c r="H58" s="27">
        <f t="shared" si="1"/>
        <v>6208.849999999999</v>
      </c>
      <c r="I58" s="28">
        <v>174.98</v>
      </c>
      <c r="J58" s="28">
        <v>6033.87</v>
      </c>
      <c r="K58" s="27">
        <f t="shared" si="2"/>
        <v>6208.849999999999</v>
      </c>
      <c r="L58" s="28">
        <v>174.98</v>
      </c>
      <c r="M58" s="28">
        <v>6033.87</v>
      </c>
      <c r="N58" s="29"/>
      <c r="O58" s="29">
        <f t="shared" si="3"/>
        <v>-225.1300000000001</v>
      </c>
      <c r="P58" s="32">
        <v>131</v>
      </c>
      <c r="Q58" s="33">
        <v>0</v>
      </c>
    </row>
    <row r="59" spans="1:17" ht="12.75">
      <c r="A59" s="37" t="s">
        <v>71</v>
      </c>
      <c r="B59" s="24"/>
      <c r="C59" s="25">
        <v>741400016</v>
      </c>
      <c r="D59" s="26">
        <v>4646</v>
      </c>
      <c r="E59" s="27">
        <f t="shared" si="0"/>
        <v>4646</v>
      </c>
      <c r="F59" s="27">
        <v>0</v>
      </c>
      <c r="G59" s="27">
        <v>4646</v>
      </c>
      <c r="H59" s="27">
        <f t="shared" si="1"/>
        <v>3356.18</v>
      </c>
      <c r="I59" s="28">
        <v>0</v>
      </c>
      <c r="J59" s="28">
        <v>3356.18</v>
      </c>
      <c r="K59" s="27">
        <f t="shared" si="2"/>
        <v>3356.18</v>
      </c>
      <c r="L59" s="28">
        <v>0</v>
      </c>
      <c r="M59" s="28">
        <v>3356.18</v>
      </c>
      <c r="N59" s="29"/>
      <c r="O59" s="29">
        <f t="shared" si="3"/>
        <v>-1289.8200000000002</v>
      </c>
      <c r="P59" s="32">
        <v>103</v>
      </c>
      <c r="Q59" s="33">
        <v>0</v>
      </c>
    </row>
    <row r="60" spans="1:17" ht="12.75">
      <c r="A60" s="37" t="s">
        <v>47</v>
      </c>
      <c r="B60" s="24"/>
      <c r="C60" s="25">
        <v>741400017</v>
      </c>
      <c r="D60" s="26">
        <v>90844</v>
      </c>
      <c r="E60" s="27">
        <f t="shared" si="0"/>
        <v>93662.24</v>
      </c>
      <c r="F60" s="27">
        <v>2818.24</v>
      </c>
      <c r="G60" s="27">
        <v>90844</v>
      </c>
      <c r="H60" s="27">
        <f t="shared" si="1"/>
        <v>93661.84000000001</v>
      </c>
      <c r="I60" s="28">
        <v>2818.24</v>
      </c>
      <c r="J60" s="28">
        <v>90843.6</v>
      </c>
      <c r="K60" s="27">
        <f t="shared" si="2"/>
        <v>93661.84000000001</v>
      </c>
      <c r="L60" s="28">
        <v>2818.24</v>
      </c>
      <c r="M60" s="28">
        <v>90843.6</v>
      </c>
      <c r="N60" s="29"/>
      <c r="O60" s="29">
        <f t="shared" si="3"/>
        <v>-0.39999999999417923</v>
      </c>
      <c r="P60" s="32">
        <v>2340</v>
      </c>
      <c r="Q60" s="33">
        <v>227</v>
      </c>
    </row>
    <row r="61" spans="1:17" ht="25.5">
      <c r="A61" s="39" t="s">
        <v>72</v>
      </c>
      <c r="B61" s="35"/>
      <c r="C61" s="25">
        <v>741400025</v>
      </c>
      <c r="D61" s="26">
        <v>140969</v>
      </c>
      <c r="E61" s="27">
        <f t="shared" si="0"/>
        <v>145139.24</v>
      </c>
      <c r="F61" s="27">
        <v>4170.24</v>
      </c>
      <c r="G61" s="27">
        <v>140969</v>
      </c>
      <c r="H61" s="27">
        <f t="shared" si="1"/>
        <v>145139.21</v>
      </c>
      <c r="I61" s="28">
        <v>4170.24</v>
      </c>
      <c r="J61" s="28">
        <v>140968.97</v>
      </c>
      <c r="K61" s="27">
        <f t="shared" si="2"/>
        <v>145139.21</v>
      </c>
      <c r="L61" s="28">
        <v>4170.24</v>
      </c>
      <c r="M61" s="28">
        <v>140968.97</v>
      </c>
      <c r="N61" s="29"/>
      <c r="O61" s="29">
        <f t="shared" si="3"/>
        <v>-0.029999999998835847</v>
      </c>
      <c r="P61" s="32">
        <v>3810</v>
      </c>
      <c r="Q61" s="33">
        <v>0</v>
      </c>
    </row>
    <row r="62" spans="1:17" ht="12.75">
      <c r="A62" s="36" t="s">
        <v>3</v>
      </c>
      <c r="B62" s="36"/>
      <c r="C62" s="36"/>
      <c r="D62" s="17">
        <f>SUM(D7:D61)</f>
        <v>2432939</v>
      </c>
      <c r="E62" s="17">
        <f aca="true" t="shared" si="4" ref="E62:Q62">SUM(E7:E61)</f>
        <v>2496415.5600000005</v>
      </c>
      <c r="F62" s="17">
        <f>SUM(F7:F61)</f>
        <v>63476.55999999998</v>
      </c>
      <c r="G62" s="17">
        <f t="shared" si="4"/>
        <v>2432939</v>
      </c>
      <c r="H62" s="17">
        <f t="shared" si="4"/>
        <v>2459698.5500000003</v>
      </c>
      <c r="I62" s="17">
        <f t="shared" si="4"/>
        <v>63476.55999999998</v>
      </c>
      <c r="J62" s="17">
        <f t="shared" si="4"/>
        <v>2396221.9900000007</v>
      </c>
      <c r="K62" s="17">
        <f t="shared" si="4"/>
        <v>2459698.5500000003</v>
      </c>
      <c r="L62" s="17">
        <f t="shared" si="4"/>
        <v>63476.55999999998</v>
      </c>
      <c r="M62" s="17">
        <f t="shared" si="4"/>
        <v>2396221.9900000007</v>
      </c>
      <c r="N62" s="17">
        <f t="shared" si="4"/>
        <v>0</v>
      </c>
      <c r="O62" s="17">
        <f t="shared" si="4"/>
        <v>-36717.009999999995</v>
      </c>
      <c r="P62" s="18">
        <f t="shared" si="4"/>
        <v>59479</v>
      </c>
      <c r="Q62" s="19">
        <f t="shared" si="4"/>
        <v>1585</v>
      </c>
    </row>
  </sheetData>
  <sheetProtection/>
  <mergeCells count="11">
    <mergeCell ref="E4:G4"/>
    <mergeCell ref="H4:J4"/>
    <mergeCell ref="K4:M4"/>
    <mergeCell ref="N4:N5"/>
    <mergeCell ref="O4:O5"/>
    <mergeCell ref="A6:C6"/>
    <mergeCell ref="A2:Q2"/>
    <mergeCell ref="A4:C5"/>
    <mergeCell ref="P4:P5"/>
    <mergeCell ref="Q4:Q5"/>
    <mergeCell ref="D4:D5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2023-04-03T11:08:54Z</cp:lastPrinted>
  <dcterms:created xsi:type="dcterms:W3CDTF">2006-03-14T12:21:32Z</dcterms:created>
  <dcterms:modified xsi:type="dcterms:W3CDTF">2023-04-04T11:45:37Z</dcterms:modified>
  <cp:category/>
  <cp:version/>
  <cp:contentType/>
  <cp:contentStatus/>
</cp:coreProperties>
</file>