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<sst xmlns="http://schemas.openxmlformats.org/spreadsheetml/2006/main" count="73" uniqueCount="70">
  <si>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</si>
  <si>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</si>
  <si>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</si>
  <si>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</si>
  <si>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</si>
  <si>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</si>
  <si>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</si>
  <si>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</si>
  <si>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</si>
  <si>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</si>
  <si>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</si>
  <si>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</si>
  <si>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</si>
  <si>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</si>
  <si>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</si>
  <si>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</si>
  <si>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</si>
  <si>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</si>
  <si>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</si>
  <si>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</si>
  <si>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</si>
  <si>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</si>
  <si>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</si>
  <si>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</si>
  <si>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</si>
  <si>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</si>
  <si>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</si>
  <si>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</si>
  <si>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</si>
  <si>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</si>
  <si>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SALDUS ZOBĀRSTNIECĪBA, SIA</t>
  </si>
  <si>
    <t>Sigma Z, SIA</t>
  </si>
  <si>
    <t>TALSU SANUS, SIA</t>
  </si>
  <si>
    <t>Kristapsone Agita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</si>
  <si>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</si>
  <si>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</si>
  <si>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</si>
  <si>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</si>
  <si>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</si>
  <si>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</si>
  <si>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</si>
  <si>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</si>
  <si>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</si>
  <si>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</si>
  <si>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</si>
  <si>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</si>
  <si>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</si>
  <si>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</si>
  <si>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Grusa Inga - ārsta prakse zobārstniecībā</t>
  </si>
  <si>
    <t>no LNG</t>
  </si>
  <si>
    <t>pakalpojumu apmaksa bez LNG</t>
  </si>
  <si>
    <t>3=4+5</t>
  </si>
  <si>
    <t>6=7+8</t>
  </si>
  <si>
    <t>9=10+11</t>
  </si>
  <si>
    <t>12=8-5</t>
  </si>
  <si>
    <t>13=8-5</t>
  </si>
  <si>
    <t>RD Private, SIA</t>
  </si>
  <si>
    <t>Zilzobis, SIA</t>
  </si>
  <si>
    <t>PRIEKULES SLIMNĪCA, SIA</t>
  </si>
  <si>
    <t>Agneses Krastiņas zobārstniecības prakse, IK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</si>
  <si>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</si>
  <si>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</si>
  <si>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</si>
  <si>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</si>
  <si>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</si>
  <si>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Talsu mutes veselības kabinets, SIA</t>
  </si>
  <si>
    <t>Rojas zobārstniecība, SIA</t>
  </si>
  <si>
    <t>GV-96, SIA</t>
  </si>
  <si>
    <t>JAUNPILS ZOBĀRSTS, SIA</t>
  </si>
  <si>
    <t>Pārskats par noslēgtiem līgumiem un veikto darba apjomu zobārstniecības pakalpojumiem Kurzemē 2022.gada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</si>
</sst>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4" fontId="25" fillId="33" borderId="21" xfId="0" applyNumberFormat="1" applyFont="1" applyFill="1" applyBorder="1" applyAlignment="1">
      <alignment horizontal="center" vertical="center" wrapText="1"/>
    </xf>
    <xf numFmtId="4" fontId="22" fillId="33" borderId="21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25" fillId="33" borderId="24" xfId="0" applyNumberFormat="1" applyFont="1" applyFill="1" applyBorder="1" applyAlignment="1">
      <alignment/>
    </xf>
    <xf numFmtId="4" fontId="26" fillId="33" borderId="24" xfId="0" applyNumberFormat="1" applyFont="1" applyFill="1" applyBorder="1" applyAlignment="1">
      <alignment/>
    </xf>
    <xf numFmtId="3" fontId="25" fillId="33" borderId="24" xfId="0" applyNumberFormat="1" applyFont="1" applyFill="1" applyBorder="1" applyAlignment="1">
      <alignment/>
    </xf>
    <xf numFmtId="3" fontId="26" fillId="33" borderId="24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4" fontId="21" fillId="0" borderId="11" xfId="0" applyNumberFormat="1" applyFont="1" applyBorder="1" applyAlignment="1">
      <alignment horizontal="right" wrapText="1"/>
    </xf>
    <xf numFmtId="4" fontId="21" fillId="0" borderId="27" xfId="0" applyNumberFormat="1" applyFont="1" applyBorder="1" applyAlignment="1">
      <alignment horizontal="right" wrapText="1"/>
    </xf>
    <xf numFmtId="4" fontId="22" fillId="0" borderId="27" xfId="0" applyNumberFormat="1" applyFont="1" applyBorder="1" applyAlignment="1">
      <alignment horizontal="right" wrapText="1"/>
    </xf>
    <xf numFmtId="4" fontId="21" fillId="0" borderId="2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0" fontId="22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wrapText="1"/>
    </xf>
    <xf numFmtId="4" fontId="21" fillId="0" borderId="28" xfId="0" applyNumberFormat="1" applyFont="1" applyBorder="1" applyAlignment="1">
      <alignment horizontal="right" wrapText="1"/>
    </xf>
    <xf numFmtId="4" fontId="22" fillId="0" borderId="24" xfId="0" applyNumberFormat="1" applyFont="1" applyBorder="1" applyAlignment="1">
      <alignment horizontal="right" wrapText="1"/>
    </xf>
    <xf numFmtId="0" fontId="21" fillId="0" borderId="24" xfId="0" applyFont="1" applyBorder="1" applyAlignment="1">
      <alignment wrapText="1"/>
    </xf>
    <xf numFmtId="0" fontId="22" fillId="0" borderId="24" xfId="0" applyFont="1" applyBorder="1" applyAlignment="1">
      <alignment vertical="center" wrapText="1"/>
    </xf>
    <xf numFmtId="0" fontId="21" fillId="0" borderId="29" xfId="0" applyFont="1" applyBorder="1" applyAlignment="1">
      <alignment horizontal="left" vertical="top" wrapText="1"/>
    </xf>
    <xf numFmtId="0" fontId="22" fillId="0" borderId="24" xfId="0" applyFont="1" applyBorder="1" applyAlignment="1">
      <alignment/>
    </xf>
    <xf numFmtId="0" fontId="25" fillId="33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1" fillId="0" borderId="30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pane xSplit="2" ySplit="4" topLeftCell="C33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A6" sqref="A6:A56"/>
    </sheetView>
  </sheetViews>
  <sheetFormatPr defaultColWidth="9.140625" defaultRowHeight="12.75"/>
  <cols>
    <col min="1" max="1" width="36.57421875" style="1" customWidth="1"/>
    <col min="2" max="2" width="10.7109375" style="2" hidden="1" customWidth="1"/>
    <col min="3" max="4" width="13.7109375" style="2" customWidth="1"/>
    <col min="5" max="6" width="13.7109375" style="3" hidden="1" customWidth="1"/>
    <col min="7" max="7" width="13.8515625" style="2" customWidth="1"/>
    <col min="8" max="8" width="11.8515625" style="3" customWidth="1"/>
    <col min="9" max="9" width="13.421875" style="3" customWidth="1"/>
    <col min="10" max="10" width="15.00390625" style="2" customWidth="1"/>
    <col min="11" max="11" width="12.00390625" style="3" customWidth="1"/>
    <col min="12" max="12" width="14.28125" style="3" customWidth="1"/>
    <col min="13" max="13" width="10.421875" style="2" customWidth="1"/>
    <col min="14" max="14" width="12.28125" style="1" customWidth="1"/>
    <col min="15" max="15" width="12.28125" style="4" customWidth="1"/>
    <col min="16" max="16" width="9.140625" style="4" customWidth="1"/>
    <col min="17" max="16384" width="9.140625" style="1" customWidth="1"/>
  </cols>
  <sheetData>
    <row r="1" spans="10:13" ht="12.75">
      <c r="J1" s="1"/>
      <c r="K1" s="4"/>
      <c r="L1" s="4"/>
      <c r="M1" s="1"/>
    </row>
    <row r="2" spans="1:17" ht="40.5" customHeight="1">
      <c r="A2" s="5" t="s">
        <v>69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2"/>
      <c r="P2" s="52"/>
      <c r="Q2" s="52"/>
    </row>
    <row r="3" spans="1:16" ht="17.25" customHeight="1">
      <c r="A3" s="7" t="s">
        <v>6</v>
      </c>
      <c r="B3" s="8"/>
      <c r="C3" s="9" t="s">
        <v>7</v>
      </c>
      <c r="D3" s="10" t="s">
        <v>8</v>
      </c>
      <c r="E3" s="11"/>
      <c r="F3" s="12"/>
      <c r="G3" s="13" t="s">
        <v>2</v>
      </c>
      <c r="H3" s="14"/>
      <c r="I3" s="15"/>
      <c r="J3" s="13" t="s">
        <v>1</v>
      </c>
      <c r="K3" s="14"/>
      <c r="L3" s="15"/>
      <c r="M3" s="9" t="s">
        <v>9</v>
      </c>
      <c r="N3" s="9" t="s">
        <v>10</v>
      </c>
      <c r="O3" s="16" t="s">
        <v>5</v>
      </c>
      <c r="P3" s="17" t="s">
        <v>4</v>
      </c>
    </row>
    <row r="4" spans="1:16" ht="69" customHeight="1">
      <c r="A4" s="18"/>
      <c r="B4" s="19"/>
      <c r="C4" s="20"/>
      <c r="D4" s="21"/>
      <c r="E4" s="22"/>
      <c r="F4" s="23"/>
      <c r="G4" s="24" t="s">
        <v>0</v>
      </c>
      <c r="H4" s="25" t="s">
        <v>49</v>
      </c>
      <c r="I4" s="25" t="s">
        <v>50</v>
      </c>
      <c r="J4" s="24" t="s">
        <v>0</v>
      </c>
      <c r="K4" s="25" t="s">
        <v>49</v>
      </c>
      <c r="L4" s="25" t="s">
        <v>50</v>
      </c>
      <c r="M4" s="20"/>
      <c r="N4" s="20"/>
      <c r="O4" s="26"/>
      <c r="P4" s="27"/>
    </row>
    <row r="5" spans="1:16" ht="12.75">
      <c r="A5" s="34">
        <v>1</v>
      </c>
      <c r="B5" s="28"/>
      <c r="C5" s="35">
        <v>2</v>
      </c>
      <c r="D5" s="35" t="s">
        <v>51</v>
      </c>
      <c r="E5" s="36">
        <v>4</v>
      </c>
      <c r="F5" s="36">
        <v>5</v>
      </c>
      <c r="G5" s="35" t="s">
        <v>52</v>
      </c>
      <c r="H5" s="36">
        <v>7</v>
      </c>
      <c r="I5" s="36">
        <v>8</v>
      </c>
      <c r="J5" s="35" t="s">
        <v>53</v>
      </c>
      <c r="K5" s="36">
        <v>10</v>
      </c>
      <c r="L5" s="36">
        <v>11</v>
      </c>
      <c r="M5" s="35" t="s">
        <v>54</v>
      </c>
      <c r="N5" s="35" t="s">
        <v>55</v>
      </c>
      <c r="O5" s="35">
        <v>14</v>
      </c>
      <c r="P5" s="35">
        <v>15</v>
      </c>
    </row>
    <row r="6" spans="1:16" ht="12.75">
      <c r="A6" s="53" t="s">
        <v>11</v>
      </c>
      <c r="B6" s="37">
        <v>170000046</v>
      </c>
      <c r="C6" s="38">
        <v>4843</v>
      </c>
      <c r="D6" s="39">
        <f>E6+F6</f>
        <v>4843</v>
      </c>
      <c r="E6" s="40"/>
      <c r="F6" s="40">
        <v>4843</v>
      </c>
      <c r="G6" s="39">
        <f>H6+I6</f>
        <v>3555.02</v>
      </c>
      <c r="H6" s="40">
        <v>8.4</v>
      </c>
      <c r="I6" s="40">
        <v>3546.62</v>
      </c>
      <c r="J6" s="39">
        <f>K6+L6</f>
        <v>3555.02</v>
      </c>
      <c r="K6" s="40">
        <v>8.4</v>
      </c>
      <c r="L6" s="40">
        <v>3546.62</v>
      </c>
      <c r="M6" s="41"/>
      <c r="N6" s="41">
        <f>SUM(I6-F6)</f>
        <v>-1296.38</v>
      </c>
      <c r="O6" s="42">
        <v>110</v>
      </c>
      <c r="P6" s="43">
        <v>0</v>
      </c>
    </row>
    <row r="7" spans="1:16" ht="15.75" customHeight="1">
      <c r="A7" s="49" t="s">
        <v>48</v>
      </c>
      <c r="B7" s="44">
        <v>170000154</v>
      </c>
      <c r="C7" s="45">
        <v>22838</v>
      </c>
      <c r="D7" s="41">
        <f aca="true" t="shared" si="0" ref="D7:D55">E7+F7</f>
        <v>22838</v>
      </c>
      <c r="E7" s="46"/>
      <c r="F7" s="46">
        <v>22838</v>
      </c>
      <c r="G7" s="41">
        <f aca="true" t="shared" si="1" ref="G7:G55">H7+I7</f>
        <v>21303.49</v>
      </c>
      <c r="H7" s="46">
        <v>828.52</v>
      </c>
      <c r="I7" s="46">
        <v>20474.97</v>
      </c>
      <c r="J7" s="41">
        <f aca="true" t="shared" si="2" ref="J7:J55">K7+L7</f>
        <v>21303.49</v>
      </c>
      <c r="K7" s="46">
        <v>828.52</v>
      </c>
      <c r="L7" s="46">
        <v>20474.97</v>
      </c>
      <c r="M7" s="41"/>
      <c r="N7" s="41">
        <f>SUM(I7-F7)</f>
        <v>-2363.029999999999</v>
      </c>
      <c r="O7" s="47">
        <v>442</v>
      </c>
      <c r="P7" s="48">
        <v>0</v>
      </c>
    </row>
    <row r="8" spans="1:16" ht="15.75" customHeight="1">
      <c r="A8" s="49" t="s">
        <v>56</v>
      </c>
      <c r="B8" s="44">
        <v>170000197</v>
      </c>
      <c r="C8" s="45">
        <v>32950</v>
      </c>
      <c r="D8" s="41">
        <f t="shared" si="0"/>
        <v>32950</v>
      </c>
      <c r="E8" s="46"/>
      <c r="F8" s="46">
        <v>32950</v>
      </c>
      <c r="G8" s="41">
        <f t="shared" si="1"/>
        <v>33294.47</v>
      </c>
      <c r="H8" s="46">
        <v>345.06000000000006</v>
      </c>
      <c r="I8" s="46">
        <v>32949.41</v>
      </c>
      <c r="J8" s="41">
        <f t="shared" si="2"/>
        <v>33294.47</v>
      </c>
      <c r="K8" s="46">
        <v>345.06000000000006</v>
      </c>
      <c r="L8" s="46">
        <v>32949.41</v>
      </c>
      <c r="M8" s="41"/>
      <c r="N8" s="41">
        <f aca="true" t="shared" si="3" ref="N8:N56">SUM(I8-F8)</f>
        <v>-0.5899999999965075</v>
      </c>
      <c r="O8" s="47">
        <v>822</v>
      </c>
      <c r="P8" s="48">
        <v>0</v>
      </c>
    </row>
    <row r="9" spans="1:16" ht="15.75" customHeight="1">
      <c r="A9" s="49" t="s">
        <v>60</v>
      </c>
      <c r="B9" s="44">
        <v>170020401</v>
      </c>
      <c r="C9" s="45">
        <v>481823</v>
      </c>
      <c r="D9" s="41">
        <f t="shared" si="0"/>
        <v>481823</v>
      </c>
      <c r="E9" s="46"/>
      <c r="F9" s="46">
        <v>481823</v>
      </c>
      <c r="G9" s="41">
        <f t="shared" si="1"/>
        <v>490867.64999999997</v>
      </c>
      <c r="H9" s="46">
        <v>9045.060000000001</v>
      </c>
      <c r="I9" s="46">
        <v>481822.58999999997</v>
      </c>
      <c r="J9" s="41">
        <f t="shared" si="2"/>
        <v>490867.64999999997</v>
      </c>
      <c r="K9" s="46">
        <v>9045.060000000001</v>
      </c>
      <c r="L9" s="46">
        <v>481822.58999999997</v>
      </c>
      <c r="M9" s="41"/>
      <c r="N9" s="41">
        <f t="shared" si="3"/>
        <v>-0.4100000000325963</v>
      </c>
      <c r="O9" s="47">
        <v>9038</v>
      </c>
      <c r="P9" s="48">
        <v>0</v>
      </c>
    </row>
    <row r="10" spans="1:16" ht="12" customHeight="1">
      <c r="A10" s="49" t="s">
        <v>12</v>
      </c>
      <c r="B10" s="44">
        <v>170064506</v>
      </c>
      <c r="C10" s="45">
        <v>442753</v>
      </c>
      <c r="D10" s="41">
        <f t="shared" si="0"/>
        <v>442753</v>
      </c>
      <c r="E10" s="46"/>
      <c r="F10" s="46">
        <v>442753</v>
      </c>
      <c r="G10" s="41">
        <f t="shared" si="1"/>
        <v>448119.95999999996</v>
      </c>
      <c r="H10" s="46">
        <v>5367.259999999999</v>
      </c>
      <c r="I10" s="46">
        <v>442752.69999999995</v>
      </c>
      <c r="J10" s="41">
        <f t="shared" si="2"/>
        <v>448119.95999999996</v>
      </c>
      <c r="K10" s="46">
        <v>5367.259999999999</v>
      </c>
      <c r="L10" s="46">
        <v>442752.69999999995</v>
      </c>
      <c r="M10" s="41"/>
      <c r="N10" s="41">
        <f t="shared" si="3"/>
        <v>-0.30000000004656613</v>
      </c>
      <c r="O10" s="47">
        <v>6152</v>
      </c>
      <c r="P10" s="48">
        <v>0</v>
      </c>
    </row>
    <row r="11" spans="1:16" ht="12.75">
      <c r="A11" s="49" t="s">
        <v>61</v>
      </c>
      <c r="B11" s="44">
        <v>170077201</v>
      </c>
      <c r="C11" s="45">
        <v>61042</v>
      </c>
      <c r="D11" s="41">
        <f t="shared" si="0"/>
        <v>61042</v>
      </c>
      <c r="E11" s="46"/>
      <c r="F11" s="46">
        <v>61042</v>
      </c>
      <c r="G11" s="41">
        <f t="shared" si="1"/>
        <v>61779.49</v>
      </c>
      <c r="H11" s="46">
        <v>737.54</v>
      </c>
      <c r="I11" s="46">
        <v>61041.95</v>
      </c>
      <c r="J11" s="41">
        <f t="shared" si="2"/>
        <v>61779.49</v>
      </c>
      <c r="K11" s="46">
        <v>737.54</v>
      </c>
      <c r="L11" s="46">
        <v>61041.95</v>
      </c>
      <c r="M11" s="41"/>
      <c r="N11" s="41">
        <f t="shared" si="3"/>
        <v>-0.05000000000291038</v>
      </c>
      <c r="O11" s="47">
        <v>916</v>
      </c>
      <c r="P11" s="48">
        <v>0</v>
      </c>
    </row>
    <row r="12" spans="1:16" ht="12.75">
      <c r="A12" s="49" t="s">
        <v>13</v>
      </c>
      <c r="B12" s="44">
        <v>170077202</v>
      </c>
      <c r="C12" s="45">
        <v>20781</v>
      </c>
      <c r="D12" s="41">
        <f t="shared" si="0"/>
        <v>20781</v>
      </c>
      <c r="E12" s="46"/>
      <c r="F12" s="46">
        <v>20781</v>
      </c>
      <c r="G12" s="41">
        <f t="shared" si="1"/>
        <v>21056.16</v>
      </c>
      <c r="H12" s="46">
        <v>275.84000000000003</v>
      </c>
      <c r="I12" s="46">
        <v>20780.32</v>
      </c>
      <c r="J12" s="41">
        <f t="shared" si="2"/>
        <v>21056.16</v>
      </c>
      <c r="K12" s="46">
        <v>275.84000000000003</v>
      </c>
      <c r="L12" s="46">
        <v>20780.32</v>
      </c>
      <c r="M12" s="41"/>
      <c r="N12" s="41">
        <f t="shared" si="3"/>
        <v>-0.680000000000291</v>
      </c>
      <c r="O12" s="47">
        <v>578</v>
      </c>
      <c r="P12" s="48">
        <v>0</v>
      </c>
    </row>
    <row r="13" spans="1:16" ht="15.75" customHeight="1">
      <c r="A13" s="49" t="s">
        <v>14</v>
      </c>
      <c r="B13" s="44">
        <v>270000003</v>
      </c>
      <c r="C13" s="45">
        <v>13312</v>
      </c>
      <c r="D13" s="41">
        <f t="shared" si="0"/>
        <v>13312</v>
      </c>
      <c r="E13" s="46"/>
      <c r="F13" s="46">
        <v>13312</v>
      </c>
      <c r="G13" s="41">
        <f t="shared" si="1"/>
        <v>13311.210000000001</v>
      </c>
      <c r="H13" s="46">
        <v>0</v>
      </c>
      <c r="I13" s="46">
        <v>13311.210000000001</v>
      </c>
      <c r="J13" s="41">
        <f t="shared" si="2"/>
        <v>13311.210000000001</v>
      </c>
      <c r="K13" s="46">
        <v>0</v>
      </c>
      <c r="L13" s="46">
        <v>13311.210000000001</v>
      </c>
      <c r="M13" s="41"/>
      <c r="N13" s="41">
        <f t="shared" si="3"/>
        <v>-0.7899999999990541</v>
      </c>
      <c r="O13" s="47">
        <v>281</v>
      </c>
      <c r="P13" s="48">
        <v>0</v>
      </c>
    </row>
    <row r="14" spans="1:16" ht="12.75">
      <c r="A14" s="49" t="s">
        <v>62</v>
      </c>
      <c r="B14" s="44">
        <v>270000014</v>
      </c>
      <c r="C14" s="45">
        <v>51585</v>
      </c>
      <c r="D14" s="41">
        <f t="shared" si="0"/>
        <v>51585</v>
      </c>
      <c r="E14" s="46"/>
      <c r="F14" s="46">
        <v>51585</v>
      </c>
      <c r="G14" s="41">
        <f t="shared" si="1"/>
        <v>52937.350000000006</v>
      </c>
      <c r="H14" s="46">
        <v>1353.1</v>
      </c>
      <c r="I14" s="46">
        <v>51584.25000000001</v>
      </c>
      <c r="J14" s="41">
        <f t="shared" si="2"/>
        <v>52937.350000000006</v>
      </c>
      <c r="K14" s="46">
        <v>1353.1</v>
      </c>
      <c r="L14" s="46">
        <v>51584.25000000001</v>
      </c>
      <c r="M14" s="41"/>
      <c r="N14" s="41">
        <f t="shared" si="3"/>
        <v>-0.749999999992724</v>
      </c>
      <c r="O14" s="47">
        <v>1055</v>
      </c>
      <c r="P14" s="48">
        <v>0</v>
      </c>
    </row>
    <row r="15" spans="1:16" ht="24" customHeight="1">
      <c r="A15" s="49" t="s">
        <v>63</v>
      </c>
      <c r="B15" s="44">
        <v>270000024</v>
      </c>
      <c r="C15" s="45">
        <v>29039</v>
      </c>
      <c r="D15" s="41">
        <f t="shared" si="0"/>
        <v>29039</v>
      </c>
      <c r="E15" s="46"/>
      <c r="F15" s="46">
        <v>29039</v>
      </c>
      <c r="G15" s="41">
        <f t="shared" si="1"/>
        <v>29628.400000000005</v>
      </c>
      <c r="H15" s="46">
        <v>869.9200000000002</v>
      </c>
      <c r="I15" s="46">
        <v>28758.480000000003</v>
      </c>
      <c r="J15" s="41">
        <f t="shared" si="2"/>
        <v>29628.400000000005</v>
      </c>
      <c r="K15" s="46">
        <v>869.9200000000002</v>
      </c>
      <c r="L15" s="46">
        <v>28758.480000000003</v>
      </c>
      <c r="M15" s="41"/>
      <c r="N15" s="41">
        <f t="shared" si="3"/>
        <v>-280.5199999999968</v>
      </c>
      <c r="O15" s="47">
        <v>701</v>
      </c>
      <c r="P15" s="48">
        <v>0</v>
      </c>
    </row>
    <row r="16" spans="1:16" ht="12.75">
      <c r="A16" s="49" t="s">
        <v>15</v>
      </c>
      <c r="B16" s="44">
        <v>270000064</v>
      </c>
      <c r="C16" s="45">
        <v>301983</v>
      </c>
      <c r="D16" s="41">
        <f t="shared" si="0"/>
        <v>301983</v>
      </c>
      <c r="E16" s="46"/>
      <c r="F16" s="46">
        <v>301983</v>
      </c>
      <c r="G16" s="41">
        <f t="shared" si="1"/>
        <v>303370.75000000006</v>
      </c>
      <c r="H16" s="46">
        <v>3308.5799999999995</v>
      </c>
      <c r="I16" s="46">
        <v>300062.17000000004</v>
      </c>
      <c r="J16" s="41">
        <f t="shared" si="2"/>
        <v>303370.75000000006</v>
      </c>
      <c r="K16" s="46">
        <v>3308.5799999999995</v>
      </c>
      <c r="L16" s="46">
        <v>300062.17000000004</v>
      </c>
      <c r="M16" s="41"/>
      <c r="N16" s="41">
        <f t="shared" si="3"/>
        <v>-1920.829999999958</v>
      </c>
      <c r="O16" s="47">
        <v>2858</v>
      </c>
      <c r="P16" s="48">
        <v>0</v>
      </c>
    </row>
    <row r="17" spans="1:16" ht="12.75">
      <c r="A17" s="49" t="s">
        <v>16</v>
      </c>
      <c r="B17" s="44">
        <v>270064004</v>
      </c>
      <c r="C17" s="45">
        <v>582543</v>
      </c>
      <c r="D17" s="41">
        <f t="shared" si="0"/>
        <v>582543</v>
      </c>
      <c r="E17" s="46"/>
      <c r="F17" s="46">
        <v>582543</v>
      </c>
      <c r="G17" s="41">
        <f t="shared" si="1"/>
        <v>588251.29</v>
      </c>
      <c r="H17" s="46">
        <v>6001.22</v>
      </c>
      <c r="I17" s="46">
        <v>582250.0700000001</v>
      </c>
      <c r="J17" s="41">
        <f t="shared" si="2"/>
        <v>588251.29</v>
      </c>
      <c r="K17" s="46">
        <v>6001.22</v>
      </c>
      <c r="L17" s="46">
        <v>582250.0700000001</v>
      </c>
      <c r="M17" s="41"/>
      <c r="N17" s="41">
        <f t="shared" si="3"/>
        <v>-292.9299999999348</v>
      </c>
      <c r="O17" s="47">
        <v>5395</v>
      </c>
      <c r="P17" s="48">
        <v>0</v>
      </c>
    </row>
    <row r="18" spans="1:16" ht="12.75">
      <c r="A18" s="49" t="s">
        <v>17</v>
      </c>
      <c r="B18" s="44">
        <v>270064503</v>
      </c>
      <c r="C18" s="45">
        <v>355782</v>
      </c>
      <c r="D18" s="41">
        <f t="shared" si="0"/>
        <v>355782</v>
      </c>
      <c r="E18" s="46"/>
      <c r="F18" s="46">
        <v>355782</v>
      </c>
      <c r="G18" s="41">
        <f t="shared" si="1"/>
        <v>363539.73000000004</v>
      </c>
      <c r="H18" s="46">
        <v>7758.14</v>
      </c>
      <c r="I18" s="46">
        <v>355781.59</v>
      </c>
      <c r="J18" s="41">
        <f t="shared" si="2"/>
        <v>363539.73000000004</v>
      </c>
      <c r="K18" s="46">
        <v>7758.14</v>
      </c>
      <c r="L18" s="46">
        <v>355781.59</v>
      </c>
      <c r="M18" s="41"/>
      <c r="N18" s="41">
        <f t="shared" si="3"/>
        <v>-0.40999999997438863</v>
      </c>
      <c r="O18" s="47">
        <v>6777</v>
      </c>
      <c r="P18" s="48">
        <v>0</v>
      </c>
    </row>
    <row r="19" spans="1:16" ht="25.5">
      <c r="A19" s="49" t="s">
        <v>18</v>
      </c>
      <c r="B19" s="44">
        <v>270064507</v>
      </c>
      <c r="C19" s="45">
        <v>14130</v>
      </c>
      <c r="D19" s="41">
        <f t="shared" si="0"/>
        <v>14130</v>
      </c>
      <c r="E19" s="46"/>
      <c r="F19" s="46">
        <v>14130</v>
      </c>
      <c r="G19" s="41">
        <f t="shared" si="1"/>
        <v>13938.739999999998</v>
      </c>
      <c r="H19" s="46">
        <v>422.52000000000004</v>
      </c>
      <c r="I19" s="46">
        <v>13516.219999999998</v>
      </c>
      <c r="J19" s="41">
        <f t="shared" si="2"/>
        <v>13938.739999999998</v>
      </c>
      <c r="K19" s="46">
        <v>422.52000000000004</v>
      </c>
      <c r="L19" s="46">
        <v>13516.219999999998</v>
      </c>
      <c r="M19" s="41"/>
      <c r="N19" s="41">
        <f t="shared" si="3"/>
        <v>-613.7800000000025</v>
      </c>
      <c r="O19" s="47">
        <v>322</v>
      </c>
      <c r="P19" s="48">
        <v>0</v>
      </c>
    </row>
    <row r="20" spans="1:16" ht="12.75">
      <c r="A20" s="49" t="s">
        <v>19</v>
      </c>
      <c r="B20" s="44">
        <v>620200008</v>
      </c>
      <c r="C20" s="45">
        <v>17143</v>
      </c>
      <c r="D20" s="41">
        <f t="shared" si="0"/>
        <v>17143</v>
      </c>
      <c r="E20" s="46"/>
      <c r="F20" s="46">
        <v>17143</v>
      </c>
      <c r="G20" s="41">
        <f t="shared" si="1"/>
        <v>16745.69</v>
      </c>
      <c r="H20" s="46">
        <v>0</v>
      </c>
      <c r="I20" s="46">
        <v>16745.69</v>
      </c>
      <c r="J20" s="41">
        <f t="shared" si="2"/>
        <v>16745.69</v>
      </c>
      <c r="K20" s="46">
        <v>0</v>
      </c>
      <c r="L20" s="46">
        <v>16745.69</v>
      </c>
      <c r="M20" s="41"/>
      <c r="N20" s="41">
        <f t="shared" si="3"/>
        <v>-397.3100000000013</v>
      </c>
      <c r="O20" s="47">
        <v>534</v>
      </c>
      <c r="P20" s="48">
        <v>0</v>
      </c>
    </row>
    <row r="21" spans="1:16" ht="12.75">
      <c r="A21" s="49" t="s">
        <v>20</v>
      </c>
      <c r="B21" s="44">
        <v>620200014</v>
      </c>
      <c r="C21" s="45">
        <v>346784</v>
      </c>
      <c r="D21" s="41">
        <f t="shared" si="0"/>
        <v>346784</v>
      </c>
      <c r="E21" s="46"/>
      <c r="F21" s="46">
        <v>346784</v>
      </c>
      <c r="G21" s="41">
        <f t="shared" si="1"/>
        <v>353003.41</v>
      </c>
      <c r="H21" s="46">
        <v>6219.620000000001</v>
      </c>
      <c r="I21" s="46">
        <v>346783.79</v>
      </c>
      <c r="J21" s="41">
        <f t="shared" si="2"/>
        <v>353003.41</v>
      </c>
      <c r="K21" s="46">
        <v>6219.620000000001</v>
      </c>
      <c r="L21" s="46">
        <v>346783.79</v>
      </c>
      <c r="M21" s="41"/>
      <c r="N21" s="41">
        <f t="shared" si="3"/>
        <v>-0.21000000002095476</v>
      </c>
      <c r="O21" s="47">
        <v>6193</v>
      </c>
      <c r="P21" s="48">
        <v>504</v>
      </c>
    </row>
    <row r="22" spans="1:16" ht="12.75">
      <c r="A22" s="49" t="s">
        <v>21</v>
      </c>
      <c r="B22" s="44">
        <v>620200018</v>
      </c>
      <c r="C22" s="45">
        <v>60627</v>
      </c>
      <c r="D22" s="41">
        <f t="shared" si="0"/>
        <v>60627</v>
      </c>
      <c r="E22" s="46"/>
      <c r="F22" s="46">
        <v>60627</v>
      </c>
      <c r="G22" s="41">
        <f t="shared" si="1"/>
        <v>61945.21</v>
      </c>
      <c r="H22" s="46">
        <v>1318.8600000000001</v>
      </c>
      <c r="I22" s="46">
        <v>60626.35</v>
      </c>
      <c r="J22" s="41">
        <f t="shared" si="2"/>
        <v>61945.21</v>
      </c>
      <c r="K22" s="46">
        <v>1318.8600000000001</v>
      </c>
      <c r="L22" s="46">
        <v>60626.35</v>
      </c>
      <c r="M22" s="41"/>
      <c r="N22" s="41">
        <f t="shared" si="3"/>
        <v>-0.6500000000014552</v>
      </c>
      <c r="O22" s="47">
        <v>1186</v>
      </c>
      <c r="P22" s="48">
        <v>0</v>
      </c>
    </row>
    <row r="23" spans="1:16" ht="12.75">
      <c r="A23" s="49" t="s">
        <v>22</v>
      </c>
      <c r="B23" s="44">
        <v>620200062</v>
      </c>
      <c r="C23" s="45">
        <v>125972</v>
      </c>
      <c r="D23" s="41">
        <f t="shared" si="0"/>
        <v>125972</v>
      </c>
      <c r="E23" s="46"/>
      <c r="F23" s="46">
        <v>125972</v>
      </c>
      <c r="G23" s="41">
        <f t="shared" si="1"/>
        <v>128143.65999999999</v>
      </c>
      <c r="H23" s="46">
        <v>2172.6399999999994</v>
      </c>
      <c r="I23" s="46">
        <v>125971.01999999999</v>
      </c>
      <c r="J23" s="41">
        <f t="shared" si="2"/>
        <v>128143.65999999999</v>
      </c>
      <c r="K23" s="46">
        <v>2172.6399999999994</v>
      </c>
      <c r="L23" s="46">
        <v>125971.01999999999</v>
      </c>
      <c r="M23" s="41"/>
      <c r="N23" s="41">
        <f t="shared" si="3"/>
        <v>-0.9800000000104774</v>
      </c>
      <c r="O23" s="47">
        <v>2533</v>
      </c>
      <c r="P23" s="48">
        <v>0</v>
      </c>
    </row>
    <row r="24" spans="1:16" ht="25.5">
      <c r="A24" s="49" t="s">
        <v>23</v>
      </c>
      <c r="B24" s="44">
        <v>621200004</v>
      </c>
      <c r="C24" s="45">
        <v>9340</v>
      </c>
      <c r="D24" s="41">
        <f t="shared" si="0"/>
        <v>9340</v>
      </c>
      <c r="E24" s="46"/>
      <c r="F24" s="46">
        <v>9340</v>
      </c>
      <c r="G24" s="41">
        <f t="shared" si="1"/>
        <v>8888.41</v>
      </c>
      <c r="H24" s="46">
        <v>260.15999999999997</v>
      </c>
      <c r="I24" s="46">
        <v>8628.25</v>
      </c>
      <c r="J24" s="41">
        <f t="shared" si="2"/>
        <v>8888.41</v>
      </c>
      <c r="K24" s="46">
        <v>260.15999999999997</v>
      </c>
      <c r="L24" s="46">
        <v>8628.25</v>
      </c>
      <c r="M24" s="41"/>
      <c r="N24" s="41">
        <f t="shared" si="3"/>
        <v>-711.75</v>
      </c>
      <c r="O24" s="47">
        <v>290</v>
      </c>
      <c r="P24" s="50">
        <v>0</v>
      </c>
    </row>
    <row r="25" spans="1:16" ht="12.75">
      <c r="A25" s="49" t="s">
        <v>24</v>
      </c>
      <c r="B25" s="44">
        <v>640600008</v>
      </c>
      <c r="C25" s="45">
        <v>11308</v>
      </c>
      <c r="D25" s="41">
        <f t="shared" si="0"/>
        <v>11308</v>
      </c>
      <c r="E25" s="46"/>
      <c r="F25" s="46">
        <v>11308</v>
      </c>
      <c r="G25" s="41">
        <f t="shared" si="1"/>
        <v>11703.989999999998</v>
      </c>
      <c r="H25" s="46">
        <v>396.2199999999999</v>
      </c>
      <c r="I25" s="46">
        <v>11307.769999999999</v>
      </c>
      <c r="J25" s="41">
        <f t="shared" si="2"/>
        <v>11703.989999999998</v>
      </c>
      <c r="K25" s="46">
        <v>396.2199999999999</v>
      </c>
      <c r="L25" s="46">
        <v>11307.769999999999</v>
      </c>
      <c r="M25" s="41"/>
      <c r="N25" s="41">
        <f t="shared" si="3"/>
        <v>-0.23000000000138243</v>
      </c>
      <c r="O25" s="47">
        <v>290</v>
      </c>
      <c r="P25" s="48">
        <v>0</v>
      </c>
    </row>
    <row r="26" spans="1:16" ht="12.75">
      <c r="A26" s="49" t="s">
        <v>25</v>
      </c>
      <c r="B26" s="44">
        <v>640600015</v>
      </c>
      <c r="C26" s="45">
        <v>10086</v>
      </c>
      <c r="D26" s="41">
        <f t="shared" si="0"/>
        <v>10086</v>
      </c>
      <c r="E26" s="46"/>
      <c r="F26" s="46">
        <v>10086</v>
      </c>
      <c r="G26" s="41">
        <f t="shared" si="1"/>
        <v>9840.219999999998</v>
      </c>
      <c r="H26" s="46">
        <v>398.2399999999999</v>
      </c>
      <c r="I26" s="46">
        <v>9441.979999999998</v>
      </c>
      <c r="J26" s="41">
        <f t="shared" si="2"/>
        <v>9840.219999999998</v>
      </c>
      <c r="K26" s="46">
        <v>398.2399999999999</v>
      </c>
      <c r="L26" s="46">
        <v>9441.979999999998</v>
      </c>
      <c r="M26" s="41"/>
      <c r="N26" s="41">
        <f t="shared" si="3"/>
        <v>-644.0200000000023</v>
      </c>
      <c r="O26" s="47">
        <v>325</v>
      </c>
      <c r="P26" s="48">
        <v>0</v>
      </c>
    </row>
    <row r="27" spans="1:16" ht="12.75">
      <c r="A27" s="49" t="s">
        <v>26</v>
      </c>
      <c r="B27" s="44">
        <v>641000001</v>
      </c>
      <c r="C27" s="45">
        <v>11155</v>
      </c>
      <c r="D27" s="41">
        <f t="shared" si="0"/>
        <v>11155</v>
      </c>
      <c r="E27" s="46"/>
      <c r="F27" s="46">
        <v>11155</v>
      </c>
      <c r="G27" s="41">
        <f t="shared" si="1"/>
        <v>10860.37</v>
      </c>
      <c r="H27" s="46">
        <v>451.40000000000003</v>
      </c>
      <c r="I27" s="46">
        <v>10408.970000000001</v>
      </c>
      <c r="J27" s="41">
        <f t="shared" si="2"/>
        <v>10860.37</v>
      </c>
      <c r="K27" s="46">
        <v>451.40000000000003</v>
      </c>
      <c r="L27" s="46">
        <v>10408.970000000001</v>
      </c>
      <c r="M27" s="41"/>
      <c r="N27" s="41">
        <f t="shared" si="3"/>
        <v>-746.0299999999988</v>
      </c>
      <c r="O27" s="47">
        <v>269</v>
      </c>
      <c r="P27" s="48">
        <v>0</v>
      </c>
    </row>
    <row r="28" spans="1:16" ht="25.5">
      <c r="A28" s="49" t="s">
        <v>27</v>
      </c>
      <c r="B28" s="44">
        <v>641000005</v>
      </c>
      <c r="C28" s="45">
        <v>11537</v>
      </c>
      <c r="D28" s="41">
        <f t="shared" si="0"/>
        <v>11537</v>
      </c>
      <c r="E28" s="46"/>
      <c r="F28" s="46">
        <v>11537</v>
      </c>
      <c r="G28" s="41">
        <f t="shared" si="1"/>
        <v>11199.46</v>
      </c>
      <c r="H28" s="46">
        <v>525.14</v>
      </c>
      <c r="I28" s="46">
        <v>10674.32</v>
      </c>
      <c r="J28" s="41">
        <f t="shared" si="2"/>
        <v>11199.46</v>
      </c>
      <c r="K28" s="46">
        <v>525.14</v>
      </c>
      <c r="L28" s="46">
        <v>10674.32</v>
      </c>
      <c r="M28" s="41"/>
      <c r="N28" s="41">
        <f t="shared" si="3"/>
        <v>-862.6800000000003</v>
      </c>
      <c r="O28" s="47">
        <v>429</v>
      </c>
      <c r="P28" s="48">
        <v>0</v>
      </c>
    </row>
    <row r="29" spans="1:16" ht="12.75">
      <c r="A29" s="49" t="s">
        <v>28</v>
      </c>
      <c r="B29" s="44">
        <v>641000007</v>
      </c>
      <c r="C29" s="45">
        <v>15034</v>
      </c>
      <c r="D29" s="41">
        <f t="shared" si="0"/>
        <v>15034</v>
      </c>
      <c r="E29" s="46"/>
      <c r="F29" s="46">
        <v>15034</v>
      </c>
      <c r="G29" s="41">
        <f t="shared" si="1"/>
        <v>12965.580000000002</v>
      </c>
      <c r="H29" s="46">
        <v>511.97999999999996</v>
      </c>
      <c r="I29" s="46">
        <v>12453.600000000002</v>
      </c>
      <c r="J29" s="41">
        <f t="shared" si="2"/>
        <v>12965.580000000002</v>
      </c>
      <c r="K29" s="46">
        <v>511.97999999999996</v>
      </c>
      <c r="L29" s="46">
        <v>12453.600000000002</v>
      </c>
      <c r="M29" s="41"/>
      <c r="N29" s="41">
        <f t="shared" si="3"/>
        <v>-2580.399999999998</v>
      </c>
      <c r="O29" s="47">
        <v>373</v>
      </c>
      <c r="P29" s="48">
        <v>0</v>
      </c>
    </row>
    <row r="30" spans="1:16" ht="12.75">
      <c r="A30" s="49" t="s">
        <v>29</v>
      </c>
      <c r="B30" s="44">
        <v>641000022</v>
      </c>
      <c r="C30" s="45">
        <v>18957</v>
      </c>
      <c r="D30" s="41">
        <f t="shared" si="0"/>
        <v>18957</v>
      </c>
      <c r="E30" s="46"/>
      <c r="F30" s="46">
        <v>18957</v>
      </c>
      <c r="G30" s="41">
        <f t="shared" si="1"/>
        <v>18372.739999999998</v>
      </c>
      <c r="H30" s="46">
        <v>337.40000000000003</v>
      </c>
      <c r="I30" s="46">
        <v>18035.339999999997</v>
      </c>
      <c r="J30" s="41">
        <f t="shared" si="2"/>
        <v>18372.739999999998</v>
      </c>
      <c r="K30" s="46">
        <v>337.40000000000003</v>
      </c>
      <c r="L30" s="46">
        <v>18035.339999999997</v>
      </c>
      <c r="M30" s="41"/>
      <c r="N30" s="41">
        <f t="shared" si="3"/>
        <v>-921.6600000000035</v>
      </c>
      <c r="O30" s="47">
        <v>662</v>
      </c>
      <c r="P30" s="48">
        <v>0</v>
      </c>
    </row>
    <row r="31" spans="1:16" ht="12.75">
      <c r="A31" s="49" t="s">
        <v>58</v>
      </c>
      <c r="B31" s="44">
        <v>641600001</v>
      </c>
      <c r="C31" s="45">
        <v>16791</v>
      </c>
      <c r="D31" s="41">
        <f t="shared" si="0"/>
        <v>16791</v>
      </c>
      <c r="E31" s="46"/>
      <c r="F31" s="46">
        <v>16791</v>
      </c>
      <c r="G31" s="41">
        <f t="shared" si="1"/>
        <v>11389.050000000003</v>
      </c>
      <c r="H31" s="46">
        <v>242.52</v>
      </c>
      <c r="I31" s="46">
        <v>11146.530000000002</v>
      </c>
      <c r="J31" s="41">
        <f t="shared" si="2"/>
        <v>11389.050000000003</v>
      </c>
      <c r="K31" s="46">
        <v>242.52</v>
      </c>
      <c r="L31" s="46">
        <v>11146.530000000002</v>
      </c>
      <c r="M31" s="41"/>
      <c r="N31" s="41">
        <f t="shared" si="3"/>
        <v>-5644.4699999999975</v>
      </c>
      <c r="O31" s="47">
        <v>283</v>
      </c>
      <c r="P31" s="48">
        <v>0</v>
      </c>
    </row>
    <row r="32" spans="1:16" ht="12.75">
      <c r="A32" s="49" t="s">
        <v>30</v>
      </c>
      <c r="B32" s="44">
        <v>840200025</v>
      </c>
      <c r="C32" s="45">
        <v>23079</v>
      </c>
      <c r="D32" s="41">
        <f t="shared" si="0"/>
        <v>23079</v>
      </c>
      <c r="E32" s="46"/>
      <c r="F32" s="46">
        <v>23079</v>
      </c>
      <c r="G32" s="41">
        <f t="shared" si="1"/>
        <v>20674.710000000003</v>
      </c>
      <c r="H32" s="46">
        <v>1003.0999999999998</v>
      </c>
      <c r="I32" s="46">
        <v>19671.610000000004</v>
      </c>
      <c r="J32" s="41">
        <f t="shared" si="2"/>
        <v>20674.710000000003</v>
      </c>
      <c r="K32" s="46">
        <v>1003.0999999999998</v>
      </c>
      <c r="L32" s="46">
        <v>19671.610000000004</v>
      </c>
      <c r="M32" s="41"/>
      <c r="N32" s="41">
        <f t="shared" si="3"/>
        <v>-3407.389999999996</v>
      </c>
      <c r="O32" s="47">
        <v>694</v>
      </c>
      <c r="P32" s="48">
        <v>0</v>
      </c>
    </row>
    <row r="33" spans="1:16" ht="12.75">
      <c r="A33" s="49" t="s">
        <v>31</v>
      </c>
      <c r="B33" s="44">
        <v>840200026</v>
      </c>
      <c r="C33" s="45">
        <v>203182</v>
      </c>
      <c r="D33" s="41">
        <f t="shared" si="0"/>
        <v>203182</v>
      </c>
      <c r="E33" s="46"/>
      <c r="F33" s="46">
        <v>203182</v>
      </c>
      <c r="G33" s="41">
        <f t="shared" si="1"/>
        <v>207302.71000000002</v>
      </c>
      <c r="H33" s="46">
        <v>4396.94</v>
      </c>
      <c r="I33" s="46">
        <v>202905.77000000002</v>
      </c>
      <c r="J33" s="41">
        <f t="shared" si="2"/>
        <v>207302.71000000002</v>
      </c>
      <c r="K33" s="46">
        <v>4396.94</v>
      </c>
      <c r="L33" s="46">
        <v>202905.77000000002</v>
      </c>
      <c r="M33" s="41"/>
      <c r="N33" s="41">
        <f t="shared" si="3"/>
        <v>-276.2299999999814</v>
      </c>
      <c r="O33" s="47">
        <v>2884</v>
      </c>
      <c r="P33" s="48">
        <v>0</v>
      </c>
    </row>
    <row r="34" spans="1:16" ht="12.75">
      <c r="A34" s="49" t="s">
        <v>64</v>
      </c>
      <c r="B34" s="44">
        <v>840200048</v>
      </c>
      <c r="C34" s="45">
        <v>114564</v>
      </c>
      <c r="D34" s="41">
        <f t="shared" si="0"/>
        <v>114564</v>
      </c>
      <c r="E34" s="46"/>
      <c r="F34" s="46">
        <v>114564</v>
      </c>
      <c r="G34" s="41">
        <f t="shared" si="1"/>
        <v>118131.55</v>
      </c>
      <c r="H34" s="46">
        <v>3573.34</v>
      </c>
      <c r="I34" s="46">
        <v>114558.21</v>
      </c>
      <c r="J34" s="41">
        <f t="shared" si="2"/>
        <v>118131.55</v>
      </c>
      <c r="K34" s="46">
        <v>3573.34</v>
      </c>
      <c r="L34" s="46">
        <v>114558.21</v>
      </c>
      <c r="M34" s="41"/>
      <c r="N34" s="41">
        <f t="shared" si="3"/>
        <v>-5.789999999993597</v>
      </c>
      <c r="O34" s="47">
        <v>3242</v>
      </c>
      <c r="P34" s="48">
        <v>0</v>
      </c>
    </row>
    <row r="35" spans="1:16" ht="12.75">
      <c r="A35" s="49" t="s">
        <v>57</v>
      </c>
      <c r="B35" s="44">
        <v>840200079</v>
      </c>
      <c r="C35" s="45">
        <v>44642</v>
      </c>
      <c r="D35" s="41">
        <f t="shared" si="0"/>
        <v>44642</v>
      </c>
      <c r="E35" s="46"/>
      <c r="F35" s="46">
        <v>44642</v>
      </c>
      <c r="G35" s="41">
        <f t="shared" si="1"/>
        <v>44089.69</v>
      </c>
      <c r="H35" s="46">
        <v>1848.1000000000004</v>
      </c>
      <c r="I35" s="46">
        <v>42241.590000000004</v>
      </c>
      <c r="J35" s="41">
        <f t="shared" si="2"/>
        <v>44089.69</v>
      </c>
      <c r="K35" s="46">
        <v>1848.1000000000004</v>
      </c>
      <c r="L35" s="46">
        <v>42241.590000000004</v>
      </c>
      <c r="M35" s="41"/>
      <c r="N35" s="41">
        <f t="shared" si="3"/>
        <v>-2400.409999999996</v>
      </c>
      <c r="O35" s="47">
        <v>1259</v>
      </c>
      <c r="P35" s="48">
        <v>0</v>
      </c>
    </row>
    <row r="36" spans="1:16" ht="12.75">
      <c r="A36" s="49" t="s">
        <v>65</v>
      </c>
      <c r="B36" s="44">
        <v>51000003</v>
      </c>
      <c r="C36" s="45">
        <v>9839</v>
      </c>
      <c r="D36" s="41">
        <f t="shared" si="0"/>
        <v>9839</v>
      </c>
      <c r="E36" s="46"/>
      <c r="F36" s="46">
        <v>9839</v>
      </c>
      <c r="G36" s="41">
        <f t="shared" si="1"/>
        <v>9174.939999999999</v>
      </c>
      <c r="H36" s="46">
        <v>58.4</v>
      </c>
      <c r="I36" s="46">
        <v>9116.539999999999</v>
      </c>
      <c r="J36" s="41">
        <f t="shared" si="2"/>
        <v>9174.939999999999</v>
      </c>
      <c r="K36" s="46">
        <v>58.4</v>
      </c>
      <c r="L36" s="46">
        <v>9116.539999999999</v>
      </c>
      <c r="M36" s="41"/>
      <c r="N36" s="41">
        <f t="shared" si="3"/>
        <v>-722.460000000001</v>
      </c>
      <c r="O36" s="47">
        <v>249</v>
      </c>
      <c r="P36" s="48">
        <v>0</v>
      </c>
    </row>
    <row r="37" spans="1:16" ht="12.75">
      <c r="A37" s="49" t="s">
        <v>32</v>
      </c>
      <c r="B37" s="44">
        <v>880200029</v>
      </c>
      <c r="C37" s="45">
        <v>70362</v>
      </c>
      <c r="D37" s="41">
        <f t="shared" si="0"/>
        <v>70362</v>
      </c>
      <c r="E37" s="46"/>
      <c r="F37" s="46">
        <v>70362</v>
      </c>
      <c r="G37" s="41">
        <f t="shared" si="1"/>
        <v>72482.72</v>
      </c>
      <c r="H37" s="46">
        <v>2120.84</v>
      </c>
      <c r="I37" s="46">
        <v>70361.88</v>
      </c>
      <c r="J37" s="41">
        <f t="shared" si="2"/>
        <v>72482.72</v>
      </c>
      <c r="K37" s="46">
        <v>2120.84</v>
      </c>
      <c r="L37" s="46">
        <v>70361.88</v>
      </c>
      <c r="M37" s="41"/>
      <c r="N37" s="41">
        <f t="shared" si="3"/>
        <v>-0.11999999999534339</v>
      </c>
      <c r="O37" s="47">
        <v>1934</v>
      </c>
      <c r="P37" s="48">
        <v>0</v>
      </c>
    </row>
    <row r="38" spans="1:16" ht="25.5">
      <c r="A38" s="49" t="s">
        <v>33</v>
      </c>
      <c r="B38" s="44">
        <v>880200036</v>
      </c>
      <c r="C38" s="45">
        <v>10470</v>
      </c>
      <c r="D38" s="41">
        <f t="shared" si="0"/>
        <v>10470</v>
      </c>
      <c r="E38" s="46"/>
      <c r="F38" s="46">
        <v>10470</v>
      </c>
      <c r="G38" s="41">
        <f t="shared" si="1"/>
        <v>10674.180000000002</v>
      </c>
      <c r="H38" s="46">
        <v>204.59999999999997</v>
      </c>
      <c r="I38" s="46">
        <v>10469.580000000002</v>
      </c>
      <c r="J38" s="41">
        <f t="shared" si="2"/>
        <v>10674.180000000002</v>
      </c>
      <c r="K38" s="46">
        <v>204.59999999999997</v>
      </c>
      <c r="L38" s="46">
        <v>10469.580000000002</v>
      </c>
      <c r="M38" s="41"/>
      <c r="N38" s="41">
        <f t="shared" si="3"/>
        <v>-0.41999999999825377</v>
      </c>
      <c r="O38" s="47">
        <v>155</v>
      </c>
      <c r="P38" s="48">
        <v>0</v>
      </c>
    </row>
    <row r="39" spans="1:16" ht="12.75">
      <c r="A39" s="49" t="s">
        <v>34</v>
      </c>
      <c r="B39" s="44">
        <v>880200055</v>
      </c>
      <c r="C39" s="45">
        <v>12037</v>
      </c>
      <c r="D39" s="41">
        <f t="shared" si="0"/>
        <v>12037</v>
      </c>
      <c r="E39" s="46"/>
      <c r="F39" s="46">
        <v>12037</v>
      </c>
      <c r="G39" s="41">
        <f t="shared" si="1"/>
        <v>12200.65</v>
      </c>
      <c r="H39" s="46">
        <v>164.56</v>
      </c>
      <c r="I39" s="46">
        <v>12036.09</v>
      </c>
      <c r="J39" s="41">
        <f t="shared" si="2"/>
        <v>12200.65</v>
      </c>
      <c r="K39" s="46">
        <v>164.56</v>
      </c>
      <c r="L39" s="46">
        <v>12036.09</v>
      </c>
      <c r="M39" s="41"/>
      <c r="N39" s="41">
        <f t="shared" si="3"/>
        <v>-0.9099999999998545</v>
      </c>
      <c r="O39" s="47">
        <v>297</v>
      </c>
      <c r="P39" s="48">
        <v>0</v>
      </c>
    </row>
    <row r="40" spans="1:16" ht="25.5">
      <c r="A40" s="49" t="s">
        <v>35</v>
      </c>
      <c r="B40" s="44">
        <v>880200056</v>
      </c>
      <c r="C40" s="45">
        <v>1881</v>
      </c>
      <c r="D40" s="41">
        <f t="shared" si="0"/>
        <v>1881</v>
      </c>
      <c r="E40" s="46"/>
      <c r="F40" s="46">
        <v>1881</v>
      </c>
      <c r="G40" s="41">
        <f t="shared" si="1"/>
        <v>1943.82</v>
      </c>
      <c r="H40" s="46">
        <v>63.78</v>
      </c>
      <c r="I40" s="46">
        <v>1880.04</v>
      </c>
      <c r="J40" s="41">
        <f t="shared" si="2"/>
        <v>1943.82</v>
      </c>
      <c r="K40" s="46">
        <v>63.78</v>
      </c>
      <c r="L40" s="46">
        <v>1880.04</v>
      </c>
      <c r="M40" s="41"/>
      <c r="N40" s="41">
        <f t="shared" si="3"/>
        <v>-0.9600000000000364</v>
      </c>
      <c r="O40" s="47">
        <v>43</v>
      </c>
      <c r="P40" s="48">
        <v>0</v>
      </c>
    </row>
    <row r="41" spans="1:16" ht="25.5">
      <c r="A41" s="49" t="s">
        <v>59</v>
      </c>
      <c r="B41" s="44">
        <v>880200080</v>
      </c>
      <c r="C41" s="45">
        <v>16956</v>
      </c>
      <c r="D41" s="41">
        <f t="shared" si="0"/>
        <v>16956</v>
      </c>
      <c r="E41" s="46"/>
      <c r="F41" s="46">
        <v>16956</v>
      </c>
      <c r="G41" s="41">
        <f t="shared" si="1"/>
        <v>15671.009999999998</v>
      </c>
      <c r="H41" s="46">
        <v>355.78000000000003</v>
      </c>
      <c r="I41" s="46">
        <v>15315.229999999998</v>
      </c>
      <c r="J41" s="41">
        <f t="shared" si="2"/>
        <v>15671.009999999998</v>
      </c>
      <c r="K41" s="46">
        <v>355.78000000000003</v>
      </c>
      <c r="L41" s="46">
        <v>15315.229999999998</v>
      </c>
      <c r="M41" s="41"/>
      <c r="N41" s="41">
        <f t="shared" si="3"/>
        <v>-1640.7700000000023</v>
      </c>
      <c r="O41" s="47">
        <v>373</v>
      </c>
      <c r="P41" s="48">
        <v>0</v>
      </c>
    </row>
    <row r="42" spans="1:16" ht="12.75">
      <c r="A42" s="49" t="s">
        <v>36</v>
      </c>
      <c r="B42" s="44">
        <v>885100007</v>
      </c>
      <c r="C42" s="45">
        <v>55484</v>
      </c>
      <c r="D42" s="41">
        <f t="shared" si="0"/>
        <v>55484</v>
      </c>
      <c r="E42" s="46"/>
      <c r="F42" s="46">
        <v>55484</v>
      </c>
      <c r="G42" s="41">
        <f t="shared" si="1"/>
        <v>53166.82</v>
      </c>
      <c r="H42" s="46">
        <v>548.02</v>
      </c>
      <c r="I42" s="46">
        <v>52618.8</v>
      </c>
      <c r="J42" s="41">
        <f t="shared" si="2"/>
        <v>53166.82</v>
      </c>
      <c r="K42" s="46">
        <v>548.02</v>
      </c>
      <c r="L42" s="46">
        <v>52618.8</v>
      </c>
      <c r="M42" s="41"/>
      <c r="N42" s="41">
        <f t="shared" si="3"/>
        <v>-2865.199999999997</v>
      </c>
      <c r="O42" s="47">
        <v>898</v>
      </c>
      <c r="P42" s="48">
        <v>0</v>
      </c>
    </row>
    <row r="43" spans="1:16" ht="12.75">
      <c r="A43" s="49" t="s">
        <v>37</v>
      </c>
      <c r="B43" s="44">
        <v>887600002</v>
      </c>
      <c r="C43" s="45">
        <v>36972</v>
      </c>
      <c r="D43" s="41">
        <f t="shared" si="0"/>
        <v>36972</v>
      </c>
      <c r="E43" s="46"/>
      <c r="F43" s="46">
        <v>36972</v>
      </c>
      <c r="G43" s="41">
        <f t="shared" si="1"/>
        <v>34866.24</v>
      </c>
      <c r="H43" s="46">
        <v>180.54</v>
      </c>
      <c r="I43" s="46">
        <v>34685.7</v>
      </c>
      <c r="J43" s="41">
        <f t="shared" si="2"/>
        <v>34866.24</v>
      </c>
      <c r="K43" s="46">
        <v>180.54</v>
      </c>
      <c r="L43" s="46">
        <v>34685.7</v>
      </c>
      <c r="M43" s="41"/>
      <c r="N43" s="41">
        <f t="shared" si="3"/>
        <v>-2286.300000000003</v>
      </c>
      <c r="O43" s="47">
        <v>919</v>
      </c>
      <c r="P43" s="48">
        <v>0</v>
      </c>
    </row>
    <row r="44" spans="1:16" ht="12.75">
      <c r="A44" s="49" t="s">
        <v>66</v>
      </c>
      <c r="B44" s="44">
        <v>888300008</v>
      </c>
      <c r="C44" s="45">
        <v>8362</v>
      </c>
      <c r="D44" s="41">
        <f t="shared" si="0"/>
        <v>8362</v>
      </c>
      <c r="E44" s="46"/>
      <c r="F44" s="46">
        <v>8362</v>
      </c>
      <c r="G44" s="41">
        <f t="shared" si="1"/>
        <v>6039.000000000001</v>
      </c>
      <c r="H44" s="46">
        <v>137.16</v>
      </c>
      <c r="I44" s="46">
        <v>5901.840000000001</v>
      </c>
      <c r="J44" s="41">
        <f t="shared" si="2"/>
        <v>6039.000000000001</v>
      </c>
      <c r="K44" s="46">
        <v>137.16</v>
      </c>
      <c r="L44" s="46">
        <v>5901.840000000001</v>
      </c>
      <c r="M44" s="41"/>
      <c r="N44" s="41">
        <f t="shared" si="3"/>
        <v>-2460.159999999999</v>
      </c>
      <c r="O44" s="47">
        <v>165</v>
      </c>
      <c r="P44" s="48">
        <v>0</v>
      </c>
    </row>
    <row r="45" spans="1:16" ht="11.25" customHeight="1">
      <c r="A45" s="49" t="s">
        <v>38</v>
      </c>
      <c r="B45" s="44">
        <v>900200006</v>
      </c>
      <c r="C45" s="45">
        <v>21797</v>
      </c>
      <c r="D45" s="41">
        <f t="shared" si="0"/>
        <v>21797</v>
      </c>
      <c r="E45" s="46"/>
      <c r="F45" s="46">
        <v>21797</v>
      </c>
      <c r="G45" s="41">
        <f t="shared" si="1"/>
        <v>22095.399999999998</v>
      </c>
      <c r="H45" s="46">
        <v>353.43999999999994</v>
      </c>
      <c r="I45" s="46">
        <v>21741.96</v>
      </c>
      <c r="J45" s="41">
        <f t="shared" si="2"/>
        <v>22095.399999999998</v>
      </c>
      <c r="K45" s="46">
        <v>353.43999999999994</v>
      </c>
      <c r="L45" s="46">
        <v>21741.96</v>
      </c>
      <c r="M45" s="41"/>
      <c r="N45" s="41">
        <f t="shared" si="3"/>
        <v>-55.04000000000087</v>
      </c>
      <c r="O45" s="47">
        <v>714</v>
      </c>
      <c r="P45" s="48">
        <v>0</v>
      </c>
    </row>
    <row r="46" spans="1:16" ht="17.25" customHeight="1">
      <c r="A46" s="49" t="s">
        <v>39</v>
      </c>
      <c r="B46" s="44">
        <v>900200056</v>
      </c>
      <c r="C46" s="45">
        <v>46896</v>
      </c>
      <c r="D46" s="41">
        <f t="shared" si="0"/>
        <v>46896</v>
      </c>
      <c r="E46" s="46"/>
      <c r="F46" s="46">
        <v>46896</v>
      </c>
      <c r="G46" s="41">
        <f t="shared" si="1"/>
        <v>47979.549999999996</v>
      </c>
      <c r="H46" s="46">
        <v>1084.46</v>
      </c>
      <c r="I46" s="46">
        <v>46895.09</v>
      </c>
      <c r="J46" s="41">
        <f t="shared" si="2"/>
        <v>47979.549999999996</v>
      </c>
      <c r="K46" s="46">
        <v>1084.46</v>
      </c>
      <c r="L46" s="46">
        <v>46895.09</v>
      </c>
      <c r="M46" s="41"/>
      <c r="N46" s="41">
        <f t="shared" si="3"/>
        <v>-0.9100000000034925</v>
      </c>
      <c r="O46" s="47">
        <v>780</v>
      </c>
      <c r="P46" s="48">
        <v>0</v>
      </c>
    </row>
    <row r="47" spans="1:16" ht="12.75">
      <c r="A47" s="49" t="s">
        <v>40</v>
      </c>
      <c r="B47" s="44">
        <v>900200058</v>
      </c>
      <c r="C47" s="45">
        <v>20391</v>
      </c>
      <c r="D47" s="41">
        <f t="shared" si="0"/>
        <v>20391</v>
      </c>
      <c r="E47" s="46"/>
      <c r="F47" s="46">
        <v>20391</v>
      </c>
      <c r="G47" s="41">
        <f t="shared" si="1"/>
        <v>8100.19</v>
      </c>
      <c r="H47" s="46">
        <v>0</v>
      </c>
      <c r="I47" s="46">
        <v>8100.19</v>
      </c>
      <c r="J47" s="41">
        <f t="shared" si="2"/>
        <v>8100.19</v>
      </c>
      <c r="K47" s="46">
        <v>0</v>
      </c>
      <c r="L47" s="46">
        <v>8100.19</v>
      </c>
      <c r="M47" s="41"/>
      <c r="N47" s="41">
        <f t="shared" si="3"/>
        <v>-12290.810000000001</v>
      </c>
      <c r="O47" s="47">
        <v>102</v>
      </c>
      <c r="P47" s="48">
        <v>0</v>
      </c>
    </row>
    <row r="48" spans="1:16" ht="25.5">
      <c r="A48" s="49" t="s">
        <v>41</v>
      </c>
      <c r="B48" s="44">
        <v>900200082</v>
      </c>
      <c r="C48" s="45">
        <v>6734</v>
      </c>
      <c r="D48" s="41">
        <f t="shared" si="0"/>
        <v>6734</v>
      </c>
      <c r="E48" s="46"/>
      <c r="F48" s="46">
        <v>6734</v>
      </c>
      <c r="G48" s="41">
        <f t="shared" si="1"/>
        <v>6861.990000000001</v>
      </c>
      <c r="H48" s="46">
        <v>128.70000000000002</v>
      </c>
      <c r="I48" s="46">
        <v>6733.290000000001</v>
      </c>
      <c r="J48" s="41">
        <f t="shared" si="2"/>
        <v>6861.990000000001</v>
      </c>
      <c r="K48" s="46">
        <v>128.70000000000002</v>
      </c>
      <c r="L48" s="46">
        <v>6733.290000000001</v>
      </c>
      <c r="M48" s="41"/>
      <c r="N48" s="41">
        <f t="shared" si="3"/>
        <v>-0.7099999999991269</v>
      </c>
      <c r="O48" s="47">
        <v>115</v>
      </c>
      <c r="P48" s="48">
        <v>0</v>
      </c>
    </row>
    <row r="49" spans="1:16" ht="12.75">
      <c r="A49" s="49" t="s">
        <v>42</v>
      </c>
      <c r="B49" s="44">
        <v>900200086</v>
      </c>
      <c r="C49" s="45">
        <v>41203</v>
      </c>
      <c r="D49" s="41">
        <f t="shared" si="0"/>
        <v>41203</v>
      </c>
      <c r="E49" s="46"/>
      <c r="F49" s="46">
        <v>41203</v>
      </c>
      <c r="G49" s="41">
        <f t="shared" si="1"/>
        <v>41202.590000000004</v>
      </c>
      <c r="H49" s="46">
        <v>0</v>
      </c>
      <c r="I49" s="46">
        <v>41202.590000000004</v>
      </c>
      <c r="J49" s="41">
        <f t="shared" si="2"/>
        <v>41202.590000000004</v>
      </c>
      <c r="K49" s="46">
        <v>0</v>
      </c>
      <c r="L49" s="46">
        <v>41202.590000000004</v>
      </c>
      <c r="M49" s="41"/>
      <c r="N49" s="41">
        <f t="shared" si="3"/>
        <v>-0.4099999999962165</v>
      </c>
      <c r="O49" s="47">
        <v>1039</v>
      </c>
      <c r="P49" s="48">
        <v>0</v>
      </c>
    </row>
    <row r="50" spans="1:16" ht="12.75">
      <c r="A50" s="49" t="s">
        <v>43</v>
      </c>
      <c r="B50" s="44">
        <v>900200087</v>
      </c>
      <c r="C50" s="45">
        <v>23825</v>
      </c>
      <c r="D50" s="41">
        <f t="shared" si="0"/>
        <v>23825</v>
      </c>
      <c r="E50" s="46"/>
      <c r="F50" s="46">
        <v>23825</v>
      </c>
      <c r="G50" s="41">
        <f t="shared" si="1"/>
        <v>24536.22</v>
      </c>
      <c r="H50" s="46">
        <v>711.82</v>
      </c>
      <c r="I50" s="46">
        <v>23824.4</v>
      </c>
      <c r="J50" s="41">
        <f t="shared" si="2"/>
        <v>24536.22</v>
      </c>
      <c r="K50" s="46">
        <v>711.82</v>
      </c>
      <c r="L50" s="46">
        <v>23824.4</v>
      </c>
      <c r="M50" s="41"/>
      <c r="N50" s="41">
        <f t="shared" si="3"/>
        <v>-0.5999999999985448</v>
      </c>
      <c r="O50" s="47">
        <v>501</v>
      </c>
      <c r="P50" s="48">
        <v>0</v>
      </c>
    </row>
    <row r="51" spans="1:16" ht="25.5">
      <c r="A51" s="49" t="s">
        <v>44</v>
      </c>
      <c r="B51" s="44">
        <v>900200088</v>
      </c>
      <c r="C51" s="45">
        <v>13736</v>
      </c>
      <c r="D51" s="41">
        <f t="shared" si="0"/>
        <v>13736</v>
      </c>
      <c r="E51" s="46"/>
      <c r="F51" s="46">
        <v>13736</v>
      </c>
      <c r="G51" s="41">
        <f t="shared" si="1"/>
        <v>13107.829999999998</v>
      </c>
      <c r="H51" s="46">
        <v>403.82000000000005</v>
      </c>
      <c r="I51" s="46">
        <v>12704.009999999998</v>
      </c>
      <c r="J51" s="41">
        <f t="shared" si="2"/>
        <v>13107.829999999998</v>
      </c>
      <c r="K51" s="46">
        <v>403.82000000000005</v>
      </c>
      <c r="L51" s="46">
        <v>12704.009999999998</v>
      </c>
      <c r="M51" s="41"/>
      <c r="N51" s="41">
        <f t="shared" si="3"/>
        <v>-1031.9900000000016</v>
      </c>
      <c r="O51" s="47">
        <v>280</v>
      </c>
      <c r="P51" s="48">
        <v>0</v>
      </c>
    </row>
    <row r="52" spans="1:16" ht="12.75">
      <c r="A52" s="49" t="s">
        <v>45</v>
      </c>
      <c r="B52" s="44">
        <v>900200089</v>
      </c>
      <c r="C52" s="45">
        <v>213178</v>
      </c>
      <c r="D52" s="41">
        <f t="shared" si="0"/>
        <v>213178</v>
      </c>
      <c r="E52" s="46"/>
      <c r="F52" s="46">
        <v>213178</v>
      </c>
      <c r="G52" s="41">
        <f t="shared" si="1"/>
        <v>215874.75999999998</v>
      </c>
      <c r="H52" s="46">
        <v>5576.239999999999</v>
      </c>
      <c r="I52" s="46">
        <v>210298.52</v>
      </c>
      <c r="J52" s="41">
        <f t="shared" si="2"/>
        <v>215874.75999999998</v>
      </c>
      <c r="K52" s="46">
        <v>5576.239999999999</v>
      </c>
      <c r="L52" s="46">
        <v>210298.52</v>
      </c>
      <c r="M52" s="41"/>
      <c r="N52" s="41">
        <f t="shared" si="3"/>
        <v>-2879.4800000000105</v>
      </c>
      <c r="O52" s="47">
        <v>4507</v>
      </c>
      <c r="P52" s="48">
        <v>0</v>
      </c>
    </row>
    <row r="53" spans="1:16" ht="25.5">
      <c r="A53" s="49" t="s">
        <v>46</v>
      </c>
      <c r="B53" s="44">
        <v>901200007</v>
      </c>
      <c r="C53" s="45">
        <v>29690</v>
      </c>
      <c r="D53" s="41">
        <f t="shared" si="0"/>
        <v>29690</v>
      </c>
      <c r="E53" s="46"/>
      <c r="F53" s="46">
        <v>29690</v>
      </c>
      <c r="G53" s="41">
        <f t="shared" si="1"/>
        <v>30223.45</v>
      </c>
      <c r="H53" s="46">
        <v>534.32</v>
      </c>
      <c r="I53" s="46">
        <v>29689.13</v>
      </c>
      <c r="J53" s="41">
        <f t="shared" si="2"/>
        <v>30223.45</v>
      </c>
      <c r="K53" s="46">
        <v>534.32</v>
      </c>
      <c r="L53" s="46">
        <v>29689.13</v>
      </c>
      <c r="M53" s="41"/>
      <c r="N53" s="41">
        <f t="shared" si="3"/>
        <v>-0.8699999999989814</v>
      </c>
      <c r="O53" s="47">
        <v>860</v>
      </c>
      <c r="P53" s="48">
        <v>0</v>
      </c>
    </row>
    <row r="54" spans="1:16" ht="25.5">
      <c r="A54" s="49" t="s">
        <v>47</v>
      </c>
      <c r="B54" s="44">
        <v>901200014</v>
      </c>
      <c r="C54" s="45">
        <v>41621</v>
      </c>
      <c r="D54" s="41">
        <f t="shared" si="0"/>
        <v>41621</v>
      </c>
      <c r="E54" s="46"/>
      <c r="F54" s="46">
        <v>41621</v>
      </c>
      <c r="G54" s="41">
        <f t="shared" si="1"/>
        <v>40602.04</v>
      </c>
      <c r="H54" s="46">
        <v>480.54</v>
      </c>
      <c r="I54" s="46">
        <v>40121.5</v>
      </c>
      <c r="J54" s="41">
        <f t="shared" si="2"/>
        <v>40602.04</v>
      </c>
      <c r="K54" s="46">
        <v>480.54</v>
      </c>
      <c r="L54" s="46">
        <v>40121.5</v>
      </c>
      <c r="M54" s="41"/>
      <c r="N54" s="41">
        <f t="shared" si="3"/>
        <v>-1499.5</v>
      </c>
      <c r="O54" s="47">
        <v>479</v>
      </c>
      <c r="P54" s="48">
        <v>125</v>
      </c>
    </row>
    <row r="55" spans="1:16" ht="12.75">
      <c r="A55" s="49" t="s">
        <v>67</v>
      </c>
      <c r="B55" s="44">
        <v>901200021</v>
      </c>
      <c r="C55" s="45">
        <v>38391</v>
      </c>
      <c r="D55" s="41">
        <f t="shared" si="0"/>
        <v>38391</v>
      </c>
      <c r="E55" s="46"/>
      <c r="F55" s="46">
        <v>38391</v>
      </c>
      <c r="G55" s="41">
        <f t="shared" si="1"/>
        <v>40435.079999999994</v>
      </c>
      <c r="H55" s="46">
        <v>2044.1999999999998</v>
      </c>
      <c r="I55" s="46">
        <v>38390.88</v>
      </c>
      <c r="J55" s="41">
        <f t="shared" si="2"/>
        <v>40435.079999999994</v>
      </c>
      <c r="K55" s="46">
        <v>2044.1999999999998</v>
      </c>
      <c r="L55" s="46">
        <v>38390.88</v>
      </c>
      <c r="M55" s="41"/>
      <c r="N55" s="41">
        <f t="shared" si="3"/>
        <v>-0.12000000000261934</v>
      </c>
      <c r="O55" s="47">
        <v>1163</v>
      </c>
      <c r="P55" s="48">
        <v>0</v>
      </c>
    </row>
    <row r="56" spans="1:16" ht="12.75">
      <c r="A56" s="49" t="s">
        <v>68</v>
      </c>
      <c r="B56" s="44">
        <v>905700001</v>
      </c>
      <c r="C56" s="45">
        <v>7570</v>
      </c>
      <c r="D56" s="41">
        <f>E56+F56</f>
        <v>7570</v>
      </c>
      <c r="E56" s="46"/>
      <c r="F56" s="46">
        <v>7570</v>
      </c>
      <c r="G56" s="41">
        <f>H56+I56</f>
        <v>7843.849999999999</v>
      </c>
      <c r="H56" s="46">
        <v>274.12</v>
      </c>
      <c r="I56" s="46">
        <v>7569.73</v>
      </c>
      <c r="J56" s="41">
        <f>K56+L56</f>
        <v>7843.849999999999</v>
      </c>
      <c r="K56" s="46">
        <v>274.12</v>
      </c>
      <c r="L56" s="46">
        <v>7569.73</v>
      </c>
      <c r="M56" s="41"/>
      <c r="N56" s="41">
        <f t="shared" si="3"/>
        <v>-0.27000000000043656</v>
      </c>
      <c r="O56" s="47">
        <v>258</v>
      </c>
      <c r="P56" s="48">
        <v>0</v>
      </c>
    </row>
    <row r="57" spans="1:16" s="33" customFormat="1" ht="12.75">
      <c r="A57" s="51" t="s">
        <v>3</v>
      </c>
      <c r="B57" s="51"/>
      <c r="C57" s="29">
        <f aca="true" t="shared" si="4" ref="C57:P57">SUM(C6:C56)</f>
        <v>4183000</v>
      </c>
      <c r="D57" s="29">
        <f t="shared" si="4"/>
        <v>4183000</v>
      </c>
      <c r="E57" s="30">
        <f t="shared" si="4"/>
        <v>0</v>
      </c>
      <c r="F57" s="30">
        <f t="shared" si="4"/>
        <v>4183000</v>
      </c>
      <c r="G57" s="29">
        <f t="shared" si="4"/>
        <v>4205292.49</v>
      </c>
      <c r="H57" s="30">
        <f t="shared" si="4"/>
        <v>75402.16</v>
      </c>
      <c r="I57" s="30">
        <f t="shared" si="4"/>
        <v>4129890.3299999987</v>
      </c>
      <c r="J57" s="29">
        <f t="shared" si="4"/>
        <v>4205292.49</v>
      </c>
      <c r="K57" s="30">
        <f t="shared" si="4"/>
        <v>75402.16</v>
      </c>
      <c r="L57" s="30">
        <f t="shared" si="4"/>
        <v>4129890.3299999987</v>
      </c>
      <c r="M57" s="29">
        <f t="shared" si="4"/>
        <v>0</v>
      </c>
      <c r="N57" s="29">
        <f t="shared" si="4"/>
        <v>-53109.669999999925</v>
      </c>
      <c r="O57" s="31">
        <f t="shared" si="4"/>
        <v>72724</v>
      </c>
      <c r="P57" s="32">
        <f t="shared" si="4"/>
        <v>629</v>
      </c>
    </row>
  </sheetData>
  <sheetProtection/>
  <mergeCells count="11">
    <mergeCell ref="A2:Q2"/>
    <mergeCell ref="A5:B5"/>
    <mergeCell ref="A3:B4"/>
    <mergeCell ref="O3:O4"/>
    <mergeCell ref="P3:P4"/>
    <mergeCell ref="C3:C4"/>
    <mergeCell ref="G3:I3"/>
    <mergeCell ref="D3:F4"/>
    <mergeCell ref="J3:L3"/>
    <mergeCell ref="M3:M4"/>
    <mergeCell ref="N3:N4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2023-04-03T11:02:23Z</cp:lastPrinted>
  <dcterms:created xsi:type="dcterms:W3CDTF">2006-03-14T12:21:32Z</dcterms:created>
  <dcterms:modified xsi:type="dcterms:W3CDTF">2023-04-04T11:49:07Z</dcterms:modified>
  <cp:category/>
  <cp:version/>
  <cp:contentType/>
  <cp:contentStatus/>
</cp:coreProperties>
</file>