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10" activeTab="0"/>
  </bookViews>
  <sheets>
    <sheet name="Vidzeme" sheetId="1" r:id="rId1"/>
  </sheets>
  <definedNames/>
  <calcPr fullCalcOnLoad="1"/>
</workbook>
</file>

<file path=xl/sharedStrings.xml><?xml version="1.0" encoding="utf-8"?>
<sst xmlns="http://schemas.openxmlformats.org/spreadsheetml/2006/main" count="79" uniqueCount="72">
  <si>
    <t>Kopā</t>
  </si>
  <si>
    <t>Veiktais darbs līguma ietvaros</t>
  </si>
  <si>
    <t>Veiktais darbs</t>
  </si>
  <si>
    <t>Milakne Vija - ārsta prakse zobārstniecībā</t>
  </si>
  <si>
    <t>Medniece Viola - ārsta prakse zobārstniecībā</t>
  </si>
  <si>
    <t>Veigule Mārīte - ārsta prakse zobārstniecībā</t>
  </si>
  <si>
    <t>Šmite Inguna - ārsta prakse zobārstniecībā</t>
  </si>
  <si>
    <t>Simanoviča Gaļina - ārsta prakse zobārstniecībā</t>
  </si>
  <si>
    <t>Rame Antra - ārsta prakse zobārstniecībā</t>
  </si>
  <si>
    <t>Vilčinska Viola - ārsta prakse zobārstniecībā</t>
  </si>
  <si>
    <t>Ziemele Ingūna - ārsta prakse zobārstniecībā</t>
  </si>
  <si>
    <t>KOPĀ</t>
  </si>
  <si>
    <t>t.sk.mobilā zobārstniecības kabinetā</t>
  </si>
  <si>
    <t>LIVITA, SIA</t>
  </si>
  <si>
    <t>Faktiskais apmeklējumu skaits pārskata periodā</t>
  </si>
  <si>
    <t>Ārstniecības iestādes</t>
  </si>
  <si>
    <t>Līguma summa gadam</t>
  </si>
  <si>
    <t>Līguma summa pārskata periodam</t>
  </si>
  <si>
    <t>Zobārstes Leles individuālais uzņēmums</t>
  </si>
  <si>
    <t>SANDRAS VIĻUMSONES PRIVĀTPRAKSE, SIA</t>
  </si>
  <si>
    <t>Simtiņa Anita - ārsta prakse zobārstniecībā</t>
  </si>
  <si>
    <t>V.SNIEGAS ZOBĀRSTA KABINETS, Individuālais komersants</t>
  </si>
  <si>
    <t>VIDRIŽU DOKTORĀTS, SIA</t>
  </si>
  <si>
    <t>Ābola Sarmīte - ārsta prakse zobārstniecībā</t>
  </si>
  <si>
    <t>ATIS, Dz.Ozoliņas individuālais uzņēmums</t>
  </si>
  <si>
    <t>Avramenko Tatiana - ārsta prakse zobārstniecībā</t>
  </si>
  <si>
    <t>Botva Ingrīda - ārsta prakse zobārstniecībā</t>
  </si>
  <si>
    <t>Buzijana Valda - ārsta prakse zobārstniecībā</t>
  </si>
  <si>
    <t>Buzijans Veniamins - ārsta prakse zobārstniecībā</t>
  </si>
  <si>
    <t>Caune Sarmīte - ārsta prakse zobārstniecībā</t>
  </si>
  <si>
    <t>Dens, SIA</t>
  </si>
  <si>
    <t>Dienavas individuālais zobārstniecības uzņēmums</t>
  </si>
  <si>
    <t>Dūrīte Dace - ārsta prakse zobārstniecībā</t>
  </si>
  <si>
    <t>G.Ikšeles individuālais uzņēmums</t>
  </si>
  <si>
    <t>INGADENT, SIA</t>
  </si>
  <si>
    <t>Jenča Maija - ārsta prakse zobārstniecībā</t>
  </si>
  <si>
    <t>Kozlovska Marina - ārsta prakse zobārstniecībā</t>
  </si>
  <si>
    <t>ĢIMENES ZOBĀRSTNIECĪBA, SIA</t>
  </si>
  <si>
    <t>Ineses Jēkabsones ārsta prakse zobārstniecībā, IK</t>
  </si>
  <si>
    <t>Valaine Daina - zobu higiēnista prakse</t>
  </si>
  <si>
    <t>BLICAVAS, Cēsu rajona Stalbes pagasta zemnieku saimniecība</t>
  </si>
  <si>
    <t>Puka Svetlana - ārsta prakse zobārstniecībā</t>
  </si>
  <si>
    <t>ZOBĀRSTNIECĪBA, Limbažu rajona Gunas Kreišas individuālais uzņēmums</t>
  </si>
  <si>
    <t>CIMDIŅAS ZOBĀRSTNIECĪBA, SIA</t>
  </si>
  <si>
    <t>Rumas zobārstniecība, SIA</t>
  </si>
  <si>
    <t>Pārstrāde virs līguma summas (+)</t>
  </si>
  <si>
    <t>Līguma neizpilde (-)</t>
  </si>
  <si>
    <t>Gulbenes Zobārstniecība, SIA</t>
  </si>
  <si>
    <t>Amālija 2020, SIA</t>
  </si>
  <si>
    <t>no LNG</t>
  </si>
  <si>
    <t>pakalpojumu apmaksa bez LNG</t>
  </si>
  <si>
    <t>3=4+5</t>
  </si>
  <si>
    <t>6=7+8</t>
  </si>
  <si>
    <t>9=10+11</t>
  </si>
  <si>
    <t>12=8-5</t>
  </si>
  <si>
    <t>13=8-5</t>
  </si>
  <si>
    <t>DentBaltic, SIA</t>
  </si>
  <si>
    <t>Madonas novada Sociālais dienests, Madonas novada pašvaldība</t>
  </si>
  <si>
    <t>TAKAS TEHNOLOGIJAS, SIA</t>
  </si>
  <si>
    <t>Bičko Sergejs - ārsta prakse zobārstniecībā</t>
  </si>
  <si>
    <t>Rugāju Zobārstniecības kabinets</t>
  </si>
  <si>
    <t>Agnese 1, SIA</t>
  </si>
  <si>
    <t>AL Denta, SIA</t>
  </si>
  <si>
    <t>AnDa zobārstniecība, SIA</t>
  </si>
  <si>
    <t>BC zobārstniecība, SIA</t>
  </si>
  <si>
    <t>Dentalfix, SIA</t>
  </si>
  <si>
    <t>DentaNata, SIA</t>
  </si>
  <si>
    <t>Limbažu slimnīca, SIA</t>
  </si>
  <si>
    <t>Mazsalacas slimnīca, SIA</t>
  </si>
  <si>
    <t>Medline, SIA</t>
  </si>
  <si>
    <t>VINETAS ZVIEDRES ZOBĀRSTNIECĪBA, SIA</t>
  </si>
  <si>
    <t>Pārskats par noslēgtiem līgumiem un veikto darba apjomu zobārstniecības pakalpojumiem Vidzemē 2022.gada 12 mēnešos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</si>
</sst>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3" fillId="33" borderId="0" xfId="0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4" fontId="25" fillId="33" borderId="16" xfId="0" applyNumberFormat="1" applyFont="1" applyFill="1" applyBorder="1" applyAlignment="1">
      <alignment horizontal="center" vertical="center" wrapText="1"/>
    </xf>
    <xf numFmtId="4" fontId="22" fillId="33" borderId="16" xfId="0" applyNumberFormat="1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4" fontId="25" fillId="33" borderId="19" xfId="0" applyNumberFormat="1" applyFont="1" applyFill="1" applyBorder="1" applyAlignment="1">
      <alignment horizontal="center" vertical="center" wrapText="1"/>
    </xf>
    <xf numFmtId="4" fontId="22" fillId="33" borderId="19" xfId="0" applyNumberFormat="1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4" fontId="25" fillId="33" borderId="22" xfId="0" applyNumberFormat="1" applyFont="1" applyFill="1" applyBorder="1" applyAlignment="1">
      <alignment/>
    </xf>
    <xf numFmtId="3" fontId="25" fillId="33" borderId="22" xfId="0" applyNumberFormat="1" applyFont="1" applyFill="1" applyBorder="1" applyAlignment="1">
      <alignment/>
    </xf>
    <xf numFmtId="3" fontId="26" fillId="33" borderId="22" xfId="0" applyNumberFormat="1" applyFont="1" applyFill="1" applyBorder="1" applyAlignment="1">
      <alignment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left" vertical="top" wrapText="1"/>
    </xf>
    <xf numFmtId="0" fontId="21" fillId="0" borderId="26" xfId="0" applyFont="1" applyBorder="1" applyAlignment="1">
      <alignment horizontal="center" vertical="center" wrapText="1"/>
    </xf>
    <xf numFmtId="4" fontId="21" fillId="0" borderId="26" xfId="0" applyNumberFormat="1" applyFont="1" applyBorder="1" applyAlignment="1">
      <alignment horizontal="right" vertical="center" wrapText="1"/>
    </xf>
    <xf numFmtId="4" fontId="21" fillId="0" borderId="22" xfId="0" applyNumberFormat="1" applyFont="1" applyBorder="1" applyAlignment="1">
      <alignment horizontal="right" vertical="center" wrapText="1"/>
    </xf>
    <xf numFmtId="4" fontId="21" fillId="34" borderId="22" xfId="0" applyNumberFormat="1" applyFont="1" applyFill="1" applyBorder="1" applyAlignment="1">
      <alignment horizontal="right" vertical="center" wrapText="1"/>
    </xf>
    <xf numFmtId="4" fontId="21" fillId="0" borderId="22" xfId="0" applyNumberFormat="1" applyFont="1" applyBorder="1" applyAlignment="1">
      <alignment horizontal="right" wrapText="1"/>
    </xf>
    <xf numFmtId="0" fontId="21" fillId="0" borderId="27" xfId="0" applyFont="1" applyBorder="1" applyAlignment="1">
      <alignment horizontal="right" wrapText="1"/>
    </xf>
    <xf numFmtId="0" fontId="22" fillId="0" borderId="27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right" wrapText="1"/>
    </xf>
    <xf numFmtId="0" fontId="22" fillId="0" borderId="2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right" vertical="center" wrapText="1"/>
    </xf>
    <xf numFmtId="0" fontId="25" fillId="33" borderId="22" xfId="0" applyFont="1" applyFill="1" applyBorder="1" applyAlignment="1">
      <alignment/>
    </xf>
    <xf numFmtId="0" fontId="24" fillId="0" borderId="0" xfId="0" applyFont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="80" zoomScaleNormal="80" zoomScalePageLayoutView="0" workbookViewId="0" topLeftCell="B1">
      <pane xSplit="2" ySplit="5" topLeftCell="D6" activePane="bottomRight" state="frozen"/>
      <selection pane="topLeft" activeCell="K62" sqref="K62"/>
      <selection pane="topRight" activeCell="K62" sqref="K62"/>
      <selection pane="bottomLeft" activeCell="K62" sqref="K62"/>
      <selection pane="bottomRight" activeCell="I16" sqref="I16"/>
    </sheetView>
  </sheetViews>
  <sheetFormatPr defaultColWidth="9.140625" defaultRowHeight="12.75"/>
  <cols>
    <col min="1" max="1" width="11.28125" style="1" hidden="1" customWidth="1"/>
    <col min="2" max="2" width="32.28125" style="1" customWidth="1"/>
    <col min="3" max="3" width="10.57421875" style="2" hidden="1" customWidth="1"/>
    <col min="4" max="4" width="12.7109375" style="2" customWidth="1"/>
    <col min="5" max="5" width="18.00390625" style="2" customWidth="1"/>
    <col min="6" max="6" width="10.00390625" style="2" customWidth="1"/>
    <col min="7" max="8" width="15.7109375" style="2" customWidth="1"/>
    <col min="9" max="10" width="12.57421875" style="2" customWidth="1"/>
    <col min="11" max="11" width="17.28125" style="2" customWidth="1"/>
    <col min="12" max="12" width="11.57421875" style="2" customWidth="1"/>
    <col min="13" max="13" width="14.140625" style="2" customWidth="1"/>
    <col min="14" max="14" width="10.421875" style="2" customWidth="1"/>
    <col min="15" max="15" width="12.28125" style="1" customWidth="1"/>
    <col min="16" max="16" width="12.28125" style="3" customWidth="1"/>
    <col min="17" max="17" width="9.7109375" style="3" customWidth="1"/>
    <col min="18" max="16384" width="9.140625" style="1" customWidth="1"/>
  </cols>
  <sheetData>
    <row r="1" spans="11:14" ht="12.75" hidden="1">
      <c r="K1" s="1"/>
      <c r="L1" s="1"/>
      <c r="M1" s="1"/>
      <c r="N1" s="1"/>
    </row>
    <row r="2" spans="1:17" ht="24" customHeight="1">
      <c r="A2" s="4" t="s">
        <v>71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8"/>
      <c r="P2" s="38"/>
      <c r="Q2" s="38"/>
    </row>
    <row r="3" spans="2:17" ht="54" customHeight="1">
      <c r="B3" s="6" t="s">
        <v>15</v>
      </c>
      <c r="C3" s="7"/>
      <c r="D3" s="8" t="s">
        <v>16</v>
      </c>
      <c r="E3" s="9" t="s">
        <v>17</v>
      </c>
      <c r="F3" s="10"/>
      <c r="G3" s="11"/>
      <c r="H3" s="9" t="s">
        <v>2</v>
      </c>
      <c r="I3" s="10"/>
      <c r="J3" s="11"/>
      <c r="K3" s="9" t="s">
        <v>1</v>
      </c>
      <c r="L3" s="10"/>
      <c r="M3" s="11"/>
      <c r="N3" s="8" t="s">
        <v>45</v>
      </c>
      <c r="O3" s="8" t="s">
        <v>46</v>
      </c>
      <c r="P3" s="12" t="s">
        <v>14</v>
      </c>
      <c r="Q3" s="13" t="s">
        <v>12</v>
      </c>
    </row>
    <row r="4" spans="2:17" ht="38.25">
      <c r="B4" s="14"/>
      <c r="C4" s="15"/>
      <c r="D4" s="16"/>
      <c r="E4" s="17" t="s">
        <v>0</v>
      </c>
      <c r="F4" s="17" t="s">
        <v>49</v>
      </c>
      <c r="G4" s="17" t="s">
        <v>50</v>
      </c>
      <c r="H4" s="17" t="s">
        <v>0</v>
      </c>
      <c r="I4" s="17" t="s">
        <v>49</v>
      </c>
      <c r="J4" s="17" t="s">
        <v>50</v>
      </c>
      <c r="K4" s="17" t="s">
        <v>0</v>
      </c>
      <c r="L4" s="17" t="s">
        <v>49</v>
      </c>
      <c r="M4" s="17" t="s">
        <v>50</v>
      </c>
      <c r="N4" s="16"/>
      <c r="O4" s="16"/>
      <c r="P4" s="18"/>
      <c r="Q4" s="19"/>
    </row>
    <row r="5" spans="2:17" ht="12.75">
      <c r="B5" s="24">
        <v>1</v>
      </c>
      <c r="C5" s="20"/>
      <c r="D5" s="25">
        <v>2</v>
      </c>
      <c r="E5" s="25" t="s">
        <v>51</v>
      </c>
      <c r="F5" s="25">
        <v>4</v>
      </c>
      <c r="G5" s="25">
        <v>5</v>
      </c>
      <c r="H5" s="25" t="s">
        <v>52</v>
      </c>
      <c r="I5" s="25">
        <v>7</v>
      </c>
      <c r="J5" s="25">
        <v>8</v>
      </c>
      <c r="K5" s="25" t="s">
        <v>53</v>
      </c>
      <c r="L5" s="25">
        <v>10</v>
      </c>
      <c r="M5" s="25">
        <v>11</v>
      </c>
      <c r="N5" s="25" t="s">
        <v>54</v>
      </c>
      <c r="O5" s="25" t="s">
        <v>55</v>
      </c>
      <c r="P5" s="25">
        <v>14</v>
      </c>
      <c r="Q5" s="25">
        <v>15</v>
      </c>
    </row>
    <row r="6" spans="2:17" ht="12.75">
      <c r="B6" s="26" t="s">
        <v>61</v>
      </c>
      <c r="C6" s="27">
        <v>941600023</v>
      </c>
      <c r="D6" s="28">
        <v>25064</v>
      </c>
      <c r="E6" s="29">
        <f>F6+G6</f>
        <v>25872.8</v>
      </c>
      <c r="F6" s="29">
        <v>808.8</v>
      </c>
      <c r="G6" s="29">
        <v>25064</v>
      </c>
      <c r="H6" s="30">
        <f>I6+J6</f>
        <v>25872.79</v>
      </c>
      <c r="I6" s="30">
        <v>808.8</v>
      </c>
      <c r="J6" s="30">
        <v>25063.99</v>
      </c>
      <c r="K6" s="30">
        <f>L6+M6</f>
        <v>25872.79</v>
      </c>
      <c r="L6" s="30">
        <v>808.8</v>
      </c>
      <c r="M6" s="30">
        <v>25063.99</v>
      </c>
      <c r="N6" s="31"/>
      <c r="O6" s="31">
        <f>SUM(J6-G6)</f>
        <v>-0.00999999999839929</v>
      </c>
      <c r="P6" s="32">
        <v>782</v>
      </c>
      <c r="Q6" s="33"/>
    </row>
    <row r="7" spans="2:17" ht="12.75">
      <c r="B7" s="26" t="s">
        <v>62</v>
      </c>
      <c r="C7" s="27">
        <v>700800012</v>
      </c>
      <c r="D7" s="28">
        <v>22453</v>
      </c>
      <c r="E7" s="29">
        <f aca="true" t="shared" si="0" ref="E7:E58">F7+G7</f>
        <v>23227.1</v>
      </c>
      <c r="F7" s="29">
        <v>774.1000000000001</v>
      </c>
      <c r="G7" s="29">
        <v>22453</v>
      </c>
      <c r="H7" s="30">
        <f aca="true" t="shared" si="1" ref="H7:H58">I7+J7</f>
        <v>23226.87</v>
      </c>
      <c r="I7" s="30">
        <v>774.1000000000001</v>
      </c>
      <c r="J7" s="30">
        <v>22452.77</v>
      </c>
      <c r="K7" s="30">
        <f aca="true" t="shared" si="2" ref="K7:K58">L7+M7</f>
        <v>23226.869999999995</v>
      </c>
      <c r="L7" s="30">
        <v>774.1000000000001</v>
      </c>
      <c r="M7" s="30">
        <v>22452.769999999997</v>
      </c>
      <c r="N7" s="31"/>
      <c r="O7" s="31">
        <f>SUM(J7-G7)</f>
        <v>-0.22999999999956344</v>
      </c>
      <c r="P7" s="34">
        <v>553</v>
      </c>
      <c r="Q7" s="35"/>
    </row>
    <row r="8" spans="2:17" ht="12.75">
      <c r="B8" s="26" t="s">
        <v>48</v>
      </c>
      <c r="C8" s="27">
        <v>360200066</v>
      </c>
      <c r="D8" s="28">
        <v>72977</v>
      </c>
      <c r="E8" s="29">
        <f t="shared" si="0"/>
        <v>73917.94</v>
      </c>
      <c r="F8" s="29">
        <v>940.94</v>
      </c>
      <c r="G8" s="29">
        <v>72977</v>
      </c>
      <c r="H8" s="30">
        <f t="shared" si="1"/>
        <v>73916.95</v>
      </c>
      <c r="I8" s="30">
        <v>940.94</v>
      </c>
      <c r="J8" s="30">
        <v>72976.01</v>
      </c>
      <c r="K8" s="30">
        <f t="shared" si="2"/>
        <v>73916.95</v>
      </c>
      <c r="L8" s="30">
        <v>940.94</v>
      </c>
      <c r="M8" s="30">
        <v>72976.01</v>
      </c>
      <c r="N8" s="31"/>
      <c r="O8" s="31">
        <f>SUM(J8-G8)</f>
        <v>-0.9900000000052387</v>
      </c>
      <c r="P8" s="34">
        <v>1060</v>
      </c>
      <c r="Q8" s="35"/>
    </row>
    <row r="9" spans="2:17" ht="13.5" customHeight="1">
      <c r="B9" s="26" t="s">
        <v>63</v>
      </c>
      <c r="C9" s="27">
        <v>420200080</v>
      </c>
      <c r="D9" s="28">
        <v>28440</v>
      </c>
      <c r="E9" s="29">
        <f t="shared" si="0"/>
        <v>29041.12</v>
      </c>
      <c r="F9" s="29">
        <v>601.12</v>
      </c>
      <c r="G9" s="29">
        <v>28440</v>
      </c>
      <c r="H9" s="30">
        <f t="shared" si="1"/>
        <v>29040.239999999998</v>
      </c>
      <c r="I9" s="30">
        <v>601.12</v>
      </c>
      <c r="J9" s="30">
        <v>28439.12</v>
      </c>
      <c r="K9" s="30">
        <f t="shared" si="2"/>
        <v>29040.239999999998</v>
      </c>
      <c r="L9" s="30">
        <v>601.12</v>
      </c>
      <c r="M9" s="30">
        <v>28439.12</v>
      </c>
      <c r="N9" s="31"/>
      <c r="O9" s="31">
        <f>SUM(J9-G9)</f>
        <v>-0.8800000000010186</v>
      </c>
      <c r="P9" s="34">
        <v>725</v>
      </c>
      <c r="Q9" s="35"/>
    </row>
    <row r="10" spans="2:17" ht="13.5" customHeight="1">
      <c r="B10" s="26" t="s">
        <v>24</v>
      </c>
      <c r="C10" s="27">
        <v>429300002</v>
      </c>
      <c r="D10" s="28">
        <v>12729</v>
      </c>
      <c r="E10" s="29">
        <f t="shared" si="0"/>
        <v>13199.48</v>
      </c>
      <c r="F10" s="29">
        <v>470.48</v>
      </c>
      <c r="G10" s="29">
        <v>12729</v>
      </c>
      <c r="H10" s="30">
        <f t="shared" si="1"/>
        <v>13198.699999999999</v>
      </c>
      <c r="I10" s="30">
        <v>470.48</v>
      </c>
      <c r="J10" s="30">
        <v>12728.22</v>
      </c>
      <c r="K10" s="30">
        <f t="shared" si="2"/>
        <v>13198.7</v>
      </c>
      <c r="L10" s="30">
        <v>470.48</v>
      </c>
      <c r="M10" s="30">
        <v>12728.220000000001</v>
      </c>
      <c r="N10" s="31"/>
      <c r="O10" s="31">
        <f>SUM(J10-G10)</f>
        <v>-0.7800000000006548</v>
      </c>
      <c r="P10" s="34">
        <v>387</v>
      </c>
      <c r="Q10" s="35"/>
    </row>
    <row r="11" spans="2:17" ht="13.5" customHeight="1">
      <c r="B11" s="26" t="s">
        <v>25</v>
      </c>
      <c r="C11" s="27">
        <v>380200022</v>
      </c>
      <c r="D11" s="28">
        <v>121712</v>
      </c>
      <c r="E11" s="29">
        <f t="shared" si="0"/>
        <v>126609.32</v>
      </c>
      <c r="F11" s="29">
        <v>4897.320000000001</v>
      </c>
      <c r="G11" s="29">
        <v>121712</v>
      </c>
      <c r="H11" s="30">
        <f t="shared" si="1"/>
        <v>126608.85</v>
      </c>
      <c r="I11" s="30">
        <v>4897.320000000001</v>
      </c>
      <c r="J11" s="30">
        <v>121711.53</v>
      </c>
      <c r="K11" s="30">
        <f t="shared" si="2"/>
        <v>126608.85</v>
      </c>
      <c r="L11" s="30">
        <v>4897.320000000001</v>
      </c>
      <c r="M11" s="30">
        <v>121711.53</v>
      </c>
      <c r="N11" s="31"/>
      <c r="O11" s="31">
        <f aca="true" t="shared" si="3" ref="O11:O58">SUM(J11-G11)</f>
        <v>-0.47000000000116415</v>
      </c>
      <c r="P11" s="34">
        <v>3364</v>
      </c>
      <c r="Q11" s="35"/>
    </row>
    <row r="12" spans="2:17" ht="25.5">
      <c r="B12" s="26" t="s">
        <v>23</v>
      </c>
      <c r="C12" s="27">
        <v>701400004</v>
      </c>
      <c r="D12" s="28">
        <v>27664</v>
      </c>
      <c r="E12" s="29">
        <f t="shared" si="0"/>
        <v>28636.18</v>
      </c>
      <c r="F12" s="29">
        <v>972.18</v>
      </c>
      <c r="G12" s="29">
        <v>27664</v>
      </c>
      <c r="H12" s="30">
        <f t="shared" si="1"/>
        <v>28636.05</v>
      </c>
      <c r="I12" s="30">
        <v>972.18</v>
      </c>
      <c r="J12" s="30">
        <v>27663.87</v>
      </c>
      <c r="K12" s="30">
        <f t="shared" si="2"/>
        <v>28636.05</v>
      </c>
      <c r="L12" s="30">
        <v>972.18</v>
      </c>
      <c r="M12" s="30">
        <v>27663.87</v>
      </c>
      <c r="N12" s="31"/>
      <c r="O12" s="31">
        <f t="shared" si="3"/>
        <v>-0.13000000000101863</v>
      </c>
      <c r="P12" s="34">
        <v>729</v>
      </c>
      <c r="Q12" s="35"/>
    </row>
    <row r="13" spans="2:17" ht="14.25" customHeight="1">
      <c r="B13" s="26" t="s">
        <v>64</v>
      </c>
      <c r="C13" s="27">
        <v>360800006</v>
      </c>
      <c r="D13" s="28">
        <v>117772</v>
      </c>
      <c r="E13" s="29">
        <f t="shared" si="0"/>
        <v>120140.76</v>
      </c>
      <c r="F13" s="29">
        <v>2368.7599999999998</v>
      </c>
      <c r="G13" s="29">
        <v>117772</v>
      </c>
      <c r="H13" s="30">
        <f t="shared" si="1"/>
        <v>120140.23999999999</v>
      </c>
      <c r="I13" s="30">
        <v>2368.7599999999998</v>
      </c>
      <c r="J13" s="30">
        <v>117771.48</v>
      </c>
      <c r="K13" s="30">
        <f t="shared" si="2"/>
        <v>120140.23999999999</v>
      </c>
      <c r="L13" s="30">
        <v>2368.7599999999998</v>
      </c>
      <c r="M13" s="30">
        <v>117771.48</v>
      </c>
      <c r="N13" s="31"/>
      <c r="O13" s="31">
        <f t="shared" si="3"/>
        <v>-0.5200000000040745</v>
      </c>
      <c r="P13" s="34">
        <v>2160</v>
      </c>
      <c r="Q13" s="35"/>
    </row>
    <row r="14" spans="2:17" ht="25.5">
      <c r="B14" s="26" t="s">
        <v>59</v>
      </c>
      <c r="C14" s="27">
        <v>380200011</v>
      </c>
      <c r="D14" s="28">
        <v>117420</v>
      </c>
      <c r="E14" s="29">
        <f t="shared" si="0"/>
        <v>119732.46</v>
      </c>
      <c r="F14" s="29">
        <v>2312.46</v>
      </c>
      <c r="G14" s="29">
        <v>117420</v>
      </c>
      <c r="H14" s="30">
        <f t="shared" si="1"/>
        <v>119732.36</v>
      </c>
      <c r="I14" s="30">
        <v>2312.46</v>
      </c>
      <c r="J14" s="30">
        <v>117419.9</v>
      </c>
      <c r="K14" s="30">
        <f t="shared" si="2"/>
        <v>119732.36</v>
      </c>
      <c r="L14" s="30">
        <v>2312.46</v>
      </c>
      <c r="M14" s="30">
        <v>117419.9</v>
      </c>
      <c r="N14" s="31"/>
      <c r="O14" s="31">
        <f t="shared" si="3"/>
        <v>-0.10000000000582077</v>
      </c>
      <c r="P14" s="34">
        <v>1769</v>
      </c>
      <c r="Q14" s="35"/>
    </row>
    <row r="15" spans="2:17" ht="25.5">
      <c r="B15" s="26" t="s">
        <v>40</v>
      </c>
      <c r="C15" s="27">
        <v>421200007</v>
      </c>
      <c r="D15" s="28">
        <v>16106</v>
      </c>
      <c r="E15" s="29">
        <f t="shared" si="0"/>
        <v>16660</v>
      </c>
      <c r="F15" s="29">
        <v>553.9999999999999</v>
      </c>
      <c r="G15" s="29">
        <v>16106</v>
      </c>
      <c r="H15" s="30">
        <f t="shared" si="1"/>
        <v>16659.36</v>
      </c>
      <c r="I15" s="30">
        <v>553.9999999999999</v>
      </c>
      <c r="J15" s="30">
        <v>16105.36</v>
      </c>
      <c r="K15" s="30">
        <f t="shared" si="2"/>
        <v>16659.36</v>
      </c>
      <c r="L15" s="30">
        <v>553.9999999999999</v>
      </c>
      <c r="M15" s="30">
        <v>16105.36</v>
      </c>
      <c r="N15" s="31"/>
      <c r="O15" s="31">
        <f t="shared" si="3"/>
        <v>-0.6399999999994179</v>
      </c>
      <c r="P15" s="34">
        <v>422</v>
      </c>
      <c r="Q15" s="35"/>
    </row>
    <row r="16" spans="2:17" ht="25.5">
      <c r="B16" s="26" t="s">
        <v>26</v>
      </c>
      <c r="C16" s="27">
        <v>500200012</v>
      </c>
      <c r="D16" s="28">
        <v>4563</v>
      </c>
      <c r="E16" s="29">
        <f t="shared" si="0"/>
        <v>4721.08</v>
      </c>
      <c r="F16" s="29">
        <v>158.08</v>
      </c>
      <c r="G16" s="29">
        <v>4563</v>
      </c>
      <c r="H16" s="30">
        <f t="shared" si="1"/>
        <v>4720.16</v>
      </c>
      <c r="I16" s="30">
        <v>158.08</v>
      </c>
      <c r="J16" s="30">
        <v>4562.08</v>
      </c>
      <c r="K16" s="30">
        <f t="shared" si="2"/>
        <v>4720.16</v>
      </c>
      <c r="L16" s="30">
        <v>158.08</v>
      </c>
      <c r="M16" s="30">
        <v>4562.08</v>
      </c>
      <c r="N16" s="31"/>
      <c r="O16" s="31">
        <f t="shared" si="3"/>
        <v>-0.9200000000000728</v>
      </c>
      <c r="P16" s="34">
        <v>118</v>
      </c>
      <c r="Q16" s="35"/>
    </row>
    <row r="17" spans="2:17" ht="17.25" customHeight="1">
      <c r="B17" s="26" t="s">
        <v>27</v>
      </c>
      <c r="C17" s="27">
        <v>381600004</v>
      </c>
      <c r="D17" s="28">
        <v>63753</v>
      </c>
      <c r="E17" s="29">
        <f t="shared" si="0"/>
        <v>65079.86</v>
      </c>
      <c r="F17" s="29">
        <v>1326.86</v>
      </c>
      <c r="G17" s="29">
        <v>63753</v>
      </c>
      <c r="H17" s="30">
        <f t="shared" si="1"/>
        <v>65079.26</v>
      </c>
      <c r="I17" s="30">
        <v>1326.86</v>
      </c>
      <c r="J17" s="30">
        <v>63752.4</v>
      </c>
      <c r="K17" s="30">
        <f t="shared" si="2"/>
        <v>65079.26</v>
      </c>
      <c r="L17" s="30">
        <v>1326.86</v>
      </c>
      <c r="M17" s="30">
        <v>63752.4</v>
      </c>
      <c r="N17" s="31"/>
      <c r="O17" s="31">
        <f t="shared" si="3"/>
        <v>-0.5999999999985448</v>
      </c>
      <c r="P17" s="34">
        <v>948</v>
      </c>
      <c r="Q17" s="35"/>
    </row>
    <row r="18" spans="2:17" ht="17.25" customHeight="1">
      <c r="B18" s="26" t="s">
        <v>28</v>
      </c>
      <c r="C18" s="27">
        <v>381600005</v>
      </c>
      <c r="D18" s="28">
        <v>45834</v>
      </c>
      <c r="E18" s="29">
        <f t="shared" si="0"/>
        <v>46745.28</v>
      </c>
      <c r="F18" s="29">
        <v>911.28</v>
      </c>
      <c r="G18" s="29">
        <v>45834</v>
      </c>
      <c r="H18" s="30">
        <f t="shared" si="1"/>
        <v>46744.71</v>
      </c>
      <c r="I18" s="30">
        <v>911.28</v>
      </c>
      <c r="J18" s="30">
        <v>45833.43</v>
      </c>
      <c r="K18" s="30">
        <f t="shared" si="2"/>
        <v>46744.71</v>
      </c>
      <c r="L18" s="30">
        <v>911.28</v>
      </c>
      <c r="M18" s="30">
        <v>45833.43</v>
      </c>
      <c r="N18" s="31"/>
      <c r="O18" s="31">
        <f t="shared" si="3"/>
        <v>-0.569999999999709</v>
      </c>
      <c r="P18" s="34">
        <v>651</v>
      </c>
      <c r="Q18" s="35"/>
    </row>
    <row r="19" spans="2:17" ht="25.5">
      <c r="B19" s="26" t="s">
        <v>29</v>
      </c>
      <c r="C19" s="27">
        <v>941600013</v>
      </c>
      <c r="D19" s="28">
        <v>26837</v>
      </c>
      <c r="E19" s="29">
        <f t="shared" si="0"/>
        <v>28003.42</v>
      </c>
      <c r="F19" s="29">
        <v>1166.42</v>
      </c>
      <c r="G19" s="29">
        <v>26837</v>
      </c>
      <c r="H19" s="30">
        <f t="shared" si="1"/>
        <v>27873.620000000003</v>
      </c>
      <c r="I19" s="30">
        <v>1166.42</v>
      </c>
      <c r="J19" s="30">
        <v>26707.2</v>
      </c>
      <c r="K19" s="30">
        <f t="shared" si="2"/>
        <v>27873.620000000003</v>
      </c>
      <c r="L19" s="30">
        <v>1166.42</v>
      </c>
      <c r="M19" s="30">
        <v>26707.2</v>
      </c>
      <c r="N19" s="31"/>
      <c r="O19" s="31">
        <f t="shared" si="3"/>
        <v>-129.79999999999927</v>
      </c>
      <c r="P19" s="34">
        <v>811</v>
      </c>
      <c r="Q19" s="35"/>
    </row>
    <row r="20" spans="2:17" ht="12.75">
      <c r="B20" s="26" t="s">
        <v>43</v>
      </c>
      <c r="C20" s="27">
        <v>420200068</v>
      </c>
      <c r="D20" s="28">
        <v>2752</v>
      </c>
      <c r="E20" s="29">
        <f t="shared" si="0"/>
        <v>2795.62</v>
      </c>
      <c r="F20" s="29">
        <v>43.620000000000005</v>
      </c>
      <c r="G20" s="29">
        <v>2752</v>
      </c>
      <c r="H20" s="30">
        <f t="shared" si="1"/>
        <v>2795.12</v>
      </c>
      <c r="I20" s="30">
        <v>43.620000000000005</v>
      </c>
      <c r="J20" s="30">
        <v>2751.5</v>
      </c>
      <c r="K20" s="30">
        <f t="shared" si="2"/>
        <v>2795.12</v>
      </c>
      <c r="L20" s="30">
        <v>43.620000000000005</v>
      </c>
      <c r="M20" s="30">
        <v>2751.5</v>
      </c>
      <c r="N20" s="31"/>
      <c r="O20" s="31">
        <f t="shared" si="3"/>
        <v>-0.5</v>
      </c>
      <c r="P20" s="34">
        <v>84</v>
      </c>
      <c r="Q20" s="35"/>
    </row>
    <row r="21" spans="2:17" ht="12.75">
      <c r="B21" s="26" t="s">
        <v>30</v>
      </c>
      <c r="C21" s="27">
        <v>420200056</v>
      </c>
      <c r="D21" s="28">
        <v>43952</v>
      </c>
      <c r="E21" s="29">
        <f t="shared" si="0"/>
        <v>44651.78</v>
      </c>
      <c r="F21" s="29">
        <v>699.78</v>
      </c>
      <c r="G21" s="29">
        <v>43952</v>
      </c>
      <c r="H21" s="30">
        <f t="shared" si="1"/>
        <v>44651.35</v>
      </c>
      <c r="I21" s="30">
        <v>699.78</v>
      </c>
      <c r="J21" s="30">
        <v>43951.57</v>
      </c>
      <c r="K21" s="30">
        <f t="shared" si="2"/>
        <v>44651.35</v>
      </c>
      <c r="L21" s="30">
        <v>699.78</v>
      </c>
      <c r="M21" s="30">
        <v>43951.57</v>
      </c>
      <c r="N21" s="31"/>
      <c r="O21" s="31">
        <f t="shared" si="3"/>
        <v>-0.43000000000029104</v>
      </c>
      <c r="P21" s="34">
        <v>661</v>
      </c>
      <c r="Q21" s="35"/>
    </row>
    <row r="22" spans="2:17" ht="12.75">
      <c r="B22" s="26" t="s">
        <v>65</v>
      </c>
      <c r="C22" s="27">
        <v>250000169</v>
      </c>
      <c r="D22" s="28">
        <v>103220</v>
      </c>
      <c r="E22" s="29">
        <f t="shared" si="0"/>
        <v>105262.16</v>
      </c>
      <c r="F22" s="29">
        <v>2042.16</v>
      </c>
      <c r="G22" s="29">
        <v>103220</v>
      </c>
      <c r="H22" s="30">
        <f t="shared" si="1"/>
        <v>105261.56</v>
      </c>
      <c r="I22" s="30">
        <v>2042.16</v>
      </c>
      <c r="J22" s="30">
        <v>103219.4</v>
      </c>
      <c r="K22" s="30">
        <f t="shared" si="2"/>
        <v>105261.56</v>
      </c>
      <c r="L22" s="30">
        <v>2042.16</v>
      </c>
      <c r="M22" s="30">
        <v>103219.4</v>
      </c>
      <c r="N22" s="31"/>
      <c r="O22" s="31">
        <f t="shared" si="3"/>
        <v>-0.6000000000058208</v>
      </c>
      <c r="P22" s="34">
        <v>2584</v>
      </c>
      <c r="Q22" s="35"/>
    </row>
    <row r="23" spans="2:17" ht="14.25" customHeight="1">
      <c r="B23" s="26" t="s">
        <v>66</v>
      </c>
      <c r="C23" s="27">
        <v>940200032</v>
      </c>
      <c r="D23" s="28">
        <v>22651</v>
      </c>
      <c r="E23" s="29">
        <f t="shared" si="0"/>
        <v>23445.22</v>
      </c>
      <c r="F23" s="29">
        <v>794.2200000000001</v>
      </c>
      <c r="G23" s="29">
        <v>22651</v>
      </c>
      <c r="H23" s="30">
        <f t="shared" si="1"/>
        <v>23444.83</v>
      </c>
      <c r="I23" s="30">
        <v>794.2200000000001</v>
      </c>
      <c r="J23" s="30">
        <v>22650.61</v>
      </c>
      <c r="K23" s="30">
        <f t="shared" si="2"/>
        <v>23444.83</v>
      </c>
      <c r="L23" s="30">
        <v>794.2200000000001</v>
      </c>
      <c r="M23" s="30">
        <v>22650.61</v>
      </c>
      <c r="N23" s="31"/>
      <c r="O23" s="31">
        <f t="shared" si="3"/>
        <v>-0.3899999999994179</v>
      </c>
      <c r="P23" s="34">
        <v>598</v>
      </c>
      <c r="Q23" s="35"/>
    </row>
    <row r="24" spans="2:17" ht="14.25" customHeight="1">
      <c r="B24" s="26" t="s">
        <v>56</v>
      </c>
      <c r="C24" s="27">
        <v>10001666</v>
      </c>
      <c r="D24" s="28">
        <v>67934</v>
      </c>
      <c r="E24" s="29">
        <f t="shared" si="0"/>
        <v>69896.94</v>
      </c>
      <c r="F24" s="29">
        <v>1962.94</v>
      </c>
      <c r="G24" s="29">
        <v>67934</v>
      </c>
      <c r="H24" s="30">
        <f t="shared" si="1"/>
        <v>69895.95</v>
      </c>
      <c r="I24" s="30">
        <v>1962.94</v>
      </c>
      <c r="J24" s="30">
        <v>67933.01</v>
      </c>
      <c r="K24" s="30">
        <f t="shared" si="2"/>
        <v>69895.95000000001</v>
      </c>
      <c r="L24" s="30">
        <v>1962.94</v>
      </c>
      <c r="M24" s="30">
        <v>67933.01000000001</v>
      </c>
      <c r="N24" s="31"/>
      <c r="O24" s="31">
        <f t="shared" si="3"/>
        <v>-0.9900000000052387</v>
      </c>
      <c r="P24" s="34">
        <v>1018</v>
      </c>
      <c r="Q24" s="35">
        <v>1014</v>
      </c>
    </row>
    <row r="25" spans="2:17" ht="25.5">
      <c r="B25" s="26" t="s">
        <v>31</v>
      </c>
      <c r="C25" s="27">
        <v>940200018</v>
      </c>
      <c r="D25" s="28">
        <v>12843</v>
      </c>
      <c r="E25" s="29">
        <f t="shared" si="0"/>
        <v>13333.2</v>
      </c>
      <c r="F25" s="29">
        <v>490.2000000000001</v>
      </c>
      <c r="G25" s="29">
        <v>12843</v>
      </c>
      <c r="H25" s="30">
        <f t="shared" si="1"/>
        <v>13333.150000000001</v>
      </c>
      <c r="I25" s="30">
        <v>490.2000000000001</v>
      </c>
      <c r="J25" s="30">
        <v>12842.95</v>
      </c>
      <c r="K25" s="30">
        <f t="shared" si="2"/>
        <v>13333.150000000001</v>
      </c>
      <c r="L25" s="30">
        <v>490.2000000000001</v>
      </c>
      <c r="M25" s="30">
        <v>12842.95</v>
      </c>
      <c r="N25" s="31"/>
      <c r="O25" s="31">
        <f t="shared" si="3"/>
        <v>-0.049999999999272404</v>
      </c>
      <c r="P25" s="34">
        <v>367</v>
      </c>
      <c r="Q25" s="35"/>
    </row>
    <row r="26" spans="2:17" ht="15.75" customHeight="1">
      <c r="B26" s="26" t="s">
        <v>32</v>
      </c>
      <c r="C26" s="27">
        <v>500200020</v>
      </c>
      <c r="D26" s="28">
        <v>27087</v>
      </c>
      <c r="E26" s="29">
        <f t="shared" si="0"/>
        <v>27787.94</v>
      </c>
      <c r="F26" s="29">
        <v>700.9400000000002</v>
      </c>
      <c r="G26" s="29">
        <v>27087</v>
      </c>
      <c r="H26" s="30">
        <f t="shared" si="1"/>
        <v>27787.109999999997</v>
      </c>
      <c r="I26" s="30">
        <v>700.9400000000002</v>
      </c>
      <c r="J26" s="30">
        <v>27086.17</v>
      </c>
      <c r="K26" s="30">
        <f t="shared" si="2"/>
        <v>27787.11</v>
      </c>
      <c r="L26" s="30">
        <v>700.9400000000002</v>
      </c>
      <c r="M26" s="30">
        <v>27086.170000000002</v>
      </c>
      <c r="N26" s="31"/>
      <c r="O26" s="31">
        <f t="shared" si="3"/>
        <v>-0.8300000000017462</v>
      </c>
      <c r="P26" s="34">
        <v>488</v>
      </c>
      <c r="Q26" s="36"/>
    </row>
    <row r="27" spans="2:17" ht="15.75" customHeight="1">
      <c r="B27" s="26" t="s">
        <v>33</v>
      </c>
      <c r="C27" s="27">
        <v>940200007</v>
      </c>
      <c r="D27" s="28">
        <v>10973</v>
      </c>
      <c r="E27" s="29">
        <f t="shared" si="0"/>
        <v>11587.88</v>
      </c>
      <c r="F27" s="29">
        <v>614.88</v>
      </c>
      <c r="G27" s="29">
        <v>10973</v>
      </c>
      <c r="H27" s="30">
        <f t="shared" si="1"/>
        <v>11587.109999999999</v>
      </c>
      <c r="I27" s="30">
        <v>614.88</v>
      </c>
      <c r="J27" s="30">
        <v>10972.23</v>
      </c>
      <c r="K27" s="30">
        <f t="shared" si="2"/>
        <v>11587.109999999999</v>
      </c>
      <c r="L27" s="30">
        <v>614.88</v>
      </c>
      <c r="M27" s="30">
        <v>10972.23</v>
      </c>
      <c r="N27" s="31"/>
      <c r="O27" s="31">
        <f t="shared" si="3"/>
        <v>-0.7700000000004366</v>
      </c>
      <c r="P27" s="34">
        <v>313</v>
      </c>
      <c r="Q27" s="35"/>
    </row>
    <row r="28" spans="2:17" ht="15.75" customHeight="1">
      <c r="B28" s="26" t="s">
        <v>47</v>
      </c>
      <c r="C28" s="27">
        <v>500200063</v>
      </c>
      <c r="D28" s="28">
        <v>44602</v>
      </c>
      <c r="E28" s="29">
        <f t="shared" si="0"/>
        <v>45588.26</v>
      </c>
      <c r="F28" s="29">
        <v>986.2599999999999</v>
      </c>
      <c r="G28" s="29">
        <v>44602</v>
      </c>
      <c r="H28" s="30">
        <f t="shared" si="1"/>
        <v>45587.310000000005</v>
      </c>
      <c r="I28" s="30">
        <v>986.2599999999999</v>
      </c>
      <c r="J28" s="30">
        <v>44601.05</v>
      </c>
      <c r="K28" s="30">
        <f t="shared" si="2"/>
        <v>45587.31</v>
      </c>
      <c r="L28" s="30">
        <v>986.2599999999999</v>
      </c>
      <c r="M28" s="30">
        <v>44601.049999999996</v>
      </c>
      <c r="N28" s="31"/>
      <c r="O28" s="31">
        <f t="shared" si="3"/>
        <v>-0.9499999999970896</v>
      </c>
      <c r="P28" s="34">
        <v>940</v>
      </c>
      <c r="Q28" s="35"/>
    </row>
    <row r="29" spans="2:17" ht="12.75">
      <c r="B29" s="26" t="s">
        <v>37</v>
      </c>
      <c r="C29" s="27">
        <v>420200053</v>
      </c>
      <c r="D29" s="28">
        <v>538017</v>
      </c>
      <c r="E29" s="29">
        <f t="shared" si="0"/>
        <v>548461.76</v>
      </c>
      <c r="F29" s="29">
        <v>10444.759999999998</v>
      </c>
      <c r="G29" s="29">
        <v>538017</v>
      </c>
      <c r="H29" s="30">
        <f t="shared" si="1"/>
        <v>548461.05</v>
      </c>
      <c r="I29" s="30">
        <v>10444.759999999998</v>
      </c>
      <c r="J29" s="30">
        <v>538016.29</v>
      </c>
      <c r="K29" s="30">
        <f t="shared" si="2"/>
        <v>548461.05</v>
      </c>
      <c r="L29" s="30">
        <v>10444.759999999998</v>
      </c>
      <c r="M29" s="30">
        <v>538016.29</v>
      </c>
      <c r="N29" s="31"/>
      <c r="O29" s="31">
        <f t="shared" si="3"/>
        <v>-0.7099999999627471</v>
      </c>
      <c r="P29" s="34">
        <v>12884</v>
      </c>
      <c r="Q29" s="35">
        <v>854</v>
      </c>
    </row>
    <row r="30" spans="2:17" ht="15" customHeight="1">
      <c r="B30" s="26" t="s">
        <v>38</v>
      </c>
      <c r="C30" s="27">
        <v>424700004</v>
      </c>
      <c r="D30" s="28">
        <v>24311</v>
      </c>
      <c r="E30" s="29">
        <f t="shared" si="0"/>
        <v>25001.5</v>
      </c>
      <c r="F30" s="29">
        <v>690.5000000000001</v>
      </c>
      <c r="G30" s="29">
        <v>24311</v>
      </c>
      <c r="H30" s="30">
        <f t="shared" si="1"/>
        <v>25001.43</v>
      </c>
      <c r="I30" s="30">
        <v>690.5000000000001</v>
      </c>
      <c r="J30" s="30">
        <v>24310.93</v>
      </c>
      <c r="K30" s="30">
        <f t="shared" si="2"/>
        <v>25001.43</v>
      </c>
      <c r="L30" s="30">
        <v>690.5000000000001</v>
      </c>
      <c r="M30" s="30">
        <v>24310.93</v>
      </c>
      <c r="N30" s="31"/>
      <c r="O30" s="31">
        <f t="shared" si="3"/>
        <v>-0.06999999999970896</v>
      </c>
      <c r="P30" s="34">
        <v>560</v>
      </c>
      <c r="Q30" s="35"/>
    </row>
    <row r="31" spans="2:17" ht="15" customHeight="1">
      <c r="B31" s="26" t="s">
        <v>34</v>
      </c>
      <c r="C31" s="27">
        <v>420200059</v>
      </c>
      <c r="D31" s="28">
        <v>31139</v>
      </c>
      <c r="E31" s="29">
        <f t="shared" si="0"/>
        <v>31726.6</v>
      </c>
      <c r="F31" s="29">
        <v>587.6</v>
      </c>
      <c r="G31" s="29">
        <v>31139</v>
      </c>
      <c r="H31" s="30">
        <f t="shared" si="1"/>
        <v>31726.5</v>
      </c>
      <c r="I31" s="30">
        <v>587.6</v>
      </c>
      <c r="J31" s="30">
        <v>31138.9</v>
      </c>
      <c r="K31" s="30">
        <f t="shared" si="2"/>
        <v>31726.499999999996</v>
      </c>
      <c r="L31" s="30">
        <v>587.6</v>
      </c>
      <c r="M31" s="30">
        <v>31138.899999999998</v>
      </c>
      <c r="N31" s="31"/>
      <c r="O31" s="31">
        <f t="shared" si="3"/>
        <v>-0.09999999999854481</v>
      </c>
      <c r="P31" s="34">
        <v>692</v>
      </c>
      <c r="Q31" s="35"/>
    </row>
    <row r="32" spans="2:17" ht="25.5">
      <c r="B32" s="26" t="s">
        <v>35</v>
      </c>
      <c r="C32" s="27">
        <v>250000030</v>
      </c>
      <c r="D32" s="28">
        <v>17908</v>
      </c>
      <c r="E32" s="29">
        <f t="shared" si="0"/>
        <v>18599.8</v>
      </c>
      <c r="F32" s="29">
        <v>691.8</v>
      </c>
      <c r="G32" s="29">
        <v>17908</v>
      </c>
      <c r="H32" s="30">
        <f t="shared" si="1"/>
        <v>18599.149999999998</v>
      </c>
      <c r="I32" s="30">
        <v>691.8</v>
      </c>
      <c r="J32" s="30">
        <v>17907.35</v>
      </c>
      <c r="K32" s="30">
        <f t="shared" si="2"/>
        <v>18599.149999999998</v>
      </c>
      <c r="L32" s="30">
        <v>691.8</v>
      </c>
      <c r="M32" s="30">
        <v>17907.35</v>
      </c>
      <c r="N32" s="31"/>
      <c r="O32" s="31">
        <f t="shared" si="3"/>
        <v>-0.6500000000014552</v>
      </c>
      <c r="P32" s="34">
        <v>504</v>
      </c>
      <c r="Q32" s="35"/>
    </row>
    <row r="33" spans="2:17" ht="13.5" customHeight="1">
      <c r="B33" s="26" t="s">
        <v>36</v>
      </c>
      <c r="C33" s="27">
        <v>700200034</v>
      </c>
      <c r="D33" s="28">
        <v>68612</v>
      </c>
      <c r="E33" s="29">
        <f t="shared" si="0"/>
        <v>70000.74</v>
      </c>
      <c r="F33" s="29">
        <v>1388.7399999999998</v>
      </c>
      <c r="G33" s="29">
        <v>68612</v>
      </c>
      <c r="H33" s="30">
        <f t="shared" si="1"/>
        <v>64452.21</v>
      </c>
      <c r="I33" s="30">
        <v>1388.7399999999998</v>
      </c>
      <c r="J33" s="30">
        <v>63063.47</v>
      </c>
      <c r="K33" s="30">
        <f t="shared" si="2"/>
        <v>64452.21</v>
      </c>
      <c r="L33" s="30">
        <v>1388.7399999999998</v>
      </c>
      <c r="M33" s="30">
        <v>63063.47</v>
      </c>
      <c r="N33" s="31"/>
      <c r="O33" s="31">
        <f t="shared" si="3"/>
        <v>-5548.529999999999</v>
      </c>
      <c r="P33" s="34">
        <v>1074</v>
      </c>
      <c r="Q33" s="35"/>
    </row>
    <row r="34" spans="2:17" ht="12.75" customHeight="1">
      <c r="B34" s="26" t="s">
        <v>67</v>
      </c>
      <c r="C34" s="27">
        <v>660200027</v>
      </c>
      <c r="D34" s="28">
        <v>57398</v>
      </c>
      <c r="E34" s="29">
        <f t="shared" si="0"/>
        <v>58735.68</v>
      </c>
      <c r="F34" s="29">
        <v>1337.6799999999998</v>
      </c>
      <c r="G34" s="29">
        <v>57398</v>
      </c>
      <c r="H34" s="30">
        <f t="shared" si="1"/>
        <v>58735.090000000004</v>
      </c>
      <c r="I34" s="30">
        <v>1337.6799999999998</v>
      </c>
      <c r="J34" s="30">
        <v>57397.41</v>
      </c>
      <c r="K34" s="30">
        <f t="shared" si="2"/>
        <v>58735.090000000004</v>
      </c>
      <c r="L34" s="30">
        <v>1337.6799999999998</v>
      </c>
      <c r="M34" s="30">
        <v>57397.41</v>
      </c>
      <c r="N34" s="31"/>
      <c r="O34" s="31">
        <f t="shared" si="3"/>
        <v>-0.5899999999965075</v>
      </c>
      <c r="P34" s="34">
        <v>1208</v>
      </c>
      <c r="Q34" s="35"/>
    </row>
    <row r="35" spans="2:17" ht="12.75">
      <c r="B35" s="26" t="s">
        <v>13</v>
      </c>
      <c r="C35" s="27">
        <v>420200030</v>
      </c>
      <c r="D35" s="28">
        <v>21936</v>
      </c>
      <c r="E35" s="29">
        <f t="shared" si="0"/>
        <v>22235.12</v>
      </c>
      <c r="F35" s="29">
        <v>299.11999999999995</v>
      </c>
      <c r="G35" s="29">
        <v>21936</v>
      </c>
      <c r="H35" s="30">
        <f t="shared" si="1"/>
        <v>21938.629999999997</v>
      </c>
      <c r="I35" s="30">
        <v>299.11999999999995</v>
      </c>
      <c r="J35" s="30">
        <v>21639.51</v>
      </c>
      <c r="K35" s="30">
        <f t="shared" si="2"/>
        <v>21938.629999999997</v>
      </c>
      <c r="L35" s="30">
        <v>299.11999999999995</v>
      </c>
      <c r="M35" s="30">
        <v>21639.51</v>
      </c>
      <c r="N35" s="31"/>
      <c r="O35" s="31">
        <f t="shared" si="3"/>
        <v>-296.4900000000016</v>
      </c>
      <c r="P35" s="34">
        <v>521</v>
      </c>
      <c r="Q35" s="35"/>
    </row>
    <row r="36" spans="2:17" ht="25.5">
      <c r="B36" s="26" t="s">
        <v>57</v>
      </c>
      <c r="C36" s="27">
        <v>700200067</v>
      </c>
      <c r="D36" s="28">
        <v>40025</v>
      </c>
      <c r="E36" s="29">
        <f t="shared" si="0"/>
        <v>40610.96</v>
      </c>
      <c r="F36" s="29">
        <v>585.96</v>
      </c>
      <c r="G36" s="29">
        <v>40025</v>
      </c>
      <c r="H36" s="30">
        <f t="shared" si="1"/>
        <v>40610</v>
      </c>
      <c r="I36" s="30">
        <v>585.96</v>
      </c>
      <c r="J36" s="30">
        <v>40024.04</v>
      </c>
      <c r="K36" s="30">
        <f t="shared" si="2"/>
        <v>40610</v>
      </c>
      <c r="L36" s="30">
        <v>585.96</v>
      </c>
      <c r="M36" s="30">
        <v>40024.04</v>
      </c>
      <c r="N36" s="31"/>
      <c r="O36" s="31">
        <f t="shared" si="3"/>
        <v>-0.9599999999991269</v>
      </c>
      <c r="P36" s="34">
        <v>1007</v>
      </c>
      <c r="Q36" s="35"/>
    </row>
    <row r="37" spans="2:17" ht="12.75">
      <c r="B37" s="26" t="s">
        <v>68</v>
      </c>
      <c r="C37" s="27">
        <v>961000003</v>
      </c>
      <c r="D37" s="28">
        <v>3592</v>
      </c>
      <c r="E37" s="29">
        <f t="shared" si="0"/>
        <v>3592</v>
      </c>
      <c r="F37" s="29">
        <v>0</v>
      </c>
      <c r="G37" s="29">
        <v>3592</v>
      </c>
      <c r="H37" s="30">
        <f t="shared" si="1"/>
        <v>3591.21</v>
      </c>
      <c r="I37" s="30">
        <v>0</v>
      </c>
      <c r="J37" s="30">
        <v>3591.21</v>
      </c>
      <c r="K37" s="30">
        <f t="shared" si="2"/>
        <v>3591.21</v>
      </c>
      <c r="L37" s="30">
        <v>0</v>
      </c>
      <c r="M37" s="30">
        <v>3591.21</v>
      </c>
      <c r="N37" s="31"/>
      <c r="O37" s="31">
        <f t="shared" si="3"/>
        <v>-0.7899999999999636</v>
      </c>
      <c r="P37" s="34">
        <v>101</v>
      </c>
      <c r="Q37" s="35"/>
    </row>
    <row r="38" spans="2:17" ht="12.75">
      <c r="B38" s="26" t="s">
        <v>69</v>
      </c>
      <c r="C38" s="27">
        <v>10001581</v>
      </c>
      <c r="D38" s="28">
        <v>97533</v>
      </c>
      <c r="E38" s="29">
        <f t="shared" si="0"/>
        <v>99794.56</v>
      </c>
      <c r="F38" s="29">
        <v>2261.5600000000004</v>
      </c>
      <c r="G38" s="29">
        <v>97533</v>
      </c>
      <c r="H38" s="30">
        <f t="shared" si="1"/>
        <v>99794.48</v>
      </c>
      <c r="I38" s="30">
        <v>2261.5600000000004</v>
      </c>
      <c r="J38" s="30">
        <v>97532.92</v>
      </c>
      <c r="K38" s="30">
        <f t="shared" si="2"/>
        <v>99794.48</v>
      </c>
      <c r="L38" s="30">
        <v>2261.5600000000004</v>
      </c>
      <c r="M38" s="30">
        <v>97532.92</v>
      </c>
      <c r="N38" s="31"/>
      <c r="O38" s="31">
        <f t="shared" si="3"/>
        <v>-0.08000000000174623</v>
      </c>
      <c r="P38" s="34">
        <v>1733</v>
      </c>
      <c r="Q38" s="35"/>
    </row>
    <row r="39" spans="2:17" ht="12.75" customHeight="1">
      <c r="B39" s="26" t="s">
        <v>4</v>
      </c>
      <c r="C39" s="27">
        <v>500200032</v>
      </c>
      <c r="D39" s="28">
        <v>37897</v>
      </c>
      <c r="E39" s="29">
        <f t="shared" si="0"/>
        <v>39364</v>
      </c>
      <c r="F39" s="29">
        <v>1467.0000000000002</v>
      </c>
      <c r="G39" s="29">
        <v>37897</v>
      </c>
      <c r="H39" s="30">
        <f t="shared" si="1"/>
        <v>39105.35</v>
      </c>
      <c r="I39" s="30">
        <v>1467.0000000000002</v>
      </c>
      <c r="J39" s="30">
        <v>37638.35</v>
      </c>
      <c r="K39" s="30">
        <f t="shared" si="2"/>
        <v>39105.350000000006</v>
      </c>
      <c r="L39" s="30">
        <v>1467.0000000000002</v>
      </c>
      <c r="M39" s="30">
        <v>37638.350000000006</v>
      </c>
      <c r="N39" s="31"/>
      <c r="O39" s="31">
        <f t="shared" si="3"/>
        <v>-258.65000000000146</v>
      </c>
      <c r="P39" s="34">
        <v>1079</v>
      </c>
      <c r="Q39" s="35"/>
    </row>
    <row r="40" spans="2:17" ht="13.5" customHeight="1">
      <c r="B40" s="26" t="s">
        <v>3</v>
      </c>
      <c r="C40" s="27">
        <v>381600009</v>
      </c>
      <c r="D40" s="28">
        <v>11158</v>
      </c>
      <c r="E40" s="29">
        <f t="shared" si="0"/>
        <v>11608</v>
      </c>
      <c r="F40" s="29">
        <v>450</v>
      </c>
      <c r="G40" s="29">
        <v>11158</v>
      </c>
      <c r="H40" s="30">
        <f t="shared" si="1"/>
        <v>11607.83</v>
      </c>
      <c r="I40" s="30">
        <v>450</v>
      </c>
      <c r="J40" s="30">
        <v>11157.83</v>
      </c>
      <c r="K40" s="30">
        <f t="shared" si="2"/>
        <v>11607.83</v>
      </c>
      <c r="L40" s="30">
        <v>450</v>
      </c>
      <c r="M40" s="30">
        <v>11157.83</v>
      </c>
      <c r="N40" s="31"/>
      <c r="O40" s="31">
        <f t="shared" si="3"/>
        <v>-0.17000000000007276</v>
      </c>
      <c r="P40" s="34">
        <v>328</v>
      </c>
      <c r="Q40" s="35"/>
    </row>
    <row r="41" spans="2:17" ht="14.25" customHeight="1">
      <c r="B41" s="26" t="s">
        <v>41</v>
      </c>
      <c r="C41" s="27">
        <v>380200037</v>
      </c>
      <c r="D41" s="28">
        <v>47725</v>
      </c>
      <c r="E41" s="29">
        <f t="shared" si="0"/>
        <v>49499.3</v>
      </c>
      <c r="F41" s="29">
        <v>1774.3</v>
      </c>
      <c r="G41" s="29">
        <v>47725</v>
      </c>
      <c r="H41" s="30">
        <f t="shared" si="1"/>
        <v>49498.68</v>
      </c>
      <c r="I41" s="30">
        <v>1774.3</v>
      </c>
      <c r="J41" s="30">
        <v>47724.38</v>
      </c>
      <c r="K41" s="30">
        <f t="shared" si="2"/>
        <v>49498.68000000001</v>
      </c>
      <c r="L41" s="30">
        <v>1774.3</v>
      </c>
      <c r="M41" s="30">
        <v>47724.380000000005</v>
      </c>
      <c r="N41" s="31"/>
      <c r="O41" s="31">
        <f t="shared" si="3"/>
        <v>-0.6200000000026193</v>
      </c>
      <c r="P41" s="34">
        <v>919</v>
      </c>
      <c r="Q41" s="35"/>
    </row>
    <row r="42" spans="2:17" ht="15.75" customHeight="1">
      <c r="B42" s="26" t="s">
        <v>8</v>
      </c>
      <c r="C42" s="27">
        <v>250000040</v>
      </c>
      <c r="D42" s="28">
        <v>12456</v>
      </c>
      <c r="E42" s="29">
        <f t="shared" si="0"/>
        <v>12833.44</v>
      </c>
      <c r="F42" s="29">
        <v>377.44000000000005</v>
      </c>
      <c r="G42" s="29">
        <v>12456</v>
      </c>
      <c r="H42" s="30">
        <f t="shared" si="1"/>
        <v>12832.69</v>
      </c>
      <c r="I42" s="30">
        <v>377.44000000000005</v>
      </c>
      <c r="J42" s="30">
        <v>12455.25</v>
      </c>
      <c r="K42" s="30">
        <f t="shared" si="2"/>
        <v>12832.69</v>
      </c>
      <c r="L42" s="30">
        <v>377.44000000000005</v>
      </c>
      <c r="M42" s="30">
        <v>12455.25</v>
      </c>
      <c r="N42" s="31"/>
      <c r="O42" s="31">
        <f t="shared" si="3"/>
        <v>-0.75</v>
      </c>
      <c r="P42" s="34">
        <v>311</v>
      </c>
      <c r="Q42" s="35"/>
    </row>
    <row r="43" spans="2:17" ht="12.75">
      <c r="B43" s="26" t="s">
        <v>60</v>
      </c>
      <c r="C43" s="27">
        <v>387500004</v>
      </c>
      <c r="D43" s="28">
        <v>18173</v>
      </c>
      <c r="E43" s="29">
        <f t="shared" si="0"/>
        <v>18879.6</v>
      </c>
      <c r="F43" s="29">
        <v>706.5999999999999</v>
      </c>
      <c r="G43" s="29">
        <v>18173</v>
      </c>
      <c r="H43" s="30">
        <f t="shared" si="1"/>
        <v>18878.699999999997</v>
      </c>
      <c r="I43" s="30">
        <v>706.5999999999999</v>
      </c>
      <c r="J43" s="30">
        <v>18172.1</v>
      </c>
      <c r="K43" s="30">
        <f t="shared" si="2"/>
        <v>18878.699999999997</v>
      </c>
      <c r="L43" s="30">
        <v>706.5999999999999</v>
      </c>
      <c r="M43" s="30">
        <v>18172.1</v>
      </c>
      <c r="N43" s="31"/>
      <c r="O43" s="31">
        <f t="shared" si="3"/>
        <v>-0.9000000000014552</v>
      </c>
      <c r="P43" s="34">
        <v>329</v>
      </c>
      <c r="Q43" s="35"/>
    </row>
    <row r="44" spans="2:17" ht="12.75">
      <c r="B44" s="26" t="s">
        <v>44</v>
      </c>
      <c r="C44" s="27">
        <v>429300010</v>
      </c>
      <c r="D44" s="28">
        <v>17207</v>
      </c>
      <c r="E44" s="29">
        <f t="shared" si="0"/>
        <v>17556.68</v>
      </c>
      <c r="F44" s="29">
        <v>349.68</v>
      </c>
      <c r="G44" s="29">
        <v>17207</v>
      </c>
      <c r="H44" s="30">
        <f t="shared" si="1"/>
        <v>17556.14</v>
      </c>
      <c r="I44" s="30">
        <v>349.68</v>
      </c>
      <c r="J44" s="30">
        <v>17206.46</v>
      </c>
      <c r="K44" s="30">
        <f t="shared" si="2"/>
        <v>17556.14</v>
      </c>
      <c r="L44" s="30">
        <v>349.68</v>
      </c>
      <c r="M44" s="30">
        <v>17206.46</v>
      </c>
      <c r="N44" s="31"/>
      <c r="O44" s="31">
        <f t="shared" si="3"/>
        <v>-0.5400000000008731</v>
      </c>
      <c r="P44" s="34">
        <v>332</v>
      </c>
      <c r="Q44" s="35"/>
    </row>
    <row r="45" spans="2:17" ht="25.5">
      <c r="B45" s="26" t="s">
        <v>19</v>
      </c>
      <c r="C45" s="27">
        <v>250000041</v>
      </c>
      <c r="D45" s="28">
        <v>26268</v>
      </c>
      <c r="E45" s="29">
        <f t="shared" si="0"/>
        <v>26961.08</v>
      </c>
      <c r="F45" s="29">
        <v>693.0800000000002</v>
      </c>
      <c r="G45" s="29">
        <v>26268</v>
      </c>
      <c r="H45" s="30">
        <f t="shared" si="1"/>
        <v>26960.11</v>
      </c>
      <c r="I45" s="30">
        <v>693.0800000000002</v>
      </c>
      <c r="J45" s="30">
        <v>26267.03</v>
      </c>
      <c r="K45" s="30">
        <f t="shared" si="2"/>
        <v>26960.11</v>
      </c>
      <c r="L45" s="30">
        <v>693.0800000000002</v>
      </c>
      <c r="M45" s="30">
        <v>26267.03</v>
      </c>
      <c r="N45" s="31"/>
      <c r="O45" s="31">
        <f t="shared" si="3"/>
        <v>-0.9700000000011642</v>
      </c>
      <c r="P45" s="34">
        <v>595</v>
      </c>
      <c r="Q45" s="35"/>
    </row>
    <row r="46" spans="2:17" ht="25.5">
      <c r="B46" s="26" t="s">
        <v>7</v>
      </c>
      <c r="C46" s="27">
        <v>940200019</v>
      </c>
      <c r="D46" s="28">
        <v>6994</v>
      </c>
      <c r="E46" s="29">
        <f t="shared" si="0"/>
        <v>7247.52</v>
      </c>
      <c r="F46" s="29">
        <v>253.51999999999998</v>
      </c>
      <c r="G46" s="29">
        <v>6994</v>
      </c>
      <c r="H46" s="30">
        <f t="shared" si="1"/>
        <v>7144.93</v>
      </c>
      <c r="I46" s="30">
        <v>253.51999999999998</v>
      </c>
      <c r="J46" s="30">
        <v>6891.41</v>
      </c>
      <c r="K46" s="30">
        <f t="shared" si="2"/>
        <v>7144.93</v>
      </c>
      <c r="L46" s="30">
        <v>253.51999999999998</v>
      </c>
      <c r="M46" s="30">
        <v>6891.41</v>
      </c>
      <c r="N46" s="31"/>
      <c r="O46" s="31">
        <f t="shared" si="3"/>
        <v>-102.59000000000015</v>
      </c>
      <c r="P46" s="34">
        <v>221</v>
      </c>
      <c r="Q46" s="35"/>
    </row>
    <row r="47" spans="2:17" ht="25.5">
      <c r="B47" s="26" t="s">
        <v>20</v>
      </c>
      <c r="C47" s="27">
        <v>250000046</v>
      </c>
      <c r="D47" s="28">
        <v>10005</v>
      </c>
      <c r="E47" s="29">
        <f t="shared" si="0"/>
        <v>10221.68</v>
      </c>
      <c r="F47" s="29">
        <v>216.68000000000004</v>
      </c>
      <c r="G47" s="29">
        <v>10005</v>
      </c>
      <c r="H47" s="30">
        <f t="shared" si="1"/>
        <v>10221.59</v>
      </c>
      <c r="I47" s="30">
        <v>216.68000000000004</v>
      </c>
      <c r="J47" s="30">
        <v>10004.91</v>
      </c>
      <c r="K47" s="30">
        <f t="shared" si="2"/>
        <v>10221.59</v>
      </c>
      <c r="L47" s="30">
        <v>216.68000000000004</v>
      </c>
      <c r="M47" s="30">
        <v>10004.91</v>
      </c>
      <c r="N47" s="31"/>
      <c r="O47" s="31">
        <f t="shared" si="3"/>
        <v>-0.09000000000014552</v>
      </c>
      <c r="P47" s="34">
        <v>164</v>
      </c>
      <c r="Q47" s="35"/>
    </row>
    <row r="48" spans="2:17" ht="25.5">
      <c r="B48" s="26" t="s">
        <v>6</v>
      </c>
      <c r="C48" s="27">
        <v>661400007</v>
      </c>
      <c r="D48" s="28">
        <v>5656</v>
      </c>
      <c r="E48" s="29">
        <f t="shared" si="0"/>
        <v>5831.2</v>
      </c>
      <c r="F48" s="29">
        <v>175.19999999999996</v>
      </c>
      <c r="G48" s="29">
        <v>5656</v>
      </c>
      <c r="H48" s="30">
        <f t="shared" si="1"/>
        <v>5831.03</v>
      </c>
      <c r="I48" s="30">
        <v>175.19999999999996</v>
      </c>
      <c r="J48" s="30">
        <v>5655.83</v>
      </c>
      <c r="K48" s="30">
        <f t="shared" si="2"/>
        <v>5831.03</v>
      </c>
      <c r="L48" s="30">
        <v>175.19999999999996</v>
      </c>
      <c r="M48" s="30">
        <v>5655.83</v>
      </c>
      <c r="N48" s="31"/>
      <c r="O48" s="31">
        <f t="shared" si="3"/>
        <v>-0.17000000000007276</v>
      </c>
      <c r="P48" s="34">
        <v>165</v>
      </c>
      <c r="Q48" s="35"/>
    </row>
    <row r="49" spans="2:17" ht="12.75">
      <c r="B49" s="26" t="s">
        <v>58</v>
      </c>
      <c r="C49" s="27">
        <v>967300003</v>
      </c>
      <c r="D49" s="28">
        <v>27884</v>
      </c>
      <c r="E49" s="29">
        <f t="shared" si="0"/>
        <v>28292.86</v>
      </c>
      <c r="F49" s="29">
        <v>408.86</v>
      </c>
      <c r="G49" s="29">
        <v>27884</v>
      </c>
      <c r="H49" s="30">
        <f t="shared" si="1"/>
        <v>28291.98</v>
      </c>
      <c r="I49" s="30">
        <v>408.86</v>
      </c>
      <c r="J49" s="30">
        <v>27883.12</v>
      </c>
      <c r="K49" s="30">
        <f t="shared" si="2"/>
        <v>28291.980000000003</v>
      </c>
      <c r="L49" s="30">
        <v>408.86</v>
      </c>
      <c r="M49" s="30">
        <v>27883.120000000003</v>
      </c>
      <c r="N49" s="31"/>
      <c r="O49" s="31">
        <f t="shared" si="3"/>
        <v>-0.8800000000010186</v>
      </c>
      <c r="P49" s="34">
        <v>328</v>
      </c>
      <c r="Q49" s="35"/>
    </row>
    <row r="50" spans="2:17" ht="25.5">
      <c r="B50" s="26" t="s">
        <v>21</v>
      </c>
      <c r="C50" s="27">
        <v>250000045</v>
      </c>
      <c r="D50" s="28">
        <v>8697</v>
      </c>
      <c r="E50" s="29">
        <f t="shared" si="0"/>
        <v>8940.3</v>
      </c>
      <c r="F50" s="29">
        <v>243.29999999999998</v>
      </c>
      <c r="G50" s="29">
        <v>8697</v>
      </c>
      <c r="H50" s="30">
        <f t="shared" si="1"/>
        <v>8939.619999999999</v>
      </c>
      <c r="I50" s="30">
        <v>243.29999999999998</v>
      </c>
      <c r="J50" s="30">
        <v>8696.32</v>
      </c>
      <c r="K50" s="30">
        <f t="shared" si="2"/>
        <v>8939.619999999999</v>
      </c>
      <c r="L50" s="30">
        <v>243.29999999999998</v>
      </c>
      <c r="M50" s="30">
        <v>8696.32</v>
      </c>
      <c r="N50" s="31"/>
      <c r="O50" s="31">
        <f t="shared" si="3"/>
        <v>-0.680000000000291</v>
      </c>
      <c r="P50" s="34">
        <v>176</v>
      </c>
      <c r="Q50" s="35"/>
    </row>
    <row r="51" spans="2:17" ht="12.75">
      <c r="B51" s="26" t="s">
        <v>39</v>
      </c>
      <c r="C51" s="27">
        <v>661400001</v>
      </c>
      <c r="D51" s="28">
        <v>22001</v>
      </c>
      <c r="E51" s="29">
        <f t="shared" si="0"/>
        <v>22299.46</v>
      </c>
      <c r="F51" s="29">
        <v>298.46000000000004</v>
      </c>
      <c r="G51" s="29">
        <v>22001</v>
      </c>
      <c r="H51" s="30">
        <f t="shared" si="1"/>
        <v>22298.96</v>
      </c>
      <c r="I51" s="30">
        <v>298.46000000000004</v>
      </c>
      <c r="J51" s="30">
        <v>22000.5</v>
      </c>
      <c r="K51" s="30">
        <f t="shared" si="2"/>
        <v>22298.96</v>
      </c>
      <c r="L51" s="30">
        <v>298.46000000000004</v>
      </c>
      <c r="M51" s="30">
        <v>22000.5</v>
      </c>
      <c r="N51" s="31"/>
      <c r="O51" s="31">
        <f t="shared" si="3"/>
        <v>-0.5</v>
      </c>
      <c r="P51" s="34">
        <v>576</v>
      </c>
      <c r="Q51" s="35"/>
    </row>
    <row r="52" spans="2:17" ht="25.5">
      <c r="B52" s="26" t="s">
        <v>5</v>
      </c>
      <c r="C52" s="27">
        <v>500200006</v>
      </c>
      <c r="D52" s="28">
        <v>31643</v>
      </c>
      <c r="E52" s="29">
        <f t="shared" si="0"/>
        <v>33041.74</v>
      </c>
      <c r="F52" s="29">
        <v>1398.7399999999998</v>
      </c>
      <c r="G52" s="29">
        <v>31643</v>
      </c>
      <c r="H52" s="30">
        <f t="shared" si="1"/>
        <v>33041.73</v>
      </c>
      <c r="I52" s="30">
        <v>1398.7399999999998</v>
      </c>
      <c r="J52" s="30">
        <v>31642.99</v>
      </c>
      <c r="K52" s="30">
        <f t="shared" si="2"/>
        <v>33041.73</v>
      </c>
      <c r="L52" s="30">
        <v>1398.7399999999998</v>
      </c>
      <c r="M52" s="30">
        <v>31642.99</v>
      </c>
      <c r="N52" s="31"/>
      <c r="O52" s="31">
        <f t="shared" si="3"/>
        <v>-0.00999999999839929</v>
      </c>
      <c r="P52" s="34">
        <v>1012</v>
      </c>
      <c r="Q52" s="35"/>
    </row>
    <row r="53" spans="2:17" ht="12.75">
      <c r="B53" s="26" t="s">
        <v>22</v>
      </c>
      <c r="C53" s="27">
        <v>660200040</v>
      </c>
      <c r="D53" s="28">
        <v>15568</v>
      </c>
      <c r="E53" s="29">
        <f t="shared" si="0"/>
        <v>16178.14</v>
      </c>
      <c r="F53" s="29">
        <v>610.1400000000001</v>
      </c>
      <c r="G53" s="29">
        <v>15568</v>
      </c>
      <c r="H53" s="30">
        <f t="shared" si="1"/>
        <v>16177.279999999999</v>
      </c>
      <c r="I53" s="30">
        <v>610.1400000000001</v>
      </c>
      <c r="J53" s="30">
        <v>15567.14</v>
      </c>
      <c r="K53" s="30">
        <f t="shared" si="2"/>
        <v>16177.28</v>
      </c>
      <c r="L53" s="30">
        <v>610.1400000000001</v>
      </c>
      <c r="M53" s="30">
        <v>15567.140000000001</v>
      </c>
      <c r="N53" s="31"/>
      <c r="O53" s="31">
        <f t="shared" si="3"/>
        <v>-0.8600000000005821</v>
      </c>
      <c r="P53" s="34">
        <v>465</v>
      </c>
      <c r="Q53" s="35"/>
    </row>
    <row r="54" spans="2:17" ht="25.5">
      <c r="B54" s="26" t="s">
        <v>9</v>
      </c>
      <c r="C54" s="27">
        <v>250000042</v>
      </c>
      <c r="D54" s="28">
        <v>13331</v>
      </c>
      <c r="E54" s="29">
        <f t="shared" si="0"/>
        <v>13737.56</v>
      </c>
      <c r="F54" s="29">
        <v>406.55999999999995</v>
      </c>
      <c r="G54" s="29">
        <v>13331</v>
      </c>
      <c r="H54" s="30">
        <f t="shared" si="1"/>
        <v>13737.35</v>
      </c>
      <c r="I54" s="30">
        <v>406.55999999999995</v>
      </c>
      <c r="J54" s="30">
        <v>13330.79</v>
      </c>
      <c r="K54" s="30">
        <f t="shared" si="2"/>
        <v>13737.349999999999</v>
      </c>
      <c r="L54" s="30">
        <v>406.55999999999995</v>
      </c>
      <c r="M54" s="30">
        <v>13330.789999999999</v>
      </c>
      <c r="N54" s="31"/>
      <c r="O54" s="31">
        <f t="shared" si="3"/>
        <v>-0.20999999999912689</v>
      </c>
      <c r="P54" s="34">
        <v>301</v>
      </c>
      <c r="Q54" s="35"/>
    </row>
    <row r="55" spans="2:17" ht="25.5">
      <c r="B55" s="26" t="s">
        <v>70</v>
      </c>
      <c r="C55" s="27">
        <v>961600005</v>
      </c>
      <c r="D55" s="28">
        <v>74972</v>
      </c>
      <c r="E55" s="29">
        <f t="shared" si="0"/>
        <v>76009.44</v>
      </c>
      <c r="F55" s="29">
        <v>1037.44</v>
      </c>
      <c r="G55" s="29">
        <v>74972</v>
      </c>
      <c r="H55" s="30">
        <f t="shared" si="1"/>
        <v>76009.3</v>
      </c>
      <c r="I55" s="30">
        <v>1037.44</v>
      </c>
      <c r="J55" s="30">
        <v>74971.86</v>
      </c>
      <c r="K55" s="30">
        <f t="shared" si="2"/>
        <v>76009.3</v>
      </c>
      <c r="L55" s="30">
        <v>1037.44</v>
      </c>
      <c r="M55" s="30">
        <v>74971.86</v>
      </c>
      <c r="N55" s="31"/>
      <c r="O55" s="31">
        <f t="shared" si="3"/>
        <v>-0.13999999999941792</v>
      </c>
      <c r="P55" s="34">
        <v>1057</v>
      </c>
      <c r="Q55" s="35"/>
    </row>
    <row r="56" spans="2:17" ht="25.5">
      <c r="B56" s="26" t="s">
        <v>10</v>
      </c>
      <c r="C56" s="27">
        <v>500200010</v>
      </c>
      <c r="D56" s="28">
        <v>49076</v>
      </c>
      <c r="E56" s="29">
        <f t="shared" si="0"/>
        <v>50228.66</v>
      </c>
      <c r="F56" s="29">
        <v>1152.66</v>
      </c>
      <c r="G56" s="29">
        <v>49076</v>
      </c>
      <c r="H56" s="30">
        <f t="shared" si="1"/>
        <v>50228.51</v>
      </c>
      <c r="I56" s="30">
        <v>1152.66</v>
      </c>
      <c r="J56" s="30">
        <v>49075.85</v>
      </c>
      <c r="K56" s="30">
        <f t="shared" si="2"/>
        <v>50228.51</v>
      </c>
      <c r="L56" s="30">
        <v>1152.66</v>
      </c>
      <c r="M56" s="30">
        <v>49075.85</v>
      </c>
      <c r="N56" s="31"/>
      <c r="O56" s="31">
        <f t="shared" si="3"/>
        <v>-0.1500000000014552</v>
      </c>
      <c r="P56" s="34">
        <v>751</v>
      </c>
      <c r="Q56" s="35"/>
    </row>
    <row r="57" spans="2:17" ht="25.5">
      <c r="B57" s="26" t="s">
        <v>18</v>
      </c>
      <c r="C57" s="27">
        <v>940200006</v>
      </c>
      <c r="D57" s="28">
        <v>6021</v>
      </c>
      <c r="E57" s="29">
        <f t="shared" si="0"/>
        <v>6227.08</v>
      </c>
      <c r="F57" s="29">
        <v>206.07999999999998</v>
      </c>
      <c r="G57" s="29">
        <v>6021</v>
      </c>
      <c r="H57" s="30">
        <f t="shared" si="1"/>
        <v>5349.36</v>
      </c>
      <c r="I57" s="30">
        <v>206.07999999999998</v>
      </c>
      <c r="J57" s="30">
        <v>5143.28</v>
      </c>
      <c r="K57" s="30">
        <f t="shared" si="2"/>
        <v>5349.36</v>
      </c>
      <c r="L57" s="30">
        <v>206.07999999999998</v>
      </c>
      <c r="M57" s="30">
        <v>5143.28</v>
      </c>
      <c r="N57" s="31"/>
      <c r="O57" s="31">
        <f t="shared" si="3"/>
        <v>-877.7200000000003</v>
      </c>
      <c r="P57" s="34">
        <v>164</v>
      </c>
      <c r="Q57" s="35"/>
    </row>
    <row r="58" spans="2:17" ht="38.25">
      <c r="B58" s="26" t="s">
        <v>42</v>
      </c>
      <c r="C58" s="27">
        <v>661400003</v>
      </c>
      <c r="D58" s="28">
        <v>22741</v>
      </c>
      <c r="E58" s="29">
        <f t="shared" si="0"/>
        <v>23878.24</v>
      </c>
      <c r="F58" s="29">
        <v>1137.24</v>
      </c>
      <c r="G58" s="29">
        <v>22741</v>
      </c>
      <c r="H58" s="30">
        <f t="shared" si="1"/>
        <v>23877.690000000002</v>
      </c>
      <c r="I58" s="30">
        <v>1137.24</v>
      </c>
      <c r="J58" s="30">
        <v>22740.45</v>
      </c>
      <c r="K58" s="30">
        <f t="shared" si="2"/>
        <v>23877.690000000002</v>
      </c>
      <c r="L58" s="30">
        <v>1137.24</v>
      </c>
      <c r="M58" s="30">
        <v>22740.45</v>
      </c>
      <c r="N58" s="31"/>
      <c r="O58" s="31">
        <f t="shared" si="3"/>
        <v>-0.5499999999992724</v>
      </c>
      <c r="P58" s="34">
        <v>564</v>
      </c>
      <c r="Q58" s="35"/>
    </row>
    <row r="59" spans="1:17" ht="12.75">
      <c r="A59" s="37" t="s">
        <v>11</v>
      </c>
      <c r="B59" s="37" t="s">
        <v>11</v>
      </c>
      <c r="C59" s="37"/>
      <c r="D59" s="21">
        <f aca="true" t="shared" si="4" ref="D59:Q59">SUM(D6:D58)</f>
        <v>2405282</v>
      </c>
      <c r="E59" s="21">
        <f t="shared" si="4"/>
        <v>2463530.5000000014</v>
      </c>
      <c r="F59" s="21">
        <f t="shared" si="4"/>
        <v>58248.5</v>
      </c>
      <c r="G59" s="21">
        <f t="shared" si="4"/>
        <v>2405282</v>
      </c>
      <c r="H59" s="21">
        <f t="shared" si="4"/>
        <v>2456292.229999999</v>
      </c>
      <c r="I59" s="21">
        <f t="shared" si="4"/>
        <v>58248.5</v>
      </c>
      <c r="J59" s="21">
        <f t="shared" si="4"/>
        <v>2398043.7300000004</v>
      </c>
      <c r="K59" s="21">
        <f t="shared" si="4"/>
        <v>2456292.229999999</v>
      </c>
      <c r="L59" s="21">
        <f t="shared" si="4"/>
        <v>58248.5</v>
      </c>
      <c r="M59" s="21">
        <f t="shared" si="4"/>
        <v>2398043.7300000004</v>
      </c>
      <c r="N59" s="21">
        <f t="shared" si="4"/>
        <v>0</v>
      </c>
      <c r="O59" s="21">
        <f t="shared" si="4"/>
        <v>-7238.269999999991</v>
      </c>
      <c r="P59" s="22">
        <f t="shared" si="4"/>
        <v>51653</v>
      </c>
      <c r="Q59" s="23">
        <f t="shared" si="4"/>
        <v>1868</v>
      </c>
    </row>
  </sheetData>
  <sheetProtection/>
  <mergeCells count="11">
    <mergeCell ref="P3:P4"/>
    <mergeCell ref="Q3:Q4"/>
    <mergeCell ref="K3:M3"/>
    <mergeCell ref="N3:N4"/>
    <mergeCell ref="O3:O4"/>
    <mergeCell ref="B5:C5"/>
    <mergeCell ref="A2:Q2"/>
    <mergeCell ref="D3:D4"/>
    <mergeCell ref="E3:G3"/>
    <mergeCell ref="H3:J3"/>
    <mergeCell ref="B3:C4"/>
  </mergeCells>
  <printOptions/>
  <pageMargins left="0.2362204724409449" right="0.2362204724409449" top="0.15748031496062992" bottom="0.15748031496062992" header="0.1968503937007874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2023-04-03T11:08:13Z</cp:lastPrinted>
  <dcterms:created xsi:type="dcterms:W3CDTF">2006-03-14T12:21:32Z</dcterms:created>
  <dcterms:modified xsi:type="dcterms:W3CDTF">2023-04-04T11:46:32Z</dcterms:modified>
  <cp:category/>
  <cp:version/>
  <cp:contentType/>
  <cp:contentStatus/>
</cp:coreProperties>
</file>