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N:\Ligumu_dala\STAC_DARBINIEKI\Kristine_P\DRG\2023\Majas_lapai\"/>
    </mc:Choice>
  </mc:AlternateContent>
  <xr:revisionPtr revIDLastSave="0" documentId="13_ncr:1_{5B3D4E8E-A855-4291-84C1-974BF9A838B9}" xr6:coauthVersionLast="47" xr6:coauthVersionMax="47" xr10:uidLastSave="{00000000-0000-0000-0000-000000000000}"/>
  <bookViews>
    <workbookView xWindow="-4950" yWindow="-19845" windowWidth="32835" windowHeight="15480" xr2:uid="{00000000-000D-0000-FFFF-FFFF00000000}"/>
  </bookViews>
  <sheets>
    <sheet name="DRG koeficienti" sheetId="1" r:id="rId1"/>
    <sheet name="Bāzes tarifs" sheetId="2" r:id="rId2"/>
    <sheet name="CMI" sheetId="9" r:id="rId3"/>
    <sheet name="Delta" sheetId="6" r:id="rId4"/>
    <sheet name="Metadati" sheetId="8" r:id="rId5"/>
    <sheet name="Metadati (2)" sheetId="7" state="hidden" r:id="rId6"/>
  </sheets>
  <externalReferences>
    <externalReference r:id="rId7"/>
    <externalReference r:id="rId8"/>
    <externalReference r:id="rId9"/>
  </externalReferences>
  <definedNames>
    <definedName name="_xlnm._FilterDatabase" localSheetId="1" hidden="1">'Bāzes tarifs'!$A$5:$D$5</definedName>
    <definedName name="_xlnm._FilterDatabase" localSheetId="0" hidden="1">'DRG koeficienti'!$A$4:$X$834</definedName>
    <definedName name="_xlnm.Print_Area" localSheetId="0">'DRG koeficienti'!$A$1:$P$834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37" i="9" l="1"/>
  <c r="L36" i="9"/>
  <c r="L34" i="9"/>
  <c r="L32" i="9"/>
  <c r="L31" i="9"/>
  <c r="L30" i="9"/>
  <c r="L29" i="9"/>
  <c r="L28" i="9"/>
  <c r="L27" i="9"/>
  <c r="L26" i="9"/>
  <c r="L25" i="9"/>
  <c r="L24" i="9"/>
  <c r="L23" i="9"/>
  <c r="L22" i="9"/>
  <c r="L21" i="9"/>
  <c r="L20" i="9"/>
  <c r="L19" i="9"/>
  <c r="L18" i="9"/>
  <c r="L17" i="9"/>
  <c r="L16" i="9"/>
  <c r="L15" i="9"/>
  <c r="L14" i="9"/>
  <c r="L13" i="9"/>
  <c r="L12" i="9"/>
  <c r="L11" i="9"/>
  <c r="L10" i="9"/>
  <c r="L9" i="9"/>
  <c r="L8" i="9"/>
  <c r="L7" i="9"/>
  <c r="L6" i="9"/>
  <c r="L5" i="9"/>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6" i="1"/>
  <c r="X57" i="1"/>
  <c r="X58" i="1"/>
  <c r="X59" i="1"/>
  <c r="X60" i="1"/>
  <c r="X61" i="1"/>
  <c r="X62" i="1"/>
  <c r="X63" i="1"/>
  <c r="X64" i="1"/>
  <c r="X67" i="1"/>
  <c r="X69" i="1"/>
  <c r="X70" i="1"/>
  <c r="X71" i="1"/>
  <c r="X74" i="1"/>
  <c r="X75" i="1"/>
  <c r="X76" i="1"/>
  <c r="X78" i="1"/>
  <c r="X79" i="1"/>
  <c r="X80" i="1"/>
  <c r="X81" i="1"/>
  <c r="X82" i="1"/>
  <c r="X83" i="1"/>
  <c r="X84" i="1"/>
  <c r="X85" i="1"/>
  <c r="X86" i="1"/>
  <c r="X87" i="1"/>
  <c r="X88" i="1"/>
  <c r="X89" i="1"/>
  <c r="X90" i="1"/>
  <c r="X91" i="1"/>
  <c r="X92" i="1"/>
  <c r="X93" i="1"/>
  <c r="X94" i="1"/>
  <c r="X95" i="1"/>
  <c r="X96" i="1"/>
  <c r="X97" i="1"/>
  <c r="X98" i="1"/>
  <c r="X99"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3" i="1"/>
  <c r="X154" i="1"/>
  <c r="X156" i="1"/>
  <c r="X157" i="1"/>
  <c r="X158" i="1"/>
  <c r="X159" i="1"/>
  <c r="X160" i="1"/>
  <c r="X161" i="1"/>
  <c r="X162" i="1"/>
  <c r="X163" i="1"/>
  <c r="X164" i="1"/>
  <c r="X165" i="1"/>
  <c r="X167" i="1"/>
  <c r="X168" i="1"/>
  <c r="X169" i="1"/>
  <c r="X170" i="1"/>
  <c r="X171" i="1"/>
  <c r="X172" i="1"/>
  <c r="X173" i="1"/>
  <c r="X174"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6" i="1"/>
  <c r="X307"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1" i="1"/>
  <c r="X422" i="1"/>
  <c r="X423" i="1"/>
  <c r="X424" i="1"/>
  <c r="X425" i="1"/>
  <c r="X426" i="1"/>
  <c r="X428" i="1"/>
  <c r="X429" i="1"/>
  <c r="X432" i="1"/>
  <c r="X433" i="1"/>
  <c r="X434" i="1"/>
  <c r="X435" i="1"/>
  <c r="X436" i="1"/>
  <c r="X437" i="1"/>
  <c r="X438" i="1"/>
  <c r="X444" i="1"/>
  <c r="X445" i="1"/>
  <c r="X446" i="1"/>
  <c r="X447" i="1"/>
  <c r="X448" i="1"/>
  <c r="X449" i="1"/>
  <c r="X450" i="1"/>
  <c r="X452" i="1"/>
  <c r="X453" i="1"/>
  <c r="X454" i="1"/>
  <c r="X455" i="1"/>
  <c r="X456" i="1"/>
  <c r="X457" i="1"/>
  <c r="X458" i="1"/>
  <c r="X459" i="1"/>
  <c r="X460" i="1"/>
  <c r="X461" i="1"/>
  <c r="X462" i="1"/>
  <c r="X463" i="1"/>
  <c r="X464" i="1"/>
  <c r="X465" i="1"/>
  <c r="X466"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4"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4" i="1"/>
  <c r="X555" i="1"/>
  <c r="X556" i="1"/>
  <c r="X557" i="1"/>
  <c r="X559" i="1"/>
  <c r="X560" i="1"/>
  <c r="X561" i="1"/>
  <c r="X562" i="1"/>
  <c r="X563" i="1"/>
  <c r="X564" i="1"/>
  <c r="X565" i="1"/>
  <c r="X566" i="1"/>
  <c r="X567" i="1"/>
  <c r="X568" i="1"/>
  <c r="X569" i="1"/>
  <c r="X571" i="1"/>
  <c r="X572" i="1"/>
  <c r="X573" i="1"/>
  <c r="X574" i="1"/>
  <c r="X575" i="1"/>
  <c r="X576" i="1"/>
  <c r="X577" i="1"/>
  <c r="X578" i="1"/>
  <c r="X579" i="1"/>
  <c r="X580" i="1"/>
  <c r="X581"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5" i="1"/>
  <c r="X686" i="1"/>
  <c r="X687" i="1"/>
  <c r="X688" i="1"/>
  <c r="X689" i="1"/>
  <c r="X690" i="1"/>
  <c r="X691" i="1"/>
  <c r="X692" i="1"/>
  <c r="X693" i="1"/>
  <c r="X694" i="1"/>
  <c r="X695" i="1"/>
  <c r="X696" i="1"/>
  <c r="X697" i="1"/>
  <c r="X698" i="1"/>
  <c r="X699" i="1"/>
  <c r="X700" i="1"/>
  <c r="X701" i="1"/>
  <c r="X702" i="1"/>
  <c r="X703" i="1"/>
  <c r="X704" i="1"/>
  <c r="X705" i="1"/>
  <c r="X706" i="1"/>
  <c r="X707" i="1"/>
  <c r="X709" i="1"/>
  <c r="X710" i="1"/>
  <c r="X711" i="1"/>
  <c r="X712" i="1"/>
  <c r="X713" i="1"/>
  <c r="X714" i="1"/>
  <c r="X717" i="1"/>
  <c r="X718" i="1"/>
  <c r="X719" i="1"/>
  <c r="X720" i="1"/>
  <c r="X721" i="1"/>
  <c r="X722" i="1"/>
  <c r="X723" i="1"/>
  <c r="X724" i="1"/>
  <c r="X725" i="1"/>
  <c r="X726" i="1"/>
  <c r="X727" i="1"/>
  <c r="X728" i="1"/>
  <c r="X729" i="1"/>
  <c r="X730" i="1"/>
  <c r="X731" i="1"/>
  <c r="X732" i="1"/>
  <c r="X733" i="1"/>
  <c r="X735" i="1"/>
  <c r="X736" i="1"/>
  <c r="X737" i="1"/>
  <c r="X738" i="1"/>
  <c r="X739" i="1"/>
  <c r="X740" i="1"/>
  <c r="X741" i="1"/>
  <c r="X742" i="1"/>
  <c r="X743" i="1"/>
  <c r="X744" i="1"/>
  <c r="X745"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X831" i="1"/>
  <c r="X832" i="1"/>
  <c r="X833" i="1"/>
  <c r="X6" i="1"/>
  <c r="W7" i="1"/>
  <c r="W8" i="1"/>
  <c r="W9" i="1"/>
  <c r="W10" i="1"/>
  <c r="W11" i="1"/>
  <c r="W12" i="1"/>
  <c r="W13" i="1"/>
  <c r="W14" i="1"/>
  <c r="W15" i="1"/>
  <c r="W16" i="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6" i="1"/>
  <c r="W57" i="1"/>
  <c r="W58" i="1"/>
  <c r="W59" i="1"/>
  <c r="W60" i="1"/>
  <c r="W61" i="1"/>
  <c r="W62" i="1"/>
  <c r="W63" i="1"/>
  <c r="W64" i="1"/>
  <c r="W67" i="1"/>
  <c r="W69" i="1"/>
  <c r="W70" i="1"/>
  <c r="W71" i="1"/>
  <c r="W74" i="1"/>
  <c r="W75" i="1"/>
  <c r="W76" i="1"/>
  <c r="W78" i="1"/>
  <c r="W79" i="1"/>
  <c r="W80" i="1"/>
  <c r="W81" i="1"/>
  <c r="W82" i="1"/>
  <c r="W83" i="1"/>
  <c r="W84" i="1"/>
  <c r="W85" i="1"/>
  <c r="W86" i="1"/>
  <c r="W87" i="1"/>
  <c r="W88" i="1"/>
  <c r="W89" i="1"/>
  <c r="W90" i="1"/>
  <c r="W91" i="1"/>
  <c r="W92" i="1"/>
  <c r="W93" i="1"/>
  <c r="W94" i="1"/>
  <c r="W95" i="1"/>
  <c r="W96" i="1"/>
  <c r="W97" i="1"/>
  <c r="W98" i="1"/>
  <c r="W99"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3" i="1"/>
  <c r="W154" i="1"/>
  <c r="W156" i="1"/>
  <c r="W157" i="1"/>
  <c r="W158" i="1"/>
  <c r="W159" i="1"/>
  <c r="W160" i="1"/>
  <c r="W161" i="1"/>
  <c r="W162" i="1"/>
  <c r="W163" i="1"/>
  <c r="W164" i="1"/>
  <c r="W165" i="1"/>
  <c r="W167" i="1"/>
  <c r="W168" i="1"/>
  <c r="W169" i="1"/>
  <c r="W170" i="1"/>
  <c r="W171" i="1"/>
  <c r="W172" i="1"/>
  <c r="W173" i="1"/>
  <c r="W174"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6" i="1"/>
  <c r="W307"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1" i="1"/>
  <c r="W422" i="1"/>
  <c r="W423" i="1"/>
  <c r="W424" i="1"/>
  <c r="W425" i="1"/>
  <c r="W426" i="1"/>
  <c r="W428" i="1"/>
  <c r="W429" i="1"/>
  <c r="W432" i="1"/>
  <c r="W433" i="1"/>
  <c r="W434" i="1"/>
  <c r="W435" i="1"/>
  <c r="W436" i="1"/>
  <c r="W437" i="1"/>
  <c r="W438" i="1"/>
  <c r="W444" i="1"/>
  <c r="W445" i="1"/>
  <c r="W446" i="1"/>
  <c r="W447" i="1"/>
  <c r="W448" i="1"/>
  <c r="W449" i="1"/>
  <c r="W450" i="1"/>
  <c r="W452" i="1"/>
  <c r="W453" i="1"/>
  <c r="W454" i="1"/>
  <c r="W455" i="1"/>
  <c r="W456" i="1"/>
  <c r="W457" i="1"/>
  <c r="W458" i="1"/>
  <c r="W459" i="1"/>
  <c r="W460" i="1"/>
  <c r="W461" i="1"/>
  <c r="W462" i="1"/>
  <c r="W463" i="1"/>
  <c r="W464" i="1"/>
  <c r="W465" i="1"/>
  <c r="W466"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4"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4" i="1"/>
  <c r="W555" i="1"/>
  <c r="W556" i="1"/>
  <c r="W557" i="1"/>
  <c r="W559" i="1"/>
  <c r="W560" i="1"/>
  <c r="W561" i="1"/>
  <c r="W562" i="1"/>
  <c r="W563" i="1"/>
  <c r="W564" i="1"/>
  <c r="W565" i="1"/>
  <c r="W566" i="1"/>
  <c r="W567" i="1"/>
  <c r="W568" i="1"/>
  <c r="W569" i="1"/>
  <c r="W571" i="1"/>
  <c r="W572" i="1"/>
  <c r="W573" i="1"/>
  <c r="W574" i="1"/>
  <c r="W575" i="1"/>
  <c r="W576" i="1"/>
  <c r="W577" i="1"/>
  <c r="W578" i="1"/>
  <c r="W579" i="1"/>
  <c r="W580" i="1"/>
  <c r="W581"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5" i="1"/>
  <c r="W686" i="1"/>
  <c r="W687" i="1"/>
  <c r="W688" i="1"/>
  <c r="W689" i="1"/>
  <c r="W690" i="1"/>
  <c r="W691" i="1"/>
  <c r="W692" i="1"/>
  <c r="W693" i="1"/>
  <c r="W694" i="1"/>
  <c r="W695" i="1"/>
  <c r="W696" i="1"/>
  <c r="W697" i="1"/>
  <c r="W698" i="1"/>
  <c r="W699" i="1"/>
  <c r="W700" i="1"/>
  <c r="W701" i="1"/>
  <c r="W702" i="1"/>
  <c r="W703" i="1"/>
  <c r="W704" i="1"/>
  <c r="W705" i="1"/>
  <c r="W706" i="1"/>
  <c r="W707" i="1"/>
  <c r="W709" i="1"/>
  <c r="W710" i="1"/>
  <c r="W711" i="1"/>
  <c r="W712" i="1"/>
  <c r="W713" i="1"/>
  <c r="W714" i="1"/>
  <c r="W717" i="1"/>
  <c r="W718" i="1"/>
  <c r="W719" i="1"/>
  <c r="W720" i="1"/>
  <c r="W721" i="1"/>
  <c r="W722" i="1"/>
  <c r="W723" i="1"/>
  <c r="W724" i="1"/>
  <c r="W725" i="1"/>
  <c r="W726" i="1"/>
  <c r="W727" i="1"/>
  <c r="W728" i="1"/>
  <c r="W729" i="1"/>
  <c r="W730" i="1"/>
  <c r="W731" i="1"/>
  <c r="W732" i="1"/>
  <c r="W733" i="1"/>
  <c r="W735" i="1"/>
  <c r="W736" i="1"/>
  <c r="W737" i="1"/>
  <c r="W738" i="1"/>
  <c r="W739" i="1"/>
  <c r="W740" i="1"/>
  <c r="W741" i="1"/>
  <c r="W742" i="1"/>
  <c r="W743" i="1"/>
  <c r="W744" i="1"/>
  <c r="W745"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821" i="1"/>
  <c r="W822" i="1"/>
  <c r="W823" i="1"/>
  <c r="W824" i="1"/>
  <c r="W825" i="1"/>
  <c r="W826" i="1"/>
  <c r="W827" i="1"/>
  <c r="W828" i="1"/>
  <c r="W829" i="1"/>
  <c r="W830" i="1"/>
  <c r="W831" i="1"/>
  <c r="W832" i="1"/>
  <c r="W833" i="1"/>
  <c r="W6" i="1"/>
  <c r="M37" i="9"/>
  <c r="M36" i="9"/>
  <c r="M34" i="9"/>
  <c r="M32" i="9"/>
  <c r="M31" i="9"/>
  <c r="M30" i="9"/>
  <c r="M29" i="9"/>
  <c r="M28" i="9"/>
  <c r="M27" i="9"/>
  <c r="M26" i="9"/>
  <c r="M25" i="9"/>
  <c r="M24" i="9"/>
  <c r="M23" i="9"/>
  <c r="M22" i="9"/>
  <c r="M21" i="9"/>
  <c r="M20" i="9"/>
  <c r="M19" i="9"/>
  <c r="M18" i="9"/>
  <c r="M17" i="9"/>
  <c r="M16" i="9"/>
  <c r="M15" i="9"/>
  <c r="M14" i="9"/>
  <c r="M13" i="9"/>
  <c r="M12" i="9"/>
  <c r="M11" i="9"/>
  <c r="M10" i="9"/>
  <c r="M9" i="9"/>
  <c r="M8" i="9"/>
  <c r="M7" i="9"/>
  <c r="M6" i="9"/>
  <c r="M5" i="9"/>
  <c r="D35" i="6" l="1"/>
  <c r="D34" i="6"/>
  <c r="D33" i="6"/>
  <c r="D32" i="6"/>
  <c r="D31" i="6"/>
  <c r="D30" i="6"/>
  <c r="D29" i="6"/>
  <c r="D28" i="6"/>
  <c r="D27" i="6"/>
  <c r="D26" i="6"/>
  <c r="D25" i="6"/>
  <c r="D24" i="6"/>
  <c r="D23" i="6"/>
  <c r="D22" i="6"/>
  <c r="D21" i="6"/>
  <c r="D20" i="6"/>
  <c r="D19" i="6"/>
  <c r="D18" i="6"/>
  <c r="D17" i="6"/>
  <c r="D16" i="6"/>
  <c r="D15" i="6"/>
  <c r="D14" i="6"/>
  <c r="D13" i="6"/>
  <c r="D12" i="6"/>
  <c r="D11" i="6"/>
  <c r="D10" i="6"/>
  <c r="D9" i="6"/>
  <c r="D8" i="6"/>
  <c r="D7" i="6"/>
  <c r="D6" i="6"/>
  <c r="D5" i="6"/>
  <c r="T168" i="1"/>
  <c r="U168" i="1"/>
  <c r="T176" i="1"/>
  <c r="U176" i="1"/>
  <c r="T177" i="1"/>
  <c r="U177" i="1"/>
  <c r="T421" i="1"/>
  <c r="U421" i="1"/>
  <c r="T440" i="1"/>
  <c r="U440" i="1"/>
  <c r="T441" i="1"/>
  <c r="U441" i="1"/>
  <c r="T442" i="1"/>
  <c r="U442" i="1"/>
  <c r="T571" i="1"/>
  <c r="U571" i="1"/>
  <c r="T691" i="1"/>
  <c r="U691" i="1"/>
  <c r="S7" i="1"/>
  <c r="U7" i="1" s="1"/>
  <c r="S8" i="1"/>
  <c r="U8" i="1" s="1"/>
  <c r="S9" i="1"/>
  <c r="U9" i="1" s="1"/>
  <c r="S10" i="1"/>
  <c r="U10" i="1" s="1"/>
  <c r="S11" i="1"/>
  <c r="U11" i="1" s="1"/>
  <c r="S12" i="1"/>
  <c r="U12" i="1" s="1"/>
  <c r="S13" i="1"/>
  <c r="U13" i="1" s="1"/>
  <c r="S14" i="1"/>
  <c r="U14" i="1" s="1"/>
  <c r="S15" i="1"/>
  <c r="U15" i="1" s="1"/>
  <c r="S16" i="1"/>
  <c r="U16" i="1" s="1"/>
  <c r="S17" i="1"/>
  <c r="U17" i="1" s="1"/>
  <c r="S18" i="1"/>
  <c r="U18" i="1" s="1"/>
  <c r="S19" i="1"/>
  <c r="U19" i="1" s="1"/>
  <c r="S20" i="1"/>
  <c r="U20" i="1" s="1"/>
  <c r="S21" i="1"/>
  <c r="U21" i="1" s="1"/>
  <c r="S22" i="1"/>
  <c r="U22" i="1" s="1"/>
  <c r="S23" i="1"/>
  <c r="U23" i="1" s="1"/>
  <c r="S24" i="1"/>
  <c r="U24" i="1" s="1"/>
  <c r="S25" i="1"/>
  <c r="U25" i="1" s="1"/>
  <c r="S26" i="1"/>
  <c r="U26" i="1" s="1"/>
  <c r="S27" i="1"/>
  <c r="U27" i="1" s="1"/>
  <c r="S28" i="1"/>
  <c r="U28" i="1" s="1"/>
  <c r="S29" i="1"/>
  <c r="U29" i="1" s="1"/>
  <c r="S30" i="1"/>
  <c r="U30" i="1" s="1"/>
  <c r="S31" i="1"/>
  <c r="U31" i="1" s="1"/>
  <c r="S32" i="1"/>
  <c r="U32" i="1" s="1"/>
  <c r="S33" i="1"/>
  <c r="U33" i="1" s="1"/>
  <c r="S34" i="1"/>
  <c r="U34" i="1" s="1"/>
  <c r="S35" i="1"/>
  <c r="U35" i="1" s="1"/>
  <c r="S36" i="1"/>
  <c r="U36" i="1" s="1"/>
  <c r="S37" i="1"/>
  <c r="U37" i="1" s="1"/>
  <c r="S38" i="1"/>
  <c r="U38" i="1" s="1"/>
  <c r="S39" i="1"/>
  <c r="U39" i="1" s="1"/>
  <c r="S40" i="1"/>
  <c r="U40" i="1" s="1"/>
  <c r="S41" i="1"/>
  <c r="U41" i="1" s="1"/>
  <c r="S42" i="1"/>
  <c r="U42" i="1" s="1"/>
  <c r="S43" i="1"/>
  <c r="U43" i="1" s="1"/>
  <c r="S44" i="1"/>
  <c r="U44" i="1" s="1"/>
  <c r="S45" i="1"/>
  <c r="U45" i="1" s="1"/>
  <c r="S46" i="1"/>
  <c r="U46" i="1" s="1"/>
  <c r="S47" i="1"/>
  <c r="U47" i="1" s="1"/>
  <c r="S48" i="1"/>
  <c r="U48" i="1" s="1"/>
  <c r="S49" i="1"/>
  <c r="U49" i="1" s="1"/>
  <c r="S50" i="1"/>
  <c r="U50" i="1" s="1"/>
  <c r="S51" i="1"/>
  <c r="U51" i="1" s="1"/>
  <c r="S52" i="1"/>
  <c r="U52" i="1" s="1"/>
  <c r="S53" i="1"/>
  <c r="U53" i="1" s="1"/>
  <c r="S54" i="1"/>
  <c r="U54" i="1" s="1"/>
  <c r="S55" i="1"/>
  <c r="U55" i="1" s="1"/>
  <c r="S56" i="1"/>
  <c r="U56" i="1" s="1"/>
  <c r="S57" i="1"/>
  <c r="U57" i="1" s="1"/>
  <c r="S58" i="1"/>
  <c r="U58" i="1" s="1"/>
  <c r="S59" i="1"/>
  <c r="U59" i="1" s="1"/>
  <c r="S60" i="1"/>
  <c r="U60" i="1" s="1"/>
  <c r="S61" i="1"/>
  <c r="U61" i="1" s="1"/>
  <c r="S62" i="1"/>
  <c r="U62" i="1" s="1"/>
  <c r="S63" i="1"/>
  <c r="U63" i="1" s="1"/>
  <c r="S64" i="1"/>
  <c r="U64" i="1" s="1"/>
  <c r="S65" i="1"/>
  <c r="U65" i="1" s="1"/>
  <c r="S66" i="1"/>
  <c r="U66" i="1" s="1"/>
  <c r="S67" i="1"/>
  <c r="U67" i="1" s="1"/>
  <c r="S68" i="1"/>
  <c r="U68" i="1" s="1"/>
  <c r="S69" i="1"/>
  <c r="U69" i="1" s="1"/>
  <c r="S70" i="1"/>
  <c r="U70" i="1" s="1"/>
  <c r="S71" i="1"/>
  <c r="U71" i="1" s="1"/>
  <c r="S72" i="1"/>
  <c r="U72" i="1" s="1"/>
  <c r="S73" i="1"/>
  <c r="U73" i="1" s="1"/>
  <c r="S74" i="1"/>
  <c r="U74" i="1" s="1"/>
  <c r="S75" i="1"/>
  <c r="U75" i="1" s="1"/>
  <c r="S76" i="1"/>
  <c r="U76" i="1" s="1"/>
  <c r="S77" i="1"/>
  <c r="U77" i="1" s="1"/>
  <c r="S78" i="1"/>
  <c r="U78" i="1" s="1"/>
  <c r="S79" i="1"/>
  <c r="U79" i="1" s="1"/>
  <c r="S80" i="1"/>
  <c r="U80" i="1" s="1"/>
  <c r="S81" i="1"/>
  <c r="U81" i="1" s="1"/>
  <c r="S82" i="1"/>
  <c r="U82" i="1" s="1"/>
  <c r="S83" i="1"/>
  <c r="U83" i="1" s="1"/>
  <c r="S84" i="1"/>
  <c r="U84" i="1" s="1"/>
  <c r="S85" i="1"/>
  <c r="U85" i="1" s="1"/>
  <c r="S86" i="1"/>
  <c r="U86" i="1" s="1"/>
  <c r="S87" i="1"/>
  <c r="U87" i="1" s="1"/>
  <c r="S88" i="1"/>
  <c r="U88" i="1" s="1"/>
  <c r="S89" i="1"/>
  <c r="U89" i="1" s="1"/>
  <c r="S90" i="1"/>
  <c r="U90" i="1" s="1"/>
  <c r="S91" i="1"/>
  <c r="U91" i="1" s="1"/>
  <c r="S92" i="1"/>
  <c r="U92" i="1" s="1"/>
  <c r="S93" i="1"/>
  <c r="U93" i="1" s="1"/>
  <c r="S94" i="1"/>
  <c r="U94" i="1" s="1"/>
  <c r="S95" i="1"/>
  <c r="U95" i="1" s="1"/>
  <c r="S96" i="1"/>
  <c r="U96" i="1" s="1"/>
  <c r="S97" i="1"/>
  <c r="U97" i="1" s="1"/>
  <c r="S98" i="1"/>
  <c r="U98" i="1" s="1"/>
  <c r="S99" i="1"/>
  <c r="U99" i="1" s="1"/>
  <c r="S100" i="1"/>
  <c r="U100" i="1" s="1"/>
  <c r="S101" i="1"/>
  <c r="U101" i="1" s="1"/>
  <c r="S102" i="1"/>
  <c r="U102" i="1" s="1"/>
  <c r="S103" i="1"/>
  <c r="U103" i="1" s="1"/>
  <c r="S104" i="1"/>
  <c r="U104" i="1" s="1"/>
  <c r="S105" i="1"/>
  <c r="U105" i="1" s="1"/>
  <c r="S106" i="1"/>
  <c r="U106" i="1" s="1"/>
  <c r="S107" i="1"/>
  <c r="U107" i="1" s="1"/>
  <c r="S108" i="1"/>
  <c r="U108" i="1" s="1"/>
  <c r="S109" i="1"/>
  <c r="U109" i="1" s="1"/>
  <c r="S110" i="1"/>
  <c r="U110" i="1" s="1"/>
  <c r="S111" i="1"/>
  <c r="U111" i="1" s="1"/>
  <c r="S112" i="1"/>
  <c r="U112" i="1" s="1"/>
  <c r="S113" i="1"/>
  <c r="U113" i="1" s="1"/>
  <c r="S114" i="1"/>
  <c r="U114" i="1" s="1"/>
  <c r="S115" i="1"/>
  <c r="U115" i="1" s="1"/>
  <c r="S116" i="1"/>
  <c r="U116" i="1" s="1"/>
  <c r="S117" i="1"/>
  <c r="U117" i="1" s="1"/>
  <c r="S118" i="1"/>
  <c r="U118" i="1" s="1"/>
  <c r="S119" i="1"/>
  <c r="U119" i="1" s="1"/>
  <c r="S120" i="1"/>
  <c r="U120" i="1" s="1"/>
  <c r="S121" i="1"/>
  <c r="U121" i="1" s="1"/>
  <c r="S122" i="1"/>
  <c r="U122" i="1" s="1"/>
  <c r="S123" i="1"/>
  <c r="U123" i="1" s="1"/>
  <c r="S124" i="1"/>
  <c r="U124" i="1" s="1"/>
  <c r="S125" i="1"/>
  <c r="U125" i="1" s="1"/>
  <c r="S126" i="1"/>
  <c r="U126" i="1" s="1"/>
  <c r="S127" i="1"/>
  <c r="U127" i="1" s="1"/>
  <c r="S128" i="1"/>
  <c r="U128" i="1" s="1"/>
  <c r="S129" i="1"/>
  <c r="U129" i="1" s="1"/>
  <c r="S130" i="1"/>
  <c r="U130" i="1" s="1"/>
  <c r="S131" i="1"/>
  <c r="U131" i="1" s="1"/>
  <c r="S132" i="1"/>
  <c r="U132" i="1" s="1"/>
  <c r="S133" i="1"/>
  <c r="U133" i="1" s="1"/>
  <c r="S134" i="1"/>
  <c r="U134" i="1" s="1"/>
  <c r="S135" i="1"/>
  <c r="U135" i="1" s="1"/>
  <c r="S136" i="1"/>
  <c r="U136" i="1" s="1"/>
  <c r="S137" i="1"/>
  <c r="U137" i="1" s="1"/>
  <c r="S138" i="1"/>
  <c r="U138" i="1" s="1"/>
  <c r="S139" i="1"/>
  <c r="U139" i="1" s="1"/>
  <c r="S140" i="1"/>
  <c r="U140" i="1" s="1"/>
  <c r="S141" i="1"/>
  <c r="U141" i="1" s="1"/>
  <c r="S142" i="1"/>
  <c r="U142" i="1" s="1"/>
  <c r="S143" i="1"/>
  <c r="U143" i="1" s="1"/>
  <c r="S144" i="1"/>
  <c r="U144" i="1" s="1"/>
  <c r="S145" i="1"/>
  <c r="U145" i="1" s="1"/>
  <c r="S146" i="1"/>
  <c r="U146" i="1" s="1"/>
  <c r="S147" i="1"/>
  <c r="U147" i="1" s="1"/>
  <c r="S148" i="1"/>
  <c r="U148" i="1" s="1"/>
  <c r="S149" i="1"/>
  <c r="U149" i="1" s="1"/>
  <c r="S150" i="1"/>
  <c r="U150" i="1" s="1"/>
  <c r="S151" i="1"/>
  <c r="U151" i="1" s="1"/>
  <c r="S152" i="1"/>
  <c r="U152" i="1" s="1"/>
  <c r="S153" i="1"/>
  <c r="U153" i="1" s="1"/>
  <c r="S154" i="1"/>
  <c r="U154" i="1" s="1"/>
  <c r="S155" i="1"/>
  <c r="U155" i="1" s="1"/>
  <c r="S156" i="1"/>
  <c r="U156" i="1" s="1"/>
  <c r="S157" i="1"/>
  <c r="U157" i="1" s="1"/>
  <c r="S158" i="1"/>
  <c r="U158" i="1" s="1"/>
  <c r="S159" i="1"/>
  <c r="U159" i="1" s="1"/>
  <c r="S160" i="1"/>
  <c r="U160" i="1" s="1"/>
  <c r="S161" i="1"/>
  <c r="U161" i="1" s="1"/>
  <c r="S162" i="1"/>
  <c r="U162" i="1" s="1"/>
  <c r="S163" i="1"/>
  <c r="U163" i="1" s="1"/>
  <c r="S164" i="1"/>
  <c r="U164" i="1" s="1"/>
  <c r="S165" i="1"/>
  <c r="U165" i="1" s="1"/>
  <c r="S166" i="1"/>
  <c r="U166" i="1" s="1"/>
  <c r="S167" i="1"/>
  <c r="U167" i="1" s="1"/>
  <c r="S169" i="1"/>
  <c r="U169" i="1" s="1"/>
  <c r="S170" i="1"/>
  <c r="U170" i="1" s="1"/>
  <c r="S171" i="1"/>
  <c r="U171" i="1" s="1"/>
  <c r="S172" i="1"/>
  <c r="U172" i="1" s="1"/>
  <c r="S173" i="1"/>
  <c r="U173" i="1" s="1"/>
  <c r="S174" i="1"/>
  <c r="U174" i="1" s="1"/>
  <c r="S175" i="1"/>
  <c r="U175" i="1" s="1"/>
  <c r="S178" i="1"/>
  <c r="U178" i="1" s="1"/>
  <c r="S179" i="1"/>
  <c r="U179" i="1" s="1"/>
  <c r="S180" i="1"/>
  <c r="U180" i="1" s="1"/>
  <c r="S181" i="1"/>
  <c r="U181" i="1" s="1"/>
  <c r="S182" i="1"/>
  <c r="U182" i="1" s="1"/>
  <c r="S183" i="1"/>
  <c r="U183" i="1" s="1"/>
  <c r="S184" i="1"/>
  <c r="U184" i="1" s="1"/>
  <c r="S185" i="1"/>
  <c r="U185" i="1" s="1"/>
  <c r="S186" i="1"/>
  <c r="U186" i="1" s="1"/>
  <c r="S187" i="1"/>
  <c r="U187" i="1" s="1"/>
  <c r="S188" i="1"/>
  <c r="U188" i="1" s="1"/>
  <c r="S189" i="1"/>
  <c r="U189" i="1" s="1"/>
  <c r="S190" i="1"/>
  <c r="U190" i="1" s="1"/>
  <c r="S191" i="1"/>
  <c r="U191" i="1" s="1"/>
  <c r="S192" i="1"/>
  <c r="U192" i="1" s="1"/>
  <c r="S193" i="1"/>
  <c r="U193" i="1" s="1"/>
  <c r="S194" i="1"/>
  <c r="U194" i="1" s="1"/>
  <c r="S195" i="1"/>
  <c r="U195" i="1" s="1"/>
  <c r="S196" i="1"/>
  <c r="U196" i="1" s="1"/>
  <c r="S197" i="1"/>
  <c r="U197" i="1" s="1"/>
  <c r="S198" i="1"/>
  <c r="U198" i="1" s="1"/>
  <c r="S199" i="1"/>
  <c r="U199" i="1" s="1"/>
  <c r="S200" i="1"/>
  <c r="U200" i="1" s="1"/>
  <c r="S201" i="1"/>
  <c r="U201" i="1" s="1"/>
  <c r="S202" i="1"/>
  <c r="U202" i="1" s="1"/>
  <c r="S203" i="1"/>
  <c r="U203" i="1" s="1"/>
  <c r="S204" i="1"/>
  <c r="U204" i="1" s="1"/>
  <c r="S205" i="1"/>
  <c r="U205" i="1" s="1"/>
  <c r="S206" i="1"/>
  <c r="U206" i="1" s="1"/>
  <c r="S207" i="1"/>
  <c r="U207" i="1" s="1"/>
  <c r="S208" i="1"/>
  <c r="U208" i="1" s="1"/>
  <c r="S209" i="1"/>
  <c r="U209" i="1" s="1"/>
  <c r="S210" i="1"/>
  <c r="U210" i="1" s="1"/>
  <c r="S211" i="1"/>
  <c r="U211" i="1" s="1"/>
  <c r="S212" i="1"/>
  <c r="U212" i="1" s="1"/>
  <c r="S215" i="1"/>
  <c r="U215" i="1" s="1"/>
  <c r="S216" i="1"/>
  <c r="U216" i="1" s="1"/>
  <c r="S217" i="1"/>
  <c r="U217" i="1" s="1"/>
  <c r="S218" i="1"/>
  <c r="U218" i="1" s="1"/>
  <c r="S219" i="1"/>
  <c r="U219" i="1" s="1"/>
  <c r="S220" i="1"/>
  <c r="U220" i="1" s="1"/>
  <c r="S221" i="1"/>
  <c r="U221" i="1" s="1"/>
  <c r="S222" i="1"/>
  <c r="U222" i="1" s="1"/>
  <c r="S223" i="1"/>
  <c r="U223" i="1" s="1"/>
  <c r="S224" i="1"/>
  <c r="U224" i="1" s="1"/>
  <c r="S225" i="1"/>
  <c r="U225" i="1" s="1"/>
  <c r="S226" i="1"/>
  <c r="U226" i="1" s="1"/>
  <c r="S227" i="1"/>
  <c r="U227" i="1" s="1"/>
  <c r="S228" i="1"/>
  <c r="U228" i="1" s="1"/>
  <c r="S229" i="1"/>
  <c r="U229" i="1" s="1"/>
  <c r="S230" i="1"/>
  <c r="U230" i="1" s="1"/>
  <c r="S231" i="1"/>
  <c r="U231" i="1" s="1"/>
  <c r="S232" i="1"/>
  <c r="U232" i="1" s="1"/>
  <c r="S233" i="1"/>
  <c r="U233" i="1" s="1"/>
  <c r="S234" i="1"/>
  <c r="U234" i="1" s="1"/>
  <c r="S235" i="1"/>
  <c r="U235" i="1" s="1"/>
  <c r="S236" i="1"/>
  <c r="U236" i="1" s="1"/>
  <c r="S237" i="1"/>
  <c r="U237" i="1" s="1"/>
  <c r="S238" i="1"/>
  <c r="U238" i="1" s="1"/>
  <c r="S239" i="1"/>
  <c r="U239" i="1" s="1"/>
  <c r="S240" i="1"/>
  <c r="U240" i="1" s="1"/>
  <c r="S241" i="1"/>
  <c r="U241" i="1" s="1"/>
  <c r="S242" i="1"/>
  <c r="U242" i="1" s="1"/>
  <c r="S243" i="1"/>
  <c r="U243" i="1" s="1"/>
  <c r="S244" i="1"/>
  <c r="U244" i="1" s="1"/>
  <c r="S245" i="1"/>
  <c r="U245" i="1" s="1"/>
  <c r="S246" i="1"/>
  <c r="U246" i="1" s="1"/>
  <c r="S247" i="1"/>
  <c r="U247" i="1" s="1"/>
  <c r="S248" i="1"/>
  <c r="U248" i="1" s="1"/>
  <c r="S249" i="1"/>
  <c r="U249" i="1" s="1"/>
  <c r="S250" i="1"/>
  <c r="U250" i="1" s="1"/>
  <c r="S251" i="1"/>
  <c r="U251" i="1" s="1"/>
  <c r="S252" i="1"/>
  <c r="U252" i="1" s="1"/>
  <c r="S253" i="1"/>
  <c r="U253" i="1" s="1"/>
  <c r="S254" i="1"/>
  <c r="U254" i="1" s="1"/>
  <c r="S255" i="1"/>
  <c r="U255" i="1" s="1"/>
  <c r="S256" i="1"/>
  <c r="U256" i="1" s="1"/>
  <c r="S257" i="1"/>
  <c r="U257" i="1" s="1"/>
  <c r="S258" i="1"/>
  <c r="U258" i="1" s="1"/>
  <c r="S259" i="1"/>
  <c r="U259" i="1" s="1"/>
  <c r="S260" i="1"/>
  <c r="U260" i="1" s="1"/>
  <c r="S261" i="1"/>
  <c r="U261" i="1" s="1"/>
  <c r="S262" i="1"/>
  <c r="U262" i="1" s="1"/>
  <c r="S263" i="1"/>
  <c r="U263" i="1" s="1"/>
  <c r="S264" i="1"/>
  <c r="U264" i="1" s="1"/>
  <c r="S265" i="1"/>
  <c r="U265" i="1" s="1"/>
  <c r="S266" i="1"/>
  <c r="U266" i="1" s="1"/>
  <c r="S267" i="1"/>
  <c r="U267" i="1" s="1"/>
  <c r="S268" i="1"/>
  <c r="U268" i="1" s="1"/>
  <c r="S269" i="1"/>
  <c r="U269" i="1" s="1"/>
  <c r="S270" i="1"/>
  <c r="U270" i="1" s="1"/>
  <c r="S271" i="1"/>
  <c r="U271" i="1" s="1"/>
  <c r="S272" i="1"/>
  <c r="U272" i="1" s="1"/>
  <c r="S273" i="1"/>
  <c r="U273" i="1" s="1"/>
  <c r="S274" i="1"/>
  <c r="U274" i="1" s="1"/>
  <c r="S275" i="1"/>
  <c r="U275" i="1" s="1"/>
  <c r="S276" i="1"/>
  <c r="U276" i="1" s="1"/>
  <c r="S277" i="1"/>
  <c r="U277" i="1" s="1"/>
  <c r="S278" i="1"/>
  <c r="U278" i="1" s="1"/>
  <c r="S279" i="1"/>
  <c r="U279" i="1" s="1"/>
  <c r="S280" i="1"/>
  <c r="U280" i="1" s="1"/>
  <c r="S281" i="1"/>
  <c r="U281" i="1" s="1"/>
  <c r="S282" i="1"/>
  <c r="U282" i="1" s="1"/>
  <c r="S283" i="1"/>
  <c r="U283" i="1" s="1"/>
  <c r="S284" i="1"/>
  <c r="U284" i="1" s="1"/>
  <c r="S285" i="1"/>
  <c r="U285" i="1" s="1"/>
  <c r="S286" i="1"/>
  <c r="U286" i="1" s="1"/>
  <c r="S287" i="1"/>
  <c r="U287" i="1" s="1"/>
  <c r="S288" i="1"/>
  <c r="U288" i="1" s="1"/>
  <c r="S289" i="1"/>
  <c r="U289" i="1" s="1"/>
  <c r="S290" i="1"/>
  <c r="U290" i="1" s="1"/>
  <c r="S291" i="1"/>
  <c r="U291" i="1" s="1"/>
  <c r="S292" i="1"/>
  <c r="U292" i="1" s="1"/>
  <c r="S293" i="1"/>
  <c r="U293" i="1" s="1"/>
  <c r="S294" i="1"/>
  <c r="U294" i="1" s="1"/>
  <c r="S295" i="1"/>
  <c r="U295" i="1" s="1"/>
  <c r="S296" i="1"/>
  <c r="U296" i="1" s="1"/>
  <c r="S297" i="1"/>
  <c r="U297" i="1" s="1"/>
  <c r="S298" i="1"/>
  <c r="U298" i="1" s="1"/>
  <c r="S299" i="1"/>
  <c r="U299" i="1" s="1"/>
  <c r="S300" i="1"/>
  <c r="U300" i="1" s="1"/>
  <c r="S301" i="1"/>
  <c r="U301" i="1" s="1"/>
  <c r="S302" i="1"/>
  <c r="U302" i="1" s="1"/>
  <c r="S303" i="1"/>
  <c r="U303" i="1" s="1"/>
  <c r="S304" i="1"/>
  <c r="U304" i="1" s="1"/>
  <c r="S305" i="1"/>
  <c r="U305" i="1" s="1"/>
  <c r="S306" i="1"/>
  <c r="U306" i="1" s="1"/>
  <c r="S307" i="1"/>
  <c r="U307" i="1" s="1"/>
  <c r="S308" i="1"/>
  <c r="U308" i="1" s="1"/>
  <c r="S309" i="1"/>
  <c r="U309" i="1" s="1"/>
  <c r="S310" i="1"/>
  <c r="U310" i="1" s="1"/>
  <c r="S311" i="1"/>
  <c r="U311" i="1" s="1"/>
  <c r="S312" i="1"/>
  <c r="U312" i="1" s="1"/>
  <c r="S313" i="1"/>
  <c r="U313" i="1" s="1"/>
  <c r="S314" i="1"/>
  <c r="U314" i="1" s="1"/>
  <c r="S315" i="1"/>
  <c r="U315" i="1" s="1"/>
  <c r="S316" i="1"/>
  <c r="U316" i="1" s="1"/>
  <c r="S317" i="1"/>
  <c r="U317" i="1" s="1"/>
  <c r="S318" i="1"/>
  <c r="U318" i="1" s="1"/>
  <c r="S319" i="1"/>
  <c r="U319" i="1" s="1"/>
  <c r="S320" i="1"/>
  <c r="U320" i="1" s="1"/>
  <c r="S321" i="1"/>
  <c r="U321" i="1" s="1"/>
  <c r="S322" i="1"/>
  <c r="U322" i="1" s="1"/>
  <c r="S323" i="1"/>
  <c r="U323" i="1" s="1"/>
  <c r="S324" i="1"/>
  <c r="U324" i="1" s="1"/>
  <c r="S325" i="1"/>
  <c r="U325" i="1" s="1"/>
  <c r="S326" i="1"/>
  <c r="U326" i="1" s="1"/>
  <c r="S327" i="1"/>
  <c r="U327" i="1" s="1"/>
  <c r="S328" i="1"/>
  <c r="U328" i="1" s="1"/>
  <c r="S329" i="1"/>
  <c r="U329" i="1" s="1"/>
  <c r="S330" i="1"/>
  <c r="U330" i="1" s="1"/>
  <c r="S331" i="1"/>
  <c r="U331" i="1" s="1"/>
  <c r="S332" i="1"/>
  <c r="U332" i="1" s="1"/>
  <c r="S333" i="1"/>
  <c r="U333" i="1" s="1"/>
  <c r="S334" i="1"/>
  <c r="U334" i="1" s="1"/>
  <c r="S335" i="1"/>
  <c r="U335" i="1" s="1"/>
  <c r="S336" i="1"/>
  <c r="U336" i="1" s="1"/>
  <c r="S337" i="1"/>
  <c r="U337" i="1" s="1"/>
  <c r="S338" i="1"/>
  <c r="U338" i="1" s="1"/>
  <c r="S339" i="1"/>
  <c r="U339" i="1" s="1"/>
  <c r="S340" i="1"/>
  <c r="U340" i="1" s="1"/>
  <c r="S341" i="1"/>
  <c r="U341" i="1" s="1"/>
  <c r="S342" i="1"/>
  <c r="U342" i="1" s="1"/>
  <c r="S343" i="1"/>
  <c r="U343" i="1" s="1"/>
  <c r="S344" i="1"/>
  <c r="U344" i="1" s="1"/>
  <c r="S345" i="1"/>
  <c r="U345" i="1" s="1"/>
  <c r="S346" i="1"/>
  <c r="U346" i="1" s="1"/>
  <c r="S347" i="1"/>
  <c r="U347" i="1" s="1"/>
  <c r="S348" i="1"/>
  <c r="U348" i="1" s="1"/>
  <c r="S349" i="1"/>
  <c r="U349" i="1" s="1"/>
  <c r="S350" i="1"/>
  <c r="U350" i="1" s="1"/>
  <c r="S351" i="1"/>
  <c r="U351" i="1" s="1"/>
  <c r="S352" i="1"/>
  <c r="U352" i="1" s="1"/>
  <c r="S353" i="1"/>
  <c r="U353" i="1" s="1"/>
  <c r="S354" i="1"/>
  <c r="U354" i="1" s="1"/>
  <c r="S355" i="1"/>
  <c r="U355" i="1" s="1"/>
  <c r="S356" i="1"/>
  <c r="U356" i="1" s="1"/>
  <c r="S357" i="1"/>
  <c r="U357" i="1" s="1"/>
  <c r="S358" i="1"/>
  <c r="U358" i="1" s="1"/>
  <c r="S359" i="1"/>
  <c r="U359" i="1" s="1"/>
  <c r="S360" i="1"/>
  <c r="U360" i="1" s="1"/>
  <c r="S361" i="1"/>
  <c r="U361" i="1" s="1"/>
  <c r="S362" i="1"/>
  <c r="U362" i="1" s="1"/>
  <c r="S363" i="1"/>
  <c r="U363" i="1" s="1"/>
  <c r="S364" i="1"/>
  <c r="U364" i="1" s="1"/>
  <c r="S365" i="1"/>
  <c r="U365" i="1" s="1"/>
  <c r="S366" i="1"/>
  <c r="U366" i="1" s="1"/>
  <c r="S367" i="1"/>
  <c r="U367" i="1" s="1"/>
  <c r="S368" i="1"/>
  <c r="U368" i="1" s="1"/>
  <c r="S369" i="1"/>
  <c r="U369" i="1" s="1"/>
  <c r="S370" i="1"/>
  <c r="U370" i="1" s="1"/>
  <c r="S371" i="1"/>
  <c r="U371" i="1" s="1"/>
  <c r="S372" i="1"/>
  <c r="U372" i="1" s="1"/>
  <c r="S373" i="1"/>
  <c r="U373" i="1" s="1"/>
  <c r="S374" i="1"/>
  <c r="U374" i="1" s="1"/>
  <c r="S375" i="1"/>
  <c r="U375" i="1" s="1"/>
  <c r="S376" i="1"/>
  <c r="U376" i="1" s="1"/>
  <c r="S377" i="1"/>
  <c r="U377" i="1" s="1"/>
  <c r="S378" i="1"/>
  <c r="U378" i="1" s="1"/>
  <c r="S379" i="1"/>
  <c r="U379" i="1" s="1"/>
  <c r="S380" i="1"/>
  <c r="U380" i="1" s="1"/>
  <c r="S381" i="1"/>
  <c r="U381" i="1" s="1"/>
  <c r="S382" i="1"/>
  <c r="U382" i="1" s="1"/>
  <c r="S383" i="1"/>
  <c r="U383" i="1" s="1"/>
  <c r="S384" i="1"/>
  <c r="U384" i="1" s="1"/>
  <c r="S385" i="1"/>
  <c r="U385" i="1" s="1"/>
  <c r="S386" i="1"/>
  <c r="U386" i="1" s="1"/>
  <c r="S387" i="1"/>
  <c r="U387" i="1" s="1"/>
  <c r="S388" i="1"/>
  <c r="U388" i="1" s="1"/>
  <c r="S389" i="1"/>
  <c r="U389" i="1" s="1"/>
  <c r="S390" i="1"/>
  <c r="U390" i="1" s="1"/>
  <c r="S391" i="1"/>
  <c r="U391" i="1" s="1"/>
  <c r="S392" i="1"/>
  <c r="U392" i="1" s="1"/>
  <c r="S393" i="1"/>
  <c r="U393" i="1" s="1"/>
  <c r="S394" i="1"/>
  <c r="U394" i="1" s="1"/>
  <c r="S395" i="1"/>
  <c r="U395" i="1" s="1"/>
  <c r="S396" i="1"/>
  <c r="U396" i="1" s="1"/>
  <c r="S397" i="1"/>
  <c r="U397" i="1" s="1"/>
  <c r="S398" i="1"/>
  <c r="U398" i="1" s="1"/>
  <c r="S399" i="1"/>
  <c r="U399" i="1" s="1"/>
  <c r="S400" i="1"/>
  <c r="U400" i="1" s="1"/>
  <c r="S401" i="1"/>
  <c r="U401" i="1" s="1"/>
  <c r="S402" i="1"/>
  <c r="U402" i="1" s="1"/>
  <c r="S403" i="1"/>
  <c r="U403" i="1" s="1"/>
  <c r="S404" i="1"/>
  <c r="U404" i="1" s="1"/>
  <c r="S405" i="1"/>
  <c r="U405" i="1" s="1"/>
  <c r="S406" i="1"/>
  <c r="U406" i="1" s="1"/>
  <c r="S407" i="1"/>
  <c r="U407" i="1" s="1"/>
  <c r="S408" i="1"/>
  <c r="U408" i="1" s="1"/>
  <c r="S409" i="1"/>
  <c r="U409" i="1" s="1"/>
  <c r="S410" i="1"/>
  <c r="U410" i="1" s="1"/>
  <c r="S411" i="1"/>
  <c r="U411" i="1" s="1"/>
  <c r="S412" i="1"/>
  <c r="U412" i="1" s="1"/>
  <c r="S413" i="1"/>
  <c r="U413" i="1" s="1"/>
  <c r="S414" i="1"/>
  <c r="U414" i="1" s="1"/>
  <c r="S415" i="1"/>
  <c r="U415" i="1" s="1"/>
  <c r="S416" i="1"/>
  <c r="U416" i="1" s="1"/>
  <c r="S417" i="1"/>
  <c r="U417" i="1" s="1"/>
  <c r="S418" i="1"/>
  <c r="U418" i="1" s="1"/>
  <c r="S419" i="1"/>
  <c r="U419" i="1" s="1"/>
  <c r="S420" i="1"/>
  <c r="U420" i="1" s="1"/>
  <c r="S422" i="1"/>
  <c r="U422" i="1" s="1"/>
  <c r="S423" i="1"/>
  <c r="U423" i="1" s="1"/>
  <c r="S424" i="1"/>
  <c r="U424" i="1" s="1"/>
  <c r="S425" i="1"/>
  <c r="U425" i="1" s="1"/>
  <c r="S426" i="1"/>
  <c r="U426" i="1" s="1"/>
  <c r="S427" i="1"/>
  <c r="U427" i="1" s="1"/>
  <c r="S428" i="1"/>
  <c r="U428" i="1" s="1"/>
  <c r="S429" i="1"/>
  <c r="U429" i="1" s="1"/>
  <c r="S430" i="1"/>
  <c r="U430" i="1" s="1"/>
  <c r="S431" i="1"/>
  <c r="U431" i="1" s="1"/>
  <c r="S436" i="1"/>
  <c r="U436" i="1" s="1"/>
  <c r="S437" i="1"/>
  <c r="U437" i="1" s="1"/>
  <c r="S438" i="1"/>
  <c r="U438" i="1" s="1"/>
  <c r="S439" i="1"/>
  <c r="U439" i="1" s="1"/>
  <c r="S443" i="1"/>
  <c r="U443" i="1" s="1"/>
  <c r="S444" i="1"/>
  <c r="U444" i="1" s="1"/>
  <c r="S445" i="1"/>
  <c r="U445" i="1" s="1"/>
  <c r="S446" i="1"/>
  <c r="U446" i="1" s="1"/>
  <c r="S447" i="1"/>
  <c r="U447" i="1" s="1"/>
  <c r="S448" i="1"/>
  <c r="U448" i="1" s="1"/>
  <c r="S449" i="1"/>
  <c r="U449" i="1" s="1"/>
  <c r="S450" i="1"/>
  <c r="U450" i="1" s="1"/>
  <c r="S451" i="1"/>
  <c r="U451" i="1" s="1"/>
  <c r="S452" i="1"/>
  <c r="U452" i="1" s="1"/>
  <c r="S453" i="1"/>
  <c r="U453" i="1" s="1"/>
  <c r="S454" i="1"/>
  <c r="U454" i="1" s="1"/>
  <c r="S455" i="1"/>
  <c r="U455" i="1" s="1"/>
  <c r="S456" i="1"/>
  <c r="U456" i="1" s="1"/>
  <c r="S457" i="1"/>
  <c r="U457" i="1" s="1"/>
  <c r="S458" i="1"/>
  <c r="U458" i="1" s="1"/>
  <c r="S459" i="1"/>
  <c r="U459" i="1" s="1"/>
  <c r="S460" i="1"/>
  <c r="U460" i="1" s="1"/>
  <c r="S461" i="1"/>
  <c r="U461" i="1" s="1"/>
  <c r="S462" i="1"/>
  <c r="U462" i="1" s="1"/>
  <c r="S463" i="1"/>
  <c r="U463" i="1" s="1"/>
  <c r="S464" i="1"/>
  <c r="U464" i="1" s="1"/>
  <c r="S465" i="1"/>
  <c r="U465" i="1" s="1"/>
  <c r="S466" i="1"/>
  <c r="U466" i="1" s="1"/>
  <c r="S467" i="1"/>
  <c r="U467" i="1" s="1"/>
  <c r="S468" i="1"/>
  <c r="U468" i="1" s="1"/>
  <c r="S469" i="1"/>
  <c r="U469" i="1" s="1"/>
  <c r="S470" i="1"/>
  <c r="U470" i="1" s="1"/>
  <c r="S471" i="1"/>
  <c r="U471" i="1" s="1"/>
  <c r="S472" i="1"/>
  <c r="U472" i="1" s="1"/>
  <c r="S473" i="1"/>
  <c r="U473" i="1" s="1"/>
  <c r="S474" i="1"/>
  <c r="U474" i="1" s="1"/>
  <c r="S475" i="1"/>
  <c r="U475" i="1" s="1"/>
  <c r="S476" i="1"/>
  <c r="U476" i="1" s="1"/>
  <c r="S477" i="1"/>
  <c r="U477" i="1" s="1"/>
  <c r="S478" i="1"/>
  <c r="U478" i="1" s="1"/>
  <c r="S479" i="1"/>
  <c r="U479" i="1" s="1"/>
  <c r="S480" i="1"/>
  <c r="U480" i="1" s="1"/>
  <c r="S481" i="1"/>
  <c r="U481" i="1" s="1"/>
  <c r="S482" i="1"/>
  <c r="U482" i="1" s="1"/>
  <c r="S483" i="1"/>
  <c r="U483" i="1" s="1"/>
  <c r="S484" i="1"/>
  <c r="U484" i="1" s="1"/>
  <c r="S485" i="1"/>
  <c r="U485" i="1" s="1"/>
  <c r="S486" i="1"/>
  <c r="U486" i="1" s="1"/>
  <c r="S487" i="1"/>
  <c r="U487" i="1" s="1"/>
  <c r="S488" i="1"/>
  <c r="U488" i="1" s="1"/>
  <c r="S489" i="1"/>
  <c r="U489" i="1" s="1"/>
  <c r="S490" i="1"/>
  <c r="U490" i="1" s="1"/>
  <c r="S491" i="1"/>
  <c r="U491" i="1" s="1"/>
  <c r="S492" i="1"/>
  <c r="U492" i="1" s="1"/>
  <c r="S493" i="1"/>
  <c r="U493" i="1" s="1"/>
  <c r="S494" i="1"/>
  <c r="U494" i="1" s="1"/>
  <c r="S495" i="1"/>
  <c r="U495" i="1" s="1"/>
  <c r="S496" i="1"/>
  <c r="U496" i="1" s="1"/>
  <c r="S497" i="1"/>
  <c r="U497" i="1" s="1"/>
  <c r="S498" i="1"/>
  <c r="U498" i="1" s="1"/>
  <c r="S499" i="1"/>
  <c r="U499" i="1" s="1"/>
  <c r="S500" i="1"/>
  <c r="U500" i="1" s="1"/>
  <c r="S501" i="1"/>
  <c r="U501" i="1" s="1"/>
  <c r="S502" i="1"/>
  <c r="U502" i="1" s="1"/>
  <c r="S503" i="1"/>
  <c r="U503" i="1" s="1"/>
  <c r="S504" i="1"/>
  <c r="U504" i="1" s="1"/>
  <c r="S505" i="1"/>
  <c r="U505" i="1" s="1"/>
  <c r="S506" i="1"/>
  <c r="U506" i="1" s="1"/>
  <c r="S507" i="1"/>
  <c r="U507" i="1" s="1"/>
  <c r="S508" i="1"/>
  <c r="U508" i="1" s="1"/>
  <c r="S509" i="1"/>
  <c r="U509" i="1" s="1"/>
  <c r="S510" i="1"/>
  <c r="U510" i="1" s="1"/>
  <c r="S511" i="1"/>
  <c r="U511" i="1" s="1"/>
  <c r="S512" i="1"/>
  <c r="U512" i="1" s="1"/>
  <c r="S513" i="1"/>
  <c r="U513" i="1" s="1"/>
  <c r="S514" i="1"/>
  <c r="U514" i="1" s="1"/>
  <c r="S515" i="1"/>
  <c r="U515" i="1" s="1"/>
  <c r="S516" i="1"/>
  <c r="U516" i="1" s="1"/>
  <c r="S517" i="1"/>
  <c r="U517" i="1" s="1"/>
  <c r="S518" i="1"/>
  <c r="U518" i="1" s="1"/>
  <c r="S519" i="1"/>
  <c r="U519" i="1" s="1"/>
  <c r="S520" i="1"/>
  <c r="U520" i="1" s="1"/>
  <c r="S521" i="1"/>
  <c r="U521" i="1" s="1"/>
  <c r="S522" i="1"/>
  <c r="U522" i="1" s="1"/>
  <c r="S523" i="1"/>
  <c r="U523" i="1" s="1"/>
  <c r="S524" i="1"/>
  <c r="U524" i="1" s="1"/>
  <c r="S525" i="1"/>
  <c r="U525" i="1" s="1"/>
  <c r="S526" i="1"/>
  <c r="U526" i="1" s="1"/>
  <c r="S527" i="1"/>
  <c r="U527" i="1" s="1"/>
  <c r="S528" i="1"/>
  <c r="U528" i="1" s="1"/>
  <c r="S529" i="1"/>
  <c r="U529" i="1" s="1"/>
  <c r="S530" i="1"/>
  <c r="U530" i="1" s="1"/>
  <c r="S531" i="1"/>
  <c r="U531" i="1" s="1"/>
  <c r="S532" i="1"/>
  <c r="U532" i="1" s="1"/>
  <c r="S533" i="1"/>
  <c r="U533" i="1" s="1"/>
  <c r="S534" i="1"/>
  <c r="U534" i="1" s="1"/>
  <c r="S535" i="1"/>
  <c r="U535" i="1" s="1"/>
  <c r="S536" i="1"/>
  <c r="U536" i="1" s="1"/>
  <c r="S537" i="1"/>
  <c r="U537" i="1" s="1"/>
  <c r="S538" i="1"/>
  <c r="U538" i="1" s="1"/>
  <c r="S539" i="1"/>
  <c r="U539" i="1" s="1"/>
  <c r="S540" i="1"/>
  <c r="U540" i="1" s="1"/>
  <c r="S541" i="1"/>
  <c r="U541" i="1" s="1"/>
  <c r="S542" i="1"/>
  <c r="U542" i="1" s="1"/>
  <c r="S543" i="1"/>
  <c r="U543" i="1" s="1"/>
  <c r="S544" i="1"/>
  <c r="U544" i="1" s="1"/>
  <c r="S545" i="1"/>
  <c r="U545" i="1" s="1"/>
  <c r="S546" i="1"/>
  <c r="U546" i="1" s="1"/>
  <c r="S547" i="1"/>
  <c r="U547" i="1" s="1"/>
  <c r="S548" i="1"/>
  <c r="U548" i="1" s="1"/>
  <c r="S549" i="1"/>
  <c r="U549" i="1" s="1"/>
  <c r="S550" i="1"/>
  <c r="U550" i="1" s="1"/>
  <c r="S551" i="1"/>
  <c r="U551" i="1" s="1"/>
  <c r="S552" i="1"/>
  <c r="U552" i="1" s="1"/>
  <c r="S553" i="1"/>
  <c r="U553" i="1" s="1"/>
  <c r="S554" i="1"/>
  <c r="U554" i="1" s="1"/>
  <c r="S555" i="1"/>
  <c r="U555" i="1" s="1"/>
  <c r="S556" i="1"/>
  <c r="U556" i="1" s="1"/>
  <c r="S557" i="1"/>
  <c r="U557" i="1" s="1"/>
  <c r="S558" i="1"/>
  <c r="U558" i="1" s="1"/>
  <c r="S559" i="1"/>
  <c r="U559" i="1" s="1"/>
  <c r="S560" i="1"/>
  <c r="U560" i="1" s="1"/>
  <c r="S561" i="1"/>
  <c r="U561" i="1" s="1"/>
  <c r="S562" i="1"/>
  <c r="U562" i="1" s="1"/>
  <c r="S563" i="1"/>
  <c r="U563" i="1" s="1"/>
  <c r="S564" i="1"/>
  <c r="U564" i="1" s="1"/>
  <c r="S565" i="1"/>
  <c r="U565" i="1" s="1"/>
  <c r="S566" i="1"/>
  <c r="U566" i="1" s="1"/>
  <c r="S567" i="1"/>
  <c r="U567" i="1" s="1"/>
  <c r="S568" i="1"/>
  <c r="U568" i="1" s="1"/>
  <c r="S569" i="1"/>
  <c r="U569" i="1" s="1"/>
  <c r="S570" i="1"/>
  <c r="U570" i="1" s="1"/>
  <c r="S572" i="1"/>
  <c r="U572" i="1" s="1"/>
  <c r="S573" i="1"/>
  <c r="U573" i="1" s="1"/>
  <c r="S574" i="1"/>
  <c r="U574" i="1" s="1"/>
  <c r="S575" i="1"/>
  <c r="U575" i="1" s="1"/>
  <c r="S576" i="1"/>
  <c r="U576" i="1" s="1"/>
  <c r="S577" i="1"/>
  <c r="U577" i="1" s="1"/>
  <c r="S578" i="1"/>
  <c r="U578" i="1" s="1"/>
  <c r="S579" i="1"/>
  <c r="U579" i="1" s="1"/>
  <c r="S580" i="1"/>
  <c r="U580" i="1" s="1"/>
  <c r="S581" i="1"/>
  <c r="U581" i="1" s="1"/>
  <c r="S582" i="1"/>
  <c r="U582" i="1" s="1"/>
  <c r="S583" i="1"/>
  <c r="U583" i="1" s="1"/>
  <c r="S584" i="1"/>
  <c r="U584" i="1" s="1"/>
  <c r="S585" i="1"/>
  <c r="U585" i="1" s="1"/>
  <c r="S586" i="1"/>
  <c r="U586" i="1" s="1"/>
  <c r="S587" i="1"/>
  <c r="U587" i="1" s="1"/>
  <c r="S588" i="1"/>
  <c r="U588" i="1" s="1"/>
  <c r="S589" i="1"/>
  <c r="U589" i="1" s="1"/>
  <c r="S590" i="1"/>
  <c r="U590" i="1" s="1"/>
  <c r="S591" i="1"/>
  <c r="U591" i="1" s="1"/>
  <c r="S592" i="1"/>
  <c r="U592" i="1" s="1"/>
  <c r="S593" i="1"/>
  <c r="U593" i="1" s="1"/>
  <c r="S594" i="1"/>
  <c r="U594" i="1" s="1"/>
  <c r="S595" i="1"/>
  <c r="U595" i="1" s="1"/>
  <c r="S596" i="1"/>
  <c r="U596" i="1" s="1"/>
  <c r="S597" i="1"/>
  <c r="U597" i="1" s="1"/>
  <c r="S598" i="1"/>
  <c r="U598" i="1" s="1"/>
  <c r="S599" i="1"/>
  <c r="U599" i="1" s="1"/>
  <c r="S600" i="1"/>
  <c r="U600" i="1" s="1"/>
  <c r="S601" i="1"/>
  <c r="U601" i="1" s="1"/>
  <c r="S602" i="1"/>
  <c r="U602" i="1" s="1"/>
  <c r="S603" i="1"/>
  <c r="U603" i="1" s="1"/>
  <c r="S604" i="1"/>
  <c r="U604" i="1" s="1"/>
  <c r="S605" i="1"/>
  <c r="U605" i="1" s="1"/>
  <c r="S606" i="1"/>
  <c r="U606" i="1" s="1"/>
  <c r="S607" i="1"/>
  <c r="U607" i="1" s="1"/>
  <c r="S608" i="1"/>
  <c r="U608" i="1" s="1"/>
  <c r="S609" i="1"/>
  <c r="U609" i="1" s="1"/>
  <c r="S610" i="1"/>
  <c r="U610" i="1" s="1"/>
  <c r="S611" i="1"/>
  <c r="U611" i="1" s="1"/>
  <c r="S612" i="1"/>
  <c r="U612" i="1" s="1"/>
  <c r="S613" i="1"/>
  <c r="U613" i="1" s="1"/>
  <c r="S614" i="1"/>
  <c r="U614" i="1" s="1"/>
  <c r="S615" i="1"/>
  <c r="U615" i="1" s="1"/>
  <c r="S616" i="1"/>
  <c r="U616" i="1" s="1"/>
  <c r="S617" i="1"/>
  <c r="U617" i="1" s="1"/>
  <c r="S618" i="1"/>
  <c r="U618" i="1" s="1"/>
  <c r="S619" i="1"/>
  <c r="U619" i="1" s="1"/>
  <c r="S620" i="1"/>
  <c r="U620" i="1" s="1"/>
  <c r="S621" i="1"/>
  <c r="U621" i="1" s="1"/>
  <c r="S622" i="1"/>
  <c r="U622" i="1" s="1"/>
  <c r="S623" i="1"/>
  <c r="U623" i="1" s="1"/>
  <c r="S624" i="1"/>
  <c r="U624" i="1" s="1"/>
  <c r="S625" i="1"/>
  <c r="U625" i="1" s="1"/>
  <c r="S626" i="1"/>
  <c r="U626" i="1" s="1"/>
  <c r="S627" i="1"/>
  <c r="U627" i="1" s="1"/>
  <c r="S628" i="1"/>
  <c r="U628" i="1" s="1"/>
  <c r="S629" i="1"/>
  <c r="U629" i="1" s="1"/>
  <c r="S630" i="1"/>
  <c r="U630" i="1" s="1"/>
  <c r="S631" i="1"/>
  <c r="U631" i="1" s="1"/>
  <c r="S632" i="1"/>
  <c r="U632" i="1" s="1"/>
  <c r="S633" i="1"/>
  <c r="U633" i="1" s="1"/>
  <c r="S634" i="1"/>
  <c r="U634" i="1" s="1"/>
  <c r="S635" i="1"/>
  <c r="U635" i="1" s="1"/>
  <c r="S636" i="1"/>
  <c r="U636" i="1" s="1"/>
  <c r="S637" i="1"/>
  <c r="U637" i="1" s="1"/>
  <c r="S638" i="1"/>
  <c r="U638" i="1" s="1"/>
  <c r="S639" i="1"/>
  <c r="U639" i="1" s="1"/>
  <c r="S640" i="1"/>
  <c r="U640" i="1" s="1"/>
  <c r="S641" i="1"/>
  <c r="U641" i="1" s="1"/>
  <c r="S642" i="1"/>
  <c r="U642" i="1" s="1"/>
  <c r="S643" i="1"/>
  <c r="U643" i="1" s="1"/>
  <c r="S644" i="1"/>
  <c r="U644" i="1" s="1"/>
  <c r="S645" i="1"/>
  <c r="U645" i="1" s="1"/>
  <c r="S646" i="1"/>
  <c r="U646" i="1" s="1"/>
  <c r="S647" i="1"/>
  <c r="U647" i="1" s="1"/>
  <c r="S648" i="1"/>
  <c r="U648" i="1" s="1"/>
  <c r="S649" i="1"/>
  <c r="U649" i="1" s="1"/>
  <c r="S650" i="1"/>
  <c r="U650" i="1" s="1"/>
  <c r="S651" i="1"/>
  <c r="U651" i="1" s="1"/>
  <c r="S652" i="1"/>
  <c r="U652" i="1" s="1"/>
  <c r="S653" i="1"/>
  <c r="U653" i="1" s="1"/>
  <c r="S654" i="1"/>
  <c r="U654" i="1" s="1"/>
  <c r="S655" i="1"/>
  <c r="U655" i="1" s="1"/>
  <c r="S656" i="1"/>
  <c r="U656" i="1" s="1"/>
  <c r="S657" i="1"/>
  <c r="U657" i="1" s="1"/>
  <c r="S658" i="1"/>
  <c r="U658" i="1" s="1"/>
  <c r="S659" i="1"/>
  <c r="U659" i="1" s="1"/>
  <c r="S660" i="1"/>
  <c r="U660" i="1" s="1"/>
  <c r="S661" i="1"/>
  <c r="U661" i="1" s="1"/>
  <c r="S662" i="1"/>
  <c r="U662" i="1" s="1"/>
  <c r="S663" i="1"/>
  <c r="U663" i="1" s="1"/>
  <c r="S664" i="1"/>
  <c r="U664" i="1" s="1"/>
  <c r="S665" i="1"/>
  <c r="U665" i="1" s="1"/>
  <c r="S666" i="1"/>
  <c r="U666" i="1" s="1"/>
  <c r="S667" i="1"/>
  <c r="U667" i="1" s="1"/>
  <c r="S668" i="1"/>
  <c r="U668" i="1" s="1"/>
  <c r="S669" i="1"/>
  <c r="U669" i="1" s="1"/>
  <c r="S670" i="1"/>
  <c r="U670" i="1" s="1"/>
  <c r="S671" i="1"/>
  <c r="U671" i="1" s="1"/>
  <c r="S672" i="1"/>
  <c r="U672" i="1" s="1"/>
  <c r="S673" i="1"/>
  <c r="U673" i="1" s="1"/>
  <c r="S674" i="1"/>
  <c r="U674" i="1" s="1"/>
  <c r="S675" i="1"/>
  <c r="U675" i="1" s="1"/>
  <c r="S676" i="1"/>
  <c r="U676" i="1" s="1"/>
  <c r="S677" i="1"/>
  <c r="U677" i="1" s="1"/>
  <c r="S678" i="1"/>
  <c r="U678" i="1" s="1"/>
  <c r="S679" i="1"/>
  <c r="U679" i="1" s="1"/>
  <c r="S680" i="1"/>
  <c r="U680" i="1" s="1"/>
  <c r="S681" i="1"/>
  <c r="U681" i="1" s="1"/>
  <c r="S682" i="1"/>
  <c r="U682" i="1" s="1"/>
  <c r="S683" i="1"/>
  <c r="U683" i="1" s="1"/>
  <c r="S684" i="1"/>
  <c r="S687" i="1"/>
  <c r="U687" i="1" s="1"/>
  <c r="S688" i="1"/>
  <c r="U688" i="1" s="1"/>
  <c r="S689" i="1"/>
  <c r="U689" i="1" s="1"/>
  <c r="S690" i="1"/>
  <c r="U690" i="1" s="1"/>
  <c r="S692" i="1"/>
  <c r="U692" i="1" s="1"/>
  <c r="S693" i="1"/>
  <c r="U693" i="1" s="1"/>
  <c r="S694" i="1"/>
  <c r="U694" i="1" s="1"/>
  <c r="S695" i="1"/>
  <c r="U695" i="1" s="1"/>
  <c r="S696" i="1"/>
  <c r="U696" i="1" s="1"/>
  <c r="S697" i="1"/>
  <c r="U697" i="1" s="1"/>
  <c r="S698" i="1"/>
  <c r="U698" i="1" s="1"/>
  <c r="S699" i="1"/>
  <c r="U699" i="1" s="1"/>
  <c r="S700" i="1"/>
  <c r="U700" i="1" s="1"/>
  <c r="S701" i="1"/>
  <c r="U701" i="1" s="1"/>
  <c r="S702" i="1"/>
  <c r="U702" i="1" s="1"/>
  <c r="S703" i="1"/>
  <c r="U703" i="1" s="1"/>
  <c r="S704" i="1"/>
  <c r="U704" i="1" s="1"/>
  <c r="S705" i="1"/>
  <c r="U705" i="1" s="1"/>
  <c r="S706" i="1"/>
  <c r="U706" i="1" s="1"/>
  <c r="S707" i="1"/>
  <c r="U707" i="1" s="1"/>
  <c r="S708" i="1"/>
  <c r="U708" i="1" s="1"/>
  <c r="S709" i="1"/>
  <c r="U709" i="1" s="1"/>
  <c r="S710" i="1"/>
  <c r="U710" i="1" s="1"/>
  <c r="S711" i="1"/>
  <c r="U711" i="1" s="1"/>
  <c r="S712" i="1"/>
  <c r="U712" i="1" s="1"/>
  <c r="S713" i="1"/>
  <c r="U713" i="1" s="1"/>
  <c r="S714" i="1"/>
  <c r="U714" i="1" s="1"/>
  <c r="S715" i="1"/>
  <c r="U715" i="1" s="1"/>
  <c r="S716" i="1"/>
  <c r="U716" i="1" s="1"/>
  <c r="S717" i="1"/>
  <c r="U717" i="1" s="1"/>
  <c r="S718" i="1"/>
  <c r="U718" i="1" s="1"/>
  <c r="S719" i="1"/>
  <c r="U719" i="1" s="1"/>
  <c r="S720" i="1"/>
  <c r="U720" i="1" s="1"/>
  <c r="S721" i="1"/>
  <c r="U721" i="1" s="1"/>
  <c r="S722" i="1"/>
  <c r="U722" i="1" s="1"/>
  <c r="S723" i="1"/>
  <c r="U723" i="1" s="1"/>
  <c r="S724" i="1"/>
  <c r="U724" i="1" s="1"/>
  <c r="S725" i="1"/>
  <c r="U725" i="1" s="1"/>
  <c r="S726" i="1"/>
  <c r="U726" i="1" s="1"/>
  <c r="S727" i="1"/>
  <c r="U727" i="1" s="1"/>
  <c r="S728" i="1"/>
  <c r="U728" i="1" s="1"/>
  <c r="S729" i="1"/>
  <c r="U729" i="1" s="1"/>
  <c r="S730" i="1"/>
  <c r="U730" i="1" s="1"/>
  <c r="S731" i="1"/>
  <c r="U731" i="1" s="1"/>
  <c r="S732" i="1"/>
  <c r="U732" i="1" s="1"/>
  <c r="S733" i="1"/>
  <c r="U733" i="1" s="1"/>
  <c r="S734" i="1"/>
  <c r="U734" i="1" s="1"/>
  <c r="S735" i="1"/>
  <c r="U735" i="1" s="1"/>
  <c r="S736" i="1"/>
  <c r="U736" i="1" s="1"/>
  <c r="S737" i="1"/>
  <c r="U737" i="1" s="1"/>
  <c r="S738" i="1"/>
  <c r="U738" i="1" s="1"/>
  <c r="S739" i="1"/>
  <c r="U739" i="1" s="1"/>
  <c r="S740" i="1"/>
  <c r="U740" i="1" s="1"/>
  <c r="S741" i="1"/>
  <c r="U741" i="1" s="1"/>
  <c r="S742" i="1"/>
  <c r="U742" i="1" s="1"/>
  <c r="S743" i="1"/>
  <c r="U743" i="1" s="1"/>
  <c r="S744" i="1"/>
  <c r="U744" i="1" s="1"/>
  <c r="S745" i="1"/>
  <c r="U745" i="1" s="1"/>
  <c r="S746" i="1"/>
  <c r="U746" i="1" s="1"/>
  <c r="S747" i="1"/>
  <c r="U747" i="1" s="1"/>
  <c r="S748" i="1"/>
  <c r="U748" i="1" s="1"/>
  <c r="S749" i="1"/>
  <c r="U749" i="1" s="1"/>
  <c r="S750" i="1"/>
  <c r="U750" i="1" s="1"/>
  <c r="S751" i="1"/>
  <c r="U751" i="1" s="1"/>
  <c r="S752" i="1"/>
  <c r="U752" i="1" s="1"/>
  <c r="S753" i="1"/>
  <c r="U753" i="1" s="1"/>
  <c r="S754" i="1"/>
  <c r="U754" i="1" s="1"/>
  <c r="S755" i="1"/>
  <c r="U755" i="1" s="1"/>
  <c r="S756" i="1"/>
  <c r="U756" i="1" s="1"/>
  <c r="S757" i="1"/>
  <c r="U757" i="1" s="1"/>
  <c r="S758" i="1"/>
  <c r="U758" i="1" s="1"/>
  <c r="S759" i="1"/>
  <c r="U759" i="1" s="1"/>
  <c r="S760" i="1"/>
  <c r="U760" i="1" s="1"/>
  <c r="S761" i="1"/>
  <c r="U761" i="1" s="1"/>
  <c r="S762" i="1"/>
  <c r="U762" i="1" s="1"/>
  <c r="S763" i="1"/>
  <c r="U763" i="1" s="1"/>
  <c r="S764" i="1"/>
  <c r="U764" i="1" s="1"/>
  <c r="S765" i="1"/>
  <c r="U765" i="1" s="1"/>
  <c r="S766" i="1"/>
  <c r="U766" i="1" s="1"/>
  <c r="S767" i="1"/>
  <c r="U767" i="1" s="1"/>
  <c r="S768" i="1"/>
  <c r="U768" i="1" s="1"/>
  <c r="S769" i="1"/>
  <c r="U769" i="1" s="1"/>
  <c r="S770" i="1"/>
  <c r="U770" i="1" s="1"/>
  <c r="S771" i="1"/>
  <c r="U771" i="1" s="1"/>
  <c r="S772" i="1"/>
  <c r="U772" i="1" s="1"/>
  <c r="S773" i="1"/>
  <c r="U773" i="1" s="1"/>
  <c r="S774" i="1"/>
  <c r="U774" i="1" s="1"/>
  <c r="S775" i="1"/>
  <c r="U775" i="1" s="1"/>
  <c r="S776" i="1"/>
  <c r="U776" i="1" s="1"/>
  <c r="S777" i="1"/>
  <c r="U777" i="1" s="1"/>
  <c r="S778" i="1"/>
  <c r="U778" i="1" s="1"/>
  <c r="S779" i="1"/>
  <c r="U779" i="1" s="1"/>
  <c r="S780" i="1"/>
  <c r="U780" i="1" s="1"/>
  <c r="S781" i="1"/>
  <c r="U781" i="1" s="1"/>
  <c r="S782" i="1"/>
  <c r="U782" i="1" s="1"/>
  <c r="S783" i="1"/>
  <c r="U783" i="1" s="1"/>
  <c r="S784" i="1"/>
  <c r="U784" i="1" s="1"/>
  <c r="S785" i="1"/>
  <c r="U785" i="1" s="1"/>
  <c r="S786" i="1"/>
  <c r="U786" i="1" s="1"/>
  <c r="S787" i="1"/>
  <c r="U787" i="1" s="1"/>
  <c r="S788" i="1"/>
  <c r="U788" i="1" s="1"/>
  <c r="S790" i="1"/>
  <c r="U790" i="1" s="1"/>
  <c r="S791" i="1"/>
  <c r="U791" i="1" s="1"/>
  <c r="S792" i="1"/>
  <c r="U792" i="1" s="1"/>
  <c r="S793" i="1"/>
  <c r="U793" i="1" s="1"/>
  <c r="S794" i="1"/>
  <c r="U794" i="1" s="1"/>
  <c r="S795" i="1"/>
  <c r="U795" i="1" s="1"/>
  <c r="S796" i="1"/>
  <c r="U796" i="1" s="1"/>
  <c r="S797" i="1"/>
  <c r="U797" i="1" s="1"/>
  <c r="S798" i="1"/>
  <c r="U798" i="1" s="1"/>
  <c r="S799" i="1"/>
  <c r="U799" i="1" s="1"/>
  <c r="S800" i="1"/>
  <c r="U800" i="1" s="1"/>
  <c r="S801" i="1"/>
  <c r="U801" i="1" s="1"/>
  <c r="S802" i="1"/>
  <c r="U802" i="1" s="1"/>
  <c r="S803" i="1"/>
  <c r="U803" i="1" s="1"/>
  <c r="S804" i="1"/>
  <c r="U804" i="1" s="1"/>
  <c r="S805" i="1"/>
  <c r="U805" i="1" s="1"/>
  <c r="S806" i="1"/>
  <c r="U806" i="1" s="1"/>
  <c r="S807" i="1"/>
  <c r="U807" i="1" s="1"/>
  <c r="S808" i="1"/>
  <c r="U808" i="1" s="1"/>
  <c r="S809" i="1"/>
  <c r="U809" i="1" s="1"/>
  <c r="S810" i="1"/>
  <c r="U810" i="1" s="1"/>
  <c r="S811" i="1"/>
  <c r="U811" i="1" s="1"/>
  <c r="S812" i="1"/>
  <c r="U812" i="1" s="1"/>
  <c r="S813" i="1"/>
  <c r="U813" i="1" s="1"/>
  <c r="S814" i="1"/>
  <c r="U814" i="1" s="1"/>
  <c r="S815" i="1"/>
  <c r="U815" i="1" s="1"/>
  <c r="S816" i="1"/>
  <c r="U816" i="1" s="1"/>
  <c r="S817" i="1"/>
  <c r="U817" i="1" s="1"/>
  <c r="S818" i="1"/>
  <c r="U818" i="1" s="1"/>
  <c r="S819" i="1"/>
  <c r="U819" i="1" s="1"/>
  <c r="S820" i="1"/>
  <c r="U820" i="1" s="1"/>
  <c r="S821" i="1"/>
  <c r="U821" i="1" s="1"/>
  <c r="S822" i="1"/>
  <c r="U822" i="1" s="1"/>
  <c r="S823" i="1"/>
  <c r="U823" i="1" s="1"/>
  <c r="S824" i="1"/>
  <c r="U824" i="1" s="1"/>
  <c r="S825" i="1"/>
  <c r="U825" i="1" s="1"/>
  <c r="S826" i="1"/>
  <c r="U826" i="1" s="1"/>
  <c r="S827" i="1"/>
  <c r="U827" i="1" s="1"/>
  <c r="S828" i="1"/>
  <c r="U828" i="1" s="1"/>
  <c r="S829" i="1"/>
  <c r="U829" i="1" s="1"/>
  <c r="S830" i="1"/>
  <c r="U830" i="1" s="1"/>
  <c r="S831" i="1"/>
  <c r="U831" i="1" s="1"/>
  <c r="S832" i="1"/>
  <c r="U832" i="1" s="1"/>
  <c r="S833" i="1"/>
  <c r="U833" i="1" s="1"/>
  <c r="S6" i="1"/>
  <c r="U6" i="1" s="1"/>
  <c r="R833" i="1"/>
  <c r="T833" i="1" s="1"/>
  <c r="R832" i="1"/>
  <c r="T832" i="1" s="1"/>
  <c r="R831" i="1"/>
  <c r="T831" i="1" s="1"/>
  <c r="R830" i="1"/>
  <c r="T830" i="1" s="1"/>
  <c r="R829" i="1"/>
  <c r="T829" i="1" s="1"/>
  <c r="R828" i="1"/>
  <c r="T828" i="1" s="1"/>
  <c r="R827" i="1"/>
  <c r="T827" i="1" s="1"/>
  <c r="R826" i="1"/>
  <c r="T826" i="1" s="1"/>
  <c r="R825" i="1"/>
  <c r="T825" i="1" s="1"/>
  <c r="R824" i="1"/>
  <c r="T824" i="1" s="1"/>
  <c r="R823" i="1"/>
  <c r="T823" i="1" s="1"/>
  <c r="R822" i="1"/>
  <c r="T822" i="1" s="1"/>
  <c r="R821" i="1"/>
  <c r="T821" i="1" s="1"/>
  <c r="R820" i="1"/>
  <c r="T820" i="1" s="1"/>
  <c r="R819" i="1"/>
  <c r="T819" i="1" s="1"/>
  <c r="R818" i="1"/>
  <c r="T818" i="1" s="1"/>
  <c r="R817" i="1"/>
  <c r="T817" i="1" s="1"/>
  <c r="R816" i="1"/>
  <c r="T816" i="1" s="1"/>
  <c r="R815" i="1"/>
  <c r="T815" i="1" s="1"/>
  <c r="R814" i="1"/>
  <c r="T814" i="1" s="1"/>
  <c r="R813" i="1"/>
  <c r="T813" i="1" s="1"/>
  <c r="R812" i="1"/>
  <c r="T812" i="1" s="1"/>
  <c r="R811" i="1"/>
  <c r="T811" i="1" s="1"/>
  <c r="R810" i="1"/>
  <c r="T810" i="1" s="1"/>
  <c r="R809" i="1"/>
  <c r="T809" i="1" s="1"/>
  <c r="R808" i="1"/>
  <c r="T808" i="1" s="1"/>
  <c r="R807" i="1"/>
  <c r="T807" i="1" s="1"/>
  <c r="R806" i="1"/>
  <c r="T806" i="1" s="1"/>
  <c r="R805" i="1"/>
  <c r="T805" i="1" s="1"/>
  <c r="R804" i="1"/>
  <c r="T804" i="1" s="1"/>
  <c r="R803" i="1"/>
  <c r="T803" i="1" s="1"/>
  <c r="R802" i="1"/>
  <c r="T802" i="1" s="1"/>
  <c r="R801" i="1"/>
  <c r="T801" i="1" s="1"/>
  <c r="R800" i="1"/>
  <c r="T800" i="1" s="1"/>
  <c r="R799" i="1"/>
  <c r="T799" i="1" s="1"/>
  <c r="R798" i="1"/>
  <c r="T798" i="1" s="1"/>
  <c r="R797" i="1"/>
  <c r="T797" i="1" s="1"/>
  <c r="R796" i="1"/>
  <c r="T796" i="1" s="1"/>
  <c r="R795" i="1"/>
  <c r="T795" i="1" s="1"/>
  <c r="R794" i="1"/>
  <c r="T794" i="1" s="1"/>
  <c r="R793" i="1"/>
  <c r="T793" i="1" s="1"/>
  <c r="R792" i="1"/>
  <c r="T792" i="1" s="1"/>
  <c r="R791" i="1"/>
  <c r="T791" i="1" s="1"/>
  <c r="R790" i="1"/>
  <c r="T790" i="1" s="1"/>
  <c r="R788" i="1"/>
  <c r="T788" i="1" s="1"/>
  <c r="R787" i="1"/>
  <c r="T787" i="1" s="1"/>
  <c r="R786" i="1"/>
  <c r="T786" i="1" s="1"/>
  <c r="R785" i="1"/>
  <c r="T785" i="1" s="1"/>
  <c r="R784" i="1"/>
  <c r="T784" i="1" s="1"/>
  <c r="R783" i="1"/>
  <c r="T783" i="1" s="1"/>
  <c r="R782" i="1"/>
  <c r="T782" i="1" s="1"/>
  <c r="R781" i="1"/>
  <c r="T781" i="1" s="1"/>
  <c r="R780" i="1"/>
  <c r="T780" i="1" s="1"/>
  <c r="R779" i="1"/>
  <c r="T779" i="1" s="1"/>
  <c r="R778" i="1"/>
  <c r="T778" i="1" s="1"/>
  <c r="R777" i="1"/>
  <c r="T777" i="1" s="1"/>
  <c r="R776" i="1"/>
  <c r="T776" i="1" s="1"/>
  <c r="R775" i="1"/>
  <c r="T775" i="1" s="1"/>
  <c r="R774" i="1"/>
  <c r="T774" i="1" s="1"/>
  <c r="R773" i="1"/>
  <c r="T773" i="1" s="1"/>
  <c r="R772" i="1"/>
  <c r="T772" i="1" s="1"/>
  <c r="R771" i="1"/>
  <c r="T771" i="1" s="1"/>
  <c r="R770" i="1"/>
  <c r="T770" i="1" s="1"/>
  <c r="R769" i="1"/>
  <c r="T769" i="1" s="1"/>
  <c r="R768" i="1"/>
  <c r="T768" i="1" s="1"/>
  <c r="R767" i="1"/>
  <c r="T767" i="1" s="1"/>
  <c r="R766" i="1"/>
  <c r="T766" i="1" s="1"/>
  <c r="R765" i="1"/>
  <c r="T765" i="1" s="1"/>
  <c r="R764" i="1"/>
  <c r="T764" i="1" s="1"/>
  <c r="R763" i="1"/>
  <c r="T763" i="1" s="1"/>
  <c r="R762" i="1"/>
  <c r="T762" i="1" s="1"/>
  <c r="R761" i="1"/>
  <c r="T761" i="1" s="1"/>
  <c r="R760" i="1"/>
  <c r="T760" i="1" s="1"/>
  <c r="R759" i="1"/>
  <c r="T759" i="1" s="1"/>
  <c r="R758" i="1"/>
  <c r="T758" i="1" s="1"/>
  <c r="R757" i="1"/>
  <c r="T757" i="1" s="1"/>
  <c r="R756" i="1"/>
  <c r="T756" i="1" s="1"/>
  <c r="R755" i="1"/>
  <c r="T755" i="1" s="1"/>
  <c r="R754" i="1"/>
  <c r="T754" i="1" s="1"/>
  <c r="R753" i="1"/>
  <c r="T753" i="1" s="1"/>
  <c r="R752" i="1"/>
  <c r="T752" i="1" s="1"/>
  <c r="R751" i="1"/>
  <c r="T751" i="1" s="1"/>
  <c r="R750" i="1"/>
  <c r="T750" i="1" s="1"/>
  <c r="R749" i="1"/>
  <c r="T749" i="1" s="1"/>
  <c r="R748" i="1"/>
  <c r="T748" i="1" s="1"/>
  <c r="R747" i="1"/>
  <c r="T747" i="1" s="1"/>
  <c r="R746" i="1"/>
  <c r="T746" i="1" s="1"/>
  <c r="R745" i="1"/>
  <c r="T745" i="1" s="1"/>
  <c r="R744" i="1"/>
  <c r="T744" i="1" s="1"/>
  <c r="R743" i="1"/>
  <c r="T743" i="1" s="1"/>
  <c r="R742" i="1"/>
  <c r="T742" i="1" s="1"/>
  <c r="R741" i="1"/>
  <c r="T741" i="1" s="1"/>
  <c r="R740" i="1"/>
  <c r="T740" i="1" s="1"/>
  <c r="R739" i="1"/>
  <c r="T739" i="1" s="1"/>
  <c r="R738" i="1"/>
  <c r="T738" i="1" s="1"/>
  <c r="R737" i="1"/>
  <c r="T737" i="1" s="1"/>
  <c r="R736" i="1"/>
  <c r="T736" i="1" s="1"/>
  <c r="R735" i="1"/>
  <c r="T735" i="1" s="1"/>
  <c r="R734" i="1"/>
  <c r="T734" i="1" s="1"/>
  <c r="R733" i="1"/>
  <c r="T733" i="1" s="1"/>
  <c r="R732" i="1"/>
  <c r="T732" i="1" s="1"/>
  <c r="R731" i="1"/>
  <c r="T731" i="1" s="1"/>
  <c r="R730" i="1"/>
  <c r="T730" i="1" s="1"/>
  <c r="R729" i="1"/>
  <c r="T729" i="1" s="1"/>
  <c r="R728" i="1"/>
  <c r="T728" i="1" s="1"/>
  <c r="R727" i="1"/>
  <c r="T727" i="1" s="1"/>
  <c r="R726" i="1"/>
  <c r="T726" i="1" s="1"/>
  <c r="R725" i="1"/>
  <c r="T725" i="1" s="1"/>
  <c r="R724" i="1"/>
  <c r="T724" i="1" s="1"/>
  <c r="R723" i="1"/>
  <c r="T723" i="1" s="1"/>
  <c r="R722" i="1"/>
  <c r="T722" i="1" s="1"/>
  <c r="R721" i="1"/>
  <c r="T721" i="1" s="1"/>
  <c r="R720" i="1"/>
  <c r="T720" i="1" s="1"/>
  <c r="R719" i="1"/>
  <c r="T719" i="1" s="1"/>
  <c r="R718" i="1"/>
  <c r="T718" i="1" s="1"/>
  <c r="R717" i="1"/>
  <c r="T717" i="1" s="1"/>
  <c r="R716" i="1"/>
  <c r="T716" i="1" s="1"/>
  <c r="R715" i="1"/>
  <c r="T715" i="1" s="1"/>
  <c r="R714" i="1"/>
  <c r="T714" i="1" s="1"/>
  <c r="R713" i="1"/>
  <c r="T713" i="1" s="1"/>
  <c r="R712" i="1"/>
  <c r="T712" i="1" s="1"/>
  <c r="R711" i="1"/>
  <c r="T711" i="1" s="1"/>
  <c r="R710" i="1"/>
  <c r="T710" i="1" s="1"/>
  <c r="R709" i="1"/>
  <c r="T709" i="1" s="1"/>
  <c r="R708" i="1"/>
  <c r="T708" i="1" s="1"/>
  <c r="R707" i="1"/>
  <c r="T707" i="1" s="1"/>
  <c r="R706" i="1"/>
  <c r="T706" i="1" s="1"/>
  <c r="R705" i="1"/>
  <c r="T705" i="1" s="1"/>
  <c r="R704" i="1"/>
  <c r="T704" i="1" s="1"/>
  <c r="R703" i="1"/>
  <c r="T703" i="1" s="1"/>
  <c r="R702" i="1"/>
  <c r="T702" i="1" s="1"/>
  <c r="R701" i="1"/>
  <c r="T701" i="1" s="1"/>
  <c r="R700" i="1"/>
  <c r="T700" i="1" s="1"/>
  <c r="R699" i="1"/>
  <c r="T699" i="1" s="1"/>
  <c r="R698" i="1"/>
  <c r="T698" i="1" s="1"/>
  <c r="R697" i="1"/>
  <c r="T697" i="1" s="1"/>
  <c r="R696" i="1"/>
  <c r="T696" i="1" s="1"/>
  <c r="R695" i="1"/>
  <c r="T695" i="1" s="1"/>
  <c r="R694" i="1"/>
  <c r="T694" i="1" s="1"/>
  <c r="R693" i="1"/>
  <c r="T693" i="1" s="1"/>
  <c r="R692" i="1"/>
  <c r="T692" i="1" s="1"/>
  <c r="R690" i="1"/>
  <c r="T690" i="1" s="1"/>
  <c r="R689" i="1"/>
  <c r="T689" i="1" s="1"/>
  <c r="R688" i="1"/>
  <c r="T688" i="1" s="1"/>
  <c r="R687" i="1"/>
  <c r="T687" i="1" s="1"/>
  <c r="R684" i="1"/>
  <c r="R683" i="1"/>
  <c r="T683" i="1" s="1"/>
  <c r="R682" i="1"/>
  <c r="T682" i="1" s="1"/>
  <c r="R681" i="1"/>
  <c r="T681" i="1" s="1"/>
  <c r="R680" i="1"/>
  <c r="T680" i="1" s="1"/>
  <c r="R679" i="1"/>
  <c r="T679" i="1" s="1"/>
  <c r="R678" i="1"/>
  <c r="T678" i="1" s="1"/>
  <c r="R677" i="1"/>
  <c r="T677" i="1" s="1"/>
  <c r="R676" i="1"/>
  <c r="T676" i="1" s="1"/>
  <c r="R675" i="1"/>
  <c r="T675" i="1" s="1"/>
  <c r="R674" i="1"/>
  <c r="T674" i="1" s="1"/>
  <c r="R673" i="1"/>
  <c r="T673" i="1" s="1"/>
  <c r="R672" i="1"/>
  <c r="T672" i="1" s="1"/>
  <c r="R671" i="1"/>
  <c r="T671" i="1" s="1"/>
  <c r="R670" i="1"/>
  <c r="T670" i="1" s="1"/>
  <c r="R669" i="1"/>
  <c r="T669" i="1" s="1"/>
  <c r="R668" i="1"/>
  <c r="T668" i="1" s="1"/>
  <c r="R667" i="1"/>
  <c r="T667" i="1" s="1"/>
  <c r="R666" i="1"/>
  <c r="T666" i="1" s="1"/>
  <c r="R665" i="1"/>
  <c r="T665" i="1" s="1"/>
  <c r="R664" i="1"/>
  <c r="T664" i="1" s="1"/>
  <c r="R663" i="1"/>
  <c r="T663" i="1" s="1"/>
  <c r="R662" i="1"/>
  <c r="T662" i="1" s="1"/>
  <c r="R661" i="1"/>
  <c r="T661" i="1" s="1"/>
  <c r="R660" i="1"/>
  <c r="T660" i="1" s="1"/>
  <c r="R659" i="1"/>
  <c r="T659" i="1" s="1"/>
  <c r="R658" i="1"/>
  <c r="T658" i="1" s="1"/>
  <c r="R657" i="1"/>
  <c r="T657" i="1" s="1"/>
  <c r="R656" i="1"/>
  <c r="T656" i="1" s="1"/>
  <c r="R655" i="1"/>
  <c r="T655" i="1" s="1"/>
  <c r="R654" i="1"/>
  <c r="T654" i="1" s="1"/>
  <c r="R653" i="1"/>
  <c r="T653" i="1" s="1"/>
  <c r="R652" i="1"/>
  <c r="T652" i="1" s="1"/>
  <c r="R651" i="1"/>
  <c r="T651" i="1" s="1"/>
  <c r="R650" i="1"/>
  <c r="T650" i="1" s="1"/>
  <c r="R649" i="1"/>
  <c r="T649" i="1" s="1"/>
  <c r="R648" i="1"/>
  <c r="T648" i="1" s="1"/>
  <c r="R647" i="1"/>
  <c r="T647" i="1" s="1"/>
  <c r="R646" i="1"/>
  <c r="T646" i="1" s="1"/>
  <c r="R645" i="1"/>
  <c r="T645" i="1" s="1"/>
  <c r="R644" i="1"/>
  <c r="T644" i="1" s="1"/>
  <c r="R643" i="1"/>
  <c r="T643" i="1" s="1"/>
  <c r="R642" i="1"/>
  <c r="T642" i="1" s="1"/>
  <c r="R641" i="1"/>
  <c r="T641" i="1" s="1"/>
  <c r="R640" i="1"/>
  <c r="T640" i="1" s="1"/>
  <c r="R639" i="1"/>
  <c r="T639" i="1" s="1"/>
  <c r="R638" i="1"/>
  <c r="T638" i="1" s="1"/>
  <c r="R637" i="1"/>
  <c r="T637" i="1" s="1"/>
  <c r="R636" i="1"/>
  <c r="T636" i="1" s="1"/>
  <c r="R635" i="1"/>
  <c r="T635" i="1" s="1"/>
  <c r="R634" i="1"/>
  <c r="T634" i="1" s="1"/>
  <c r="R633" i="1"/>
  <c r="T633" i="1" s="1"/>
  <c r="R632" i="1"/>
  <c r="T632" i="1" s="1"/>
  <c r="R631" i="1"/>
  <c r="T631" i="1" s="1"/>
  <c r="R630" i="1"/>
  <c r="T630" i="1" s="1"/>
  <c r="R629" i="1"/>
  <c r="T629" i="1" s="1"/>
  <c r="R628" i="1"/>
  <c r="T628" i="1" s="1"/>
  <c r="R627" i="1"/>
  <c r="T627" i="1" s="1"/>
  <c r="R626" i="1"/>
  <c r="T626" i="1" s="1"/>
  <c r="R625" i="1"/>
  <c r="T625" i="1" s="1"/>
  <c r="R624" i="1"/>
  <c r="T624" i="1" s="1"/>
  <c r="R623" i="1"/>
  <c r="T623" i="1" s="1"/>
  <c r="R622" i="1"/>
  <c r="T622" i="1" s="1"/>
  <c r="R621" i="1"/>
  <c r="T621" i="1" s="1"/>
  <c r="R620" i="1"/>
  <c r="T620" i="1" s="1"/>
  <c r="R619" i="1"/>
  <c r="T619" i="1" s="1"/>
  <c r="R618" i="1"/>
  <c r="T618" i="1" s="1"/>
  <c r="R617" i="1"/>
  <c r="T617" i="1" s="1"/>
  <c r="R616" i="1"/>
  <c r="T616" i="1" s="1"/>
  <c r="R615" i="1"/>
  <c r="T615" i="1" s="1"/>
  <c r="R614" i="1"/>
  <c r="T614" i="1" s="1"/>
  <c r="R613" i="1"/>
  <c r="T613" i="1" s="1"/>
  <c r="R612" i="1"/>
  <c r="T612" i="1" s="1"/>
  <c r="R611" i="1"/>
  <c r="T611" i="1" s="1"/>
  <c r="R610" i="1"/>
  <c r="T610" i="1" s="1"/>
  <c r="R609" i="1"/>
  <c r="T609" i="1" s="1"/>
  <c r="R608" i="1"/>
  <c r="T608" i="1" s="1"/>
  <c r="R607" i="1"/>
  <c r="T607" i="1" s="1"/>
  <c r="R606" i="1"/>
  <c r="T606" i="1" s="1"/>
  <c r="R605" i="1"/>
  <c r="T605" i="1" s="1"/>
  <c r="R604" i="1"/>
  <c r="T604" i="1" s="1"/>
  <c r="R603" i="1"/>
  <c r="T603" i="1" s="1"/>
  <c r="R602" i="1"/>
  <c r="T602" i="1" s="1"/>
  <c r="R601" i="1"/>
  <c r="T601" i="1" s="1"/>
  <c r="R600" i="1"/>
  <c r="T600" i="1" s="1"/>
  <c r="R599" i="1"/>
  <c r="T599" i="1" s="1"/>
  <c r="R598" i="1"/>
  <c r="T598" i="1" s="1"/>
  <c r="R597" i="1"/>
  <c r="T597" i="1" s="1"/>
  <c r="R596" i="1"/>
  <c r="T596" i="1" s="1"/>
  <c r="R595" i="1"/>
  <c r="T595" i="1" s="1"/>
  <c r="R594" i="1"/>
  <c r="T594" i="1" s="1"/>
  <c r="R593" i="1"/>
  <c r="T593" i="1" s="1"/>
  <c r="R592" i="1"/>
  <c r="T592" i="1" s="1"/>
  <c r="R591" i="1"/>
  <c r="T591" i="1" s="1"/>
  <c r="R590" i="1"/>
  <c r="T590" i="1" s="1"/>
  <c r="R589" i="1"/>
  <c r="T589" i="1" s="1"/>
  <c r="R588" i="1"/>
  <c r="T588" i="1" s="1"/>
  <c r="R587" i="1"/>
  <c r="T587" i="1" s="1"/>
  <c r="R586" i="1"/>
  <c r="T586" i="1" s="1"/>
  <c r="R585" i="1"/>
  <c r="T585" i="1" s="1"/>
  <c r="R584" i="1"/>
  <c r="T584" i="1" s="1"/>
  <c r="R583" i="1"/>
  <c r="T583" i="1" s="1"/>
  <c r="R582" i="1"/>
  <c r="T582" i="1" s="1"/>
  <c r="R581" i="1"/>
  <c r="T581" i="1" s="1"/>
  <c r="R580" i="1"/>
  <c r="T580" i="1" s="1"/>
  <c r="R579" i="1"/>
  <c r="T579" i="1" s="1"/>
  <c r="R578" i="1"/>
  <c r="T578" i="1" s="1"/>
  <c r="R577" i="1"/>
  <c r="T577" i="1" s="1"/>
  <c r="R576" i="1"/>
  <c r="T576" i="1" s="1"/>
  <c r="R575" i="1"/>
  <c r="T575" i="1" s="1"/>
  <c r="R574" i="1"/>
  <c r="T574" i="1" s="1"/>
  <c r="R573" i="1"/>
  <c r="T573" i="1" s="1"/>
  <c r="R572" i="1"/>
  <c r="T572" i="1" s="1"/>
  <c r="R570" i="1"/>
  <c r="T570" i="1" s="1"/>
  <c r="R569" i="1"/>
  <c r="T569" i="1" s="1"/>
  <c r="R568" i="1"/>
  <c r="T568" i="1" s="1"/>
  <c r="R567" i="1"/>
  <c r="T567" i="1" s="1"/>
  <c r="R566" i="1"/>
  <c r="T566" i="1" s="1"/>
  <c r="R565" i="1"/>
  <c r="T565" i="1" s="1"/>
  <c r="R564" i="1"/>
  <c r="T564" i="1" s="1"/>
  <c r="R563" i="1"/>
  <c r="T563" i="1" s="1"/>
  <c r="R562" i="1"/>
  <c r="T562" i="1" s="1"/>
  <c r="R561" i="1"/>
  <c r="T561" i="1" s="1"/>
  <c r="R560" i="1"/>
  <c r="T560" i="1" s="1"/>
  <c r="R559" i="1"/>
  <c r="T559" i="1" s="1"/>
  <c r="R558" i="1"/>
  <c r="T558" i="1" s="1"/>
  <c r="R557" i="1"/>
  <c r="T557" i="1" s="1"/>
  <c r="R556" i="1"/>
  <c r="T556" i="1" s="1"/>
  <c r="R555" i="1"/>
  <c r="T555" i="1" s="1"/>
  <c r="R554" i="1"/>
  <c r="T554" i="1" s="1"/>
  <c r="R553" i="1"/>
  <c r="T553" i="1" s="1"/>
  <c r="R552" i="1"/>
  <c r="T552" i="1" s="1"/>
  <c r="R551" i="1"/>
  <c r="T551" i="1" s="1"/>
  <c r="R550" i="1"/>
  <c r="T550" i="1" s="1"/>
  <c r="R549" i="1"/>
  <c r="T549" i="1" s="1"/>
  <c r="R548" i="1"/>
  <c r="T548" i="1" s="1"/>
  <c r="R547" i="1"/>
  <c r="T547" i="1" s="1"/>
  <c r="R546" i="1"/>
  <c r="T546" i="1" s="1"/>
  <c r="R545" i="1"/>
  <c r="T545" i="1" s="1"/>
  <c r="R544" i="1"/>
  <c r="T544" i="1" s="1"/>
  <c r="R543" i="1"/>
  <c r="T543" i="1" s="1"/>
  <c r="R542" i="1"/>
  <c r="T542" i="1" s="1"/>
  <c r="R541" i="1"/>
  <c r="T541" i="1" s="1"/>
  <c r="R540" i="1"/>
  <c r="T540" i="1" s="1"/>
  <c r="R539" i="1"/>
  <c r="T539" i="1" s="1"/>
  <c r="R538" i="1"/>
  <c r="T538" i="1" s="1"/>
  <c r="R537" i="1"/>
  <c r="T537" i="1" s="1"/>
  <c r="R536" i="1"/>
  <c r="T536" i="1" s="1"/>
  <c r="R535" i="1"/>
  <c r="T535" i="1" s="1"/>
  <c r="R534" i="1"/>
  <c r="T534" i="1" s="1"/>
  <c r="R533" i="1"/>
  <c r="T533" i="1" s="1"/>
  <c r="R532" i="1"/>
  <c r="T532" i="1" s="1"/>
  <c r="R531" i="1"/>
  <c r="T531" i="1" s="1"/>
  <c r="R530" i="1"/>
  <c r="T530" i="1" s="1"/>
  <c r="R529" i="1"/>
  <c r="T529" i="1" s="1"/>
  <c r="R528" i="1"/>
  <c r="T528" i="1" s="1"/>
  <c r="R527" i="1"/>
  <c r="T527" i="1" s="1"/>
  <c r="R526" i="1"/>
  <c r="T526" i="1" s="1"/>
  <c r="R525" i="1"/>
  <c r="T525" i="1" s="1"/>
  <c r="R524" i="1"/>
  <c r="T524" i="1" s="1"/>
  <c r="R523" i="1"/>
  <c r="T523" i="1" s="1"/>
  <c r="R522" i="1"/>
  <c r="T522" i="1" s="1"/>
  <c r="R521" i="1"/>
  <c r="T521" i="1" s="1"/>
  <c r="R520" i="1"/>
  <c r="T520" i="1" s="1"/>
  <c r="R519" i="1"/>
  <c r="T519" i="1" s="1"/>
  <c r="R518" i="1"/>
  <c r="T518" i="1" s="1"/>
  <c r="R517" i="1"/>
  <c r="T517" i="1" s="1"/>
  <c r="R516" i="1"/>
  <c r="T516" i="1" s="1"/>
  <c r="R515" i="1"/>
  <c r="T515" i="1" s="1"/>
  <c r="R514" i="1"/>
  <c r="T514" i="1" s="1"/>
  <c r="R513" i="1"/>
  <c r="T513" i="1" s="1"/>
  <c r="R512" i="1"/>
  <c r="T512" i="1" s="1"/>
  <c r="R511" i="1"/>
  <c r="T511" i="1" s="1"/>
  <c r="R510" i="1"/>
  <c r="T510" i="1" s="1"/>
  <c r="R509" i="1"/>
  <c r="T509" i="1" s="1"/>
  <c r="R508" i="1"/>
  <c r="T508" i="1" s="1"/>
  <c r="R507" i="1"/>
  <c r="T507" i="1" s="1"/>
  <c r="R506" i="1"/>
  <c r="T506" i="1" s="1"/>
  <c r="R505" i="1"/>
  <c r="T505" i="1" s="1"/>
  <c r="R504" i="1"/>
  <c r="T504" i="1" s="1"/>
  <c r="R503" i="1"/>
  <c r="T503" i="1" s="1"/>
  <c r="R502" i="1"/>
  <c r="T502" i="1" s="1"/>
  <c r="R501" i="1"/>
  <c r="T501" i="1" s="1"/>
  <c r="R500" i="1"/>
  <c r="T500" i="1" s="1"/>
  <c r="R499" i="1"/>
  <c r="T499" i="1" s="1"/>
  <c r="R498" i="1"/>
  <c r="T498" i="1" s="1"/>
  <c r="R497" i="1"/>
  <c r="T497" i="1" s="1"/>
  <c r="R496" i="1"/>
  <c r="T496" i="1" s="1"/>
  <c r="R495" i="1"/>
  <c r="T495" i="1" s="1"/>
  <c r="R494" i="1"/>
  <c r="T494" i="1" s="1"/>
  <c r="R493" i="1"/>
  <c r="T493" i="1" s="1"/>
  <c r="R492" i="1"/>
  <c r="T492" i="1" s="1"/>
  <c r="R491" i="1"/>
  <c r="T491" i="1" s="1"/>
  <c r="R490" i="1"/>
  <c r="T490" i="1" s="1"/>
  <c r="R489" i="1"/>
  <c r="T489" i="1" s="1"/>
  <c r="R488" i="1"/>
  <c r="T488" i="1" s="1"/>
  <c r="R487" i="1"/>
  <c r="T487" i="1" s="1"/>
  <c r="R486" i="1"/>
  <c r="T486" i="1" s="1"/>
  <c r="R485" i="1"/>
  <c r="T485" i="1" s="1"/>
  <c r="R484" i="1"/>
  <c r="T484" i="1" s="1"/>
  <c r="R483" i="1"/>
  <c r="T483" i="1" s="1"/>
  <c r="R482" i="1"/>
  <c r="T482" i="1" s="1"/>
  <c r="R481" i="1"/>
  <c r="T481" i="1" s="1"/>
  <c r="R480" i="1"/>
  <c r="T480" i="1" s="1"/>
  <c r="R479" i="1"/>
  <c r="T479" i="1" s="1"/>
  <c r="R478" i="1"/>
  <c r="T478" i="1" s="1"/>
  <c r="R477" i="1"/>
  <c r="T477" i="1" s="1"/>
  <c r="R476" i="1"/>
  <c r="T476" i="1" s="1"/>
  <c r="R475" i="1"/>
  <c r="T475" i="1" s="1"/>
  <c r="R474" i="1"/>
  <c r="T474" i="1" s="1"/>
  <c r="R473" i="1"/>
  <c r="T473" i="1" s="1"/>
  <c r="R472" i="1"/>
  <c r="T472" i="1" s="1"/>
  <c r="R471" i="1"/>
  <c r="T471" i="1" s="1"/>
  <c r="R470" i="1"/>
  <c r="T470" i="1" s="1"/>
  <c r="R469" i="1"/>
  <c r="T469" i="1" s="1"/>
  <c r="R468" i="1"/>
  <c r="T468" i="1" s="1"/>
  <c r="R467" i="1"/>
  <c r="T467" i="1" s="1"/>
  <c r="R466" i="1"/>
  <c r="T466" i="1" s="1"/>
  <c r="R465" i="1"/>
  <c r="T465" i="1" s="1"/>
  <c r="R464" i="1"/>
  <c r="T464" i="1" s="1"/>
  <c r="R463" i="1"/>
  <c r="T463" i="1" s="1"/>
  <c r="R462" i="1"/>
  <c r="T462" i="1" s="1"/>
  <c r="R461" i="1"/>
  <c r="T461" i="1" s="1"/>
  <c r="R460" i="1"/>
  <c r="T460" i="1" s="1"/>
  <c r="R459" i="1"/>
  <c r="T459" i="1" s="1"/>
  <c r="R458" i="1"/>
  <c r="T458" i="1" s="1"/>
  <c r="R457" i="1"/>
  <c r="T457" i="1" s="1"/>
  <c r="R456" i="1"/>
  <c r="T456" i="1" s="1"/>
  <c r="R455" i="1"/>
  <c r="T455" i="1" s="1"/>
  <c r="R454" i="1"/>
  <c r="T454" i="1" s="1"/>
  <c r="R453" i="1"/>
  <c r="T453" i="1" s="1"/>
  <c r="R452" i="1"/>
  <c r="T452" i="1" s="1"/>
  <c r="R451" i="1"/>
  <c r="T451" i="1" s="1"/>
  <c r="R450" i="1"/>
  <c r="T450" i="1" s="1"/>
  <c r="R449" i="1"/>
  <c r="T449" i="1" s="1"/>
  <c r="R448" i="1"/>
  <c r="T448" i="1" s="1"/>
  <c r="R447" i="1"/>
  <c r="T447" i="1" s="1"/>
  <c r="R446" i="1"/>
  <c r="T446" i="1" s="1"/>
  <c r="R445" i="1"/>
  <c r="T445" i="1" s="1"/>
  <c r="R444" i="1"/>
  <c r="T444" i="1" s="1"/>
  <c r="R443" i="1"/>
  <c r="T443" i="1" s="1"/>
  <c r="R439" i="1"/>
  <c r="T439" i="1" s="1"/>
  <c r="R438" i="1"/>
  <c r="T438" i="1" s="1"/>
  <c r="R437" i="1"/>
  <c r="T437" i="1" s="1"/>
  <c r="R436" i="1"/>
  <c r="T436" i="1" s="1"/>
  <c r="R431" i="1"/>
  <c r="T431" i="1" s="1"/>
  <c r="R430" i="1"/>
  <c r="T430" i="1" s="1"/>
  <c r="R429" i="1"/>
  <c r="T429" i="1" s="1"/>
  <c r="R428" i="1"/>
  <c r="T428" i="1" s="1"/>
  <c r="R427" i="1"/>
  <c r="T427" i="1" s="1"/>
  <c r="R426" i="1"/>
  <c r="T426" i="1" s="1"/>
  <c r="R425" i="1"/>
  <c r="T425" i="1" s="1"/>
  <c r="R424" i="1"/>
  <c r="T424" i="1" s="1"/>
  <c r="R423" i="1"/>
  <c r="T423" i="1" s="1"/>
  <c r="R422" i="1"/>
  <c r="T422" i="1" s="1"/>
  <c r="R420" i="1"/>
  <c r="T420" i="1" s="1"/>
  <c r="R419" i="1"/>
  <c r="T419" i="1" s="1"/>
  <c r="R418" i="1"/>
  <c r="T418" i="1" s="1"/>
  <c r="R417" i="1"/>
  <c r="T417" i="1" s="1"/>
  <c r="R416" i="1"/>
  <c r="T416" i="1" s="1"/>
  <c r="R415" i="1"/>
  <c r="T415" i="1" s="1"/>
  <c r="R414" i="1"/>
  <c r="T414" i="1" s="1"/>
  <c r="R413" i="1"/>
  <c r="T413" i="1" s="1"/>
  <c r="R412" i="1"/>
  <c r="T412" i="1" s="1"/>
  <c r="R411" i="1"/>
  <c r="T411" i="1" s="1"/>
  <c r="R410" i="1"/>
  <c r="T410" i="1" s="1"/>
  <c r="R409" i="1"/>
  <c r="T409" i="1" s="1"/>
  <c r="R408" i="1"/>
  <c r="T408" i="1" s="1"/>
  <c r="R407" i="1"/>
  <c r="T407" i="1" s="1"/>
  <c r="R406" i="1"/>
  <c r="T406" i="1" s="1"/>
  <c r="R405" i="1"/>
  <c r="T405" i="1" s="1"/>
  <c r="R404" i="1"/>
  <c r="T404" i="1" s="1"/>
  <c r="R403" i="1"/>
  <c r="T403" i="1" s="1"/>
  <c r="R402" i="1"/>
  <c r="T402" i="1" s="1"/>
  <c r="R401" i="1"/>
  <c r="T401" i="1" s="1"/>
  <c r="R400" i="1"/>
  <c r="T400" i="1" s="1"/>
  <c r="R399" i="1"/>
  <c r="T399" i="1" s="1"/>
  <c r="R398" i="1"/>
  <c r="T398" i="1" s="1"/>
  <c r="R397" i="1"/>
  <c r="T397" i="1" s="1"/>
  <c r="R396" i="1"/>
  <c r="T396" i="1" s="1"/>
  <c r="R395" i="1"/>
  <c r="T395" i="1" s="1"/>
  <c r="R394" i="1"/>
  <c r="T394" i="1" s="1"/>
  <c r="R393" i="1"/>
  <c r="T393" i="1" s="1"/>
  <c r="R392" i="1"/>
  <c r="T392" i="1" s="1"/>
  <c r="R391" i="1"/>
  <c r="T391" i="1" s="1"/>
  <c r="R390" i="1"/>
  <c r="T390" i="1" s="1"/>
  <c r="R389" i="1"/>
  <c r="T389" i="1" s="1"/>
  <c r="R388" i="1"/>
  <c r="T388" i="1" s="1"/>
  <c r="R387" i="1"/>
  <c r="T387" i="1" s="1"/>
  <c r="R386" i="1"/>
  <c r="T386" i="1" s="1"/>
  <c r="R385" i="1"/>
  <c r="T385" i="1" s="1"/>
  <c r="R384" i="1"/>
  <c r="T384" i="1" s="1"/>
  <c r="R383" i="1"/>
  <c r="T383" i="1" s="1"/>
  <c r="R382" i="1"/>
  <c r="T382" i="1" s="1"/>
  <c r="R381" i="1"/>
  <c r="T381" i="1" s="1"/>
  <c r="R380" i="1"/>
  <c r="T380" i="1" s="1"/>
  <c r="R379" i="1"/>
  <c r="T379" i="1" s="1"/>
  <c r="R378" i="1"/>
  <c r="T378" i="1" s="1"/>
  <c r="R377" i="1"/>
  <c r="T377" i="1" s="1"/>
  <c r="R376" i="1"/>
  <c r="T376" i="1" s="1"/>
  <c r="R375" i="1"/>
  <c r="T375" i="1" s="1"/>
  <c r="R374" i="1"/>
  <c r="T374" i="1" s="1"/>
  <c r="R373" i="1"/>
  <c r="T373" i="1" s="1"/>
  <c r="R372" i="1"/>
  <c r="T372" i="1" s="1"/>
  <c r="R371" i="1"/>
  <c r="T371" i="1" s="1"/>
  <c r="R370" i="1"/>
  <c r="T370" i="1" s="1"/>
  <c r="R369" i="1"/>
  <c r="T369" i="1" s="1"/>
  <c r="R368" i="1"/>
  <c r="T368" i="1" s="1"/>
  <c r="R367" i="1"/>
  <c r="T367" i="1" s="1"/>
  <c r="R366" i="1"/>
  <c r="T366" i="1" s="1"/>
  <c r="R365" i="1"/>
  <c r="T365" i="1" s="1"/>
  <c r="R364" i="1"/>
  <c r="T364" i="1" s="1"/>
  <c r="R363" i="1"/>
  <c r="T363" i="1" s="1"/>
  <c r="R362" i="1"/>
  <c r="T362" i="1" s="1"/>
  <c r="R361" i="1"/>
  <c r="T361" i="1" s="1"/>
  <c r="R360" i="1"/>
  <c r="T360" i="1" s="1"/>
  <c r="R359" i="1"/>
  <c r="T359" i="1" s="1"/>
  <c r="R358" i="1"/>
  <c r="T358" i="1" s="1"/>
  <c r="R357" i="1"/>
  <c r="T357" i="1" s="1"/>
  <c r="R356" i="1"/>
  <c r="T356" i="1" s="1"/>
  <c r="R355" i="1"/>
  <c r="T355" i="1" s="1"/>
  <c r="R354" i="1"/>
  <c r="T354" i="1" s="1"/>
  <c r="R353" i="1"/>
  <c r="T353" i="1" s="1"/>
  <c r="R352" i="1"/>
  <c r="T352" i="1" s="1"/>
  <c r="R351" i="1"/>
  <c r="T351" i="1" s="1"/>
  <c r="R350" i="1"/>
  <c r="T350" i="1" s="1"/>
  <c r="R349" i="1"/>
  <c r="T349" i="1" s="1"/>
  <c r="R348" i="1"/>
  <c r="T348" i="1" s="1"/>
  <c r="R347" i="1"/>
  <c r="T347" i="1" s="1"/>
  <c r="R346" i="1"/>
  <c r="T346" i="1" s="1"/>
  <c r="R345" i="1"/>
  <c r="T345" i="1" s="1"/>
  <c r="R344" i="1"/>
  <c r="T344" i="1" s="1"/>
  <c r="R343" i="1"/>
  <c r="T343" i="1" s="1"/>
  <c r="R342" i="1"/>
  <c r="T342" i="1" s="1"/>
  <c r="R341" i="1"/>
  <c r="T341" i="1" s="1"/>
  <c r="R340" i="1"/>
  <c r="T340" i="1" s="1"/>
  <c r="R339" i="1"/>
  <c r="T339" i="1" s="1"/>
  <c r="R338" i="1"/>
  <c r="T338" i="1" s="1"/>
  <c r="R337" i="1"/>
  <c r="T337" i="1" s="1"/>
  <c r="R336" i="1"/>
  <c r="T336" i="1" s="1"/>
  <c r="R335" i="1"/>
  <c r="T335" i="1" s="1"/>
  <c r="R334" i="1"/>
  <c r="T334" i="1" s="1"/>
  <c r="R333" i="1"/>
  <c r="T333" i="1" s="1"/>
  <c r="R332" i="1"/>
  <c r="T332" i="1" s="1"/>
  <c r="R331" i="1"/>
  <c r="T331" i="1" s="1"/>
  <c r="R330" i="1"/>
  <c r="T330" i="1" s="1"/>
  <c r="R329" i="1"/>
  <c r="T329" i="1" s="1"/>
  <c r="R328" i="1"/>
  <c r="T328" i="1" s="1"/>
  <c r="R327" i="1"/>
  <c r="T327" i="1" s="1"/>
  <c r="R326" i="1"/>
  <c r="T326" i="1" s="1"/>
  <c r="R325" i="1"/>
  <c r="T325" i="1" s="1"/>
  <c r="R324" i="1"/>
  <c r="T324" i="1" s="1"/>
  <c r="R323" i="1"/>
  <c r="T323" i="1" s="1"/>
  <c r="R322" i="1"/>
  <c r="T322" i="1" s="1"/>
  <c r="R321" i="1"/>
  <c r="T321" i="1" s="1"/>
  <c r="R320" i="1"/>
  <c r="T320" i="1" s="1"/>
  <c r="R319" i="1"/>
  <c r="T319" i="1" s="1"/>
  <c r="R318" i="1"/>
  <c r="T318" i="1" s="1"/>
  <c r="R317" i="1"/>
  <c r="T317" i="1" s="1"/>
  <c r="R316" i="1"/>
  <c r="T316" i="1" s="1"/>
  <c r="R315" i="1"/>
  <c r="T315" i="1" s="1"/>
  <c r="R314" i="1"/>
  <c r="T314" i="1" s="1"/>
  <c r="R313" i="1"/>
  <c r="T313" i="1" s="1"/>
  <c r="R312" i="1"/>
  <c r="T312" i="1" s="1"/>
  <c r="R311" i="1"/>
  <c r="T311" i="1" s="1"/>
  <c r="R310" i="1"/>
  <c r="T310" i="1" s="1"/>
  <c r="R309" i="1"/>
  <c r="T309" i="1" s="1"/>
  <c r="R308" i="1"/>
  <c r="T308" i="1" s="1"/>
  <c r="R307" i="1"/>
  <c r="T307" i="1" s="1"/>
  <c r="R306" i="1"/>
  <c r="T306" i="1" s="1"/>
  <c r="R305" i="1"/>
  <c r="T305" i="1" s="1"/>
  <c r="R304" i="1"/>
  <c r="T304" i="1" s="1"/>
  <c r="R303" i="1"/>
  <c r="T303" i="1" s="1"/>
  <c r="R302" i="1"/>
  <c r="T302" i="1" s="1"/>
  <c r="R301" i="1"/>
  <c r="T301" i="1" s="1"/>
  <c r="R300" i="1"/>
  <c r="T300" i="1" s="1"/>
  <c r="R299" i="1"/>
  <c r="T299" i="1" s="1"/>
  <c r="R298" i="1"/>
  <c r="T298" i="1" s="1"/>
  <c r="R297" i="1"/>
  <c r="T297" i="1" s="1"/>
  <c r="R296" i="1"/>
  <c r="T296" i="1" s="1"/>
  <c r="R295" i="1"/>
  <c r="T295" i="1" s="1"/>
  <c r="R294" i="1"/>
  <c r="T294" i="1" s="1"/>
  <c r="R293" i="1"/>
  <c r="T293" i="1" s="1"/>
  <c r="R292" i="1"/>
  <c r="T292" i="1" s="1"/>
  <c r="R291" i="1"/>
  <c r="T291" i="1" s="1"/>
  <c r="R290" i="1"/>
  <c r="T290" i="1" s="1"/>
  <c r="R289" i="1"/>
  <c r="T289" i="1" s="1"/>
  <c r="R288" i="1"/>
  <c r="T288" i="1" s="1"/>
  <c r="R287" i="1"/>
  <c r="T287" i="1" s="1"/>
  <c r="R286" i="1"/>
  <c r="T286" i="1" s="1"/>
  <c r="R285" i="1"/>
  <c r="T285" i="1" s="1"/>
  <c r="R284" i="1"/>
  <c r="T284" i="1" s="1"/>
  <c r="R283" i="1"/>
  <c r="T283" i="1" s="1"/>
  <c r="R282" i="1"/>
  <c r="T282" i="1" s="1"/>
  <c r="R281" i="1"/>
  <c r="T281" i="1" s="1"/>
  <c r="R280" i="1"/>
  <c r="T280" i="1" s="1"/>
  <c r="R279" i="1"/>
  <c r="T279" i="1" s="1"/>
  <c r="R278" i="1"/>
  <c r="T278" i="1" s="1"/>
  <c r="R277" i="1"/>
  <c r="T277" i="1" s="1"/>
  <c r="R276" i="1"/>
  <c r="T276" i="1" s="1"/>
  <c r="R275" i="1"/>
  <c r="T275" i="1" s="1"/>
  <c r="R274" i="1"/>
  <c r="T274" i="1" s="1"/>
  <c r="R273" i="1"/>
  <c r="T273" i="1" s="1"/>
  <c r="R272" i="1"/>
  <c r="T272" i="1" s="1"/>
  <c r="R271" i="1"/>
  <c r="T271" i="1" s="1"/>
  <c r="R270" i="1"/>
  <c r="T270" i="1" s="1"/>
  <c r="R269" i="1"/>
  <c r="T269" i="1" s="1"/>
  <c r="R268" i="1"/>
  <c r="T268" i="1" s="1"/>
  <c r="R267" i="1"/>
  <c r="T267" i="1" s="1"/>
  <c r="R266" i="1"/>
  <c r="T266" i="1" s="1"/>
  <c r="R265" i="1"/>
  <c r="T265" i="1" s="1"/>
  <c r="R264" i="1"/>
  <c r="T264" i="1" s="1"/>
  <c r="R263" i="1"/>
  <c r="T263" i="1" s="1"/>
  <c r="R262" i="1"/>
  <c r="T262" i="1" s="1"/>
  <c r="R261" i="1"/>
  <c r="T261" i="1" s="1"/>
  <c r="R260" i="1"/>
  <c r="T260" i="1" s="1"/>
  <c r="R259" i="1"/>
  <c r="T259" i="1" s="1"/>
  <c r="R258" i="1"/>
  <c r="T258" i="1" s="1"/>
  <c r="R257" i="1"/>
  <c r="T257" i="1" s="1"/>
  <c r="R256" i="1"/>
  <c r="T256" i="1" s="1"/>
  <c r="R255" i="1"/>
  <c r="T255" i="1" s="1"/>
  <c r="R254" i="1"/>
  <c r="T254" i="1" s="1"/>
  <c r="R253" i="1"/>
  <c r="T253" i="1" s="1"/>
  <c r="R252" i="1"/>
  <c r="T252" i="1" s="1"/>
  <c r="R251" i="1"/>
  <c r="T251" i="1" s="1"/>
  <c r="R250" i="1"/>
  <c r="T250" i="1" s="1"/>
  <c r="R249" i="1"/>
  <c r="T249" i="1" s="1"/>
  <c r="R248" i="1"/>
  <c r="T248" i="1" s="1"/>
  <c r="R247" i="1"/>
  <c r="T247" i="1" s="1"/>
  <c r="R246" i="1"/>
  <c r="T246" i="1" s="1"/>
  <c r="R245" i="1"/>
  <c r="T245" i="1" s="1"/>
  <c r="R244" i="1"/>
  <c r="T244" i="1" s="1"/>
  <c r="R243" i="1"/>
  <c r="T243" i="1" s="1"/>
  <c r="R242" i="1"/>
  <c r="T242" i="1" s="1"/>
  <c r="R241" i="1"/>
  <c r="T241" i="1" s="1"/>
  <c r="R240" i="1"/>
  <c r="T240" i="1" s="1"/>
  <c r="R239" i="1"/>
  <c r="T239" i="1" s="1"/>
  <c r="R238" i="1"/>
  <c r="T238" i="1" s="1"/>
  <c r="R237" i="1"/>
  <c r="T237" i="1" s="1"/>
  <c r="R236" i="1"/>
  <c r="T236" i="1" s="1"/>
  <c r="R235" i="1"/>
  <c r="T235" i="1" s="1"/>
  <c r="R234" i="1"/>
  <c r="T234" i="1" s="1"/>
  <c r="R233" i="1"/>
  <c r="T233" i="1" s="1"/>
  <c r="R232" i="1"/>
  <c r="T232" i="1" s="1"/>
  <c r="R231" i="1"/>
  <c r="T231" i="1" s="1"/>
  <c r="R230" i="1"/>
  <c r="T230" i="1" s="1"/>
  <c r="R229" i="1"/>
  <c r="T229" i="1" s="1"/>
  <c r="R228" i="1"/>
  <c r="T228" i="1" s="1"/>
  <c r="R227" i="1"/>
  <c r="T227" i="1" s="1"/>
  <c r="R226" i="1"/>
  <c r="T226" i="1" s="1"/>
  <c r="R225" i="1"/>
  <c r="T225" i="1" s="1"/>
  <c r="R224" i="1"/>
  <c r="T224" i="1" s="1"/>
  <c r="R223" i="1"/>
  <c r="T223" i="1" s="1"/>
  <c r="R222" i="1"/>
  <c r="T222" i="1" s="1"/>
  <c r="R221" i="1"/>
  <c r="T221" i="1" s="1"/>
  <c r="R220" i="1"/>
  <c r="T220" i="1" s="1"/>
  <c r="R219" i="1"/>
  <c r="T219" i="1" s="1"/>
  <c r="R218" i="1"/>
  <c r="T218" i="1" s="1"/>
  <c r="R217" i="1"/>
  <c r="T217" i="1" s="1"/>
  <c r="R216" i="1"/>
  <c r="T216" i="1" s="1"/>
  <c r="R215" i="1"/>
  <c r="T215" i="1" s="1"/>
  <c r="R212" i="1"/>
  <c r="T212" i="1" s="1"/>
  <c r="R211" i="1"/>
  <c r="T211" i="1" s="1"/>
  <c r="R210" i="1"/>
  <c r="T210" i="1" s="1"/>
  <c r="R209" i="1"/>
  <c r="T209" i="1" s="1"/>
  <c r="R208" i="1"/>
  <c r="T208" i="1" s="1"/>
  <c r="R207" i="1"/>
  <c r="T207" i="1" s="1"/>
  <c r="R206" i="1"/>
  <c r="T206" i="1" s="1"/>
  <c r="R205" i="1"/>
  <c r="T205" i="1" s="1"/>
  <c r="R204" i="1"/>
  <c r="T204" i="1" s="1"/>
  <c r="R203" i="1"/>
  <c r="T203" i="1" s="1"/>
  <c r="R202" i="1"/>
  <c r="T202" i="1" s="1"/>
  <c r="R201" i="1"/>
  <c r="T201" i="1" s="1"/>
  <c r="R200" i="1"/>
  <c r="T200" i="1" s="1"/>
  <c r="R199" i="1"/>
  <c r="T199" i="1" s="1"/>
  <c r="R198" i="1"/>
  <c r="T198" i="1" s="1"/>
  <c r="R197" i="1"/>
  <c r="T197" i="1" s="1"/>
  <c r="R196" i="1"/>
  <c r="T196" i="1" s="1"/>
  <c r="R195" i="1"/>
  <c r="T195" i="1" s="1"/>
  <c r="R194" i="1"/>
  <c r="T194" i="1" s="1"/>
  <c r="R193" i="1"/>
  <c r="T193" i="1" s="1"/>
  <c r="R192" i="1"/>
  <c r="T192" i="1" s="1"/>
  <c r="R191" i="1"/>
  <c r="T191" i="1" s="1"/>
  <c r="R190" i="1"/>
  <c r="T190" i="1" s="1"/>
  <c r="R189" i="1"/>
  <c r="T189" i="1" s="1"/>
  <c r="R188" i="1"/>
  <c r="T188" i="1" s="1"/>
  <c r="R187" i="1"/>
  <c r="T187" i="1" s="1"/>
  <c r="R186" i="1"/>
  <c r="T186" i="1" s="1"/>
  <c r="R185" i="1"/>
  <c r="T185" i="1" s="1"/>
  <c r="R184" i="1"/>
  <c r="T184" i="1" s="1"/>
  <c r="R183" i="1"/>
  <c r="T183" i="1" s="1"/>
  <c r="R182" i="1"/>
  <c r="T182" i="1" s="1"/>
  <c r="R181" i="1"/>
  <c r="T181" i="1" s="1"/>
  <c r="R180" i="1"/>
  <c r="T180" i="1" s="1"/>
  <c r="R179" i="1"/>
  <c r="T179" i="1" s="1"/>
  <c r="R178" i="1"/>
  <c r="T178" i="1" s="1"/>
  <c r="R175" i="1"/>
  <c r="T175" i="1" s="1"/>
  <c r="R174" i="1"/>
  <c r="T174" i="1" s="1"/>
  <c r="R173" i="1"/>
  <c r="T173" i="1" s="1"/>
  <c r="R172" i="1"/>
  <c r="T172" i="1" s="1"/>
  <c r="R171" i="1"/>
  <c r="T171" i="1" s="1"/>
  <c r="R170" i="1"/>
  <c r="T170" i="1" s="1"/>
  <c r="R169" i="1"/>
  <c r="T169" i="1" s="1"/>
  <c r="R167" i="1"/>
  <c r="T167" i="1" s="1"/>
  <c r="R166" i="1"/>
  <c r="T166" i="1" s="1"/>
  <c r="R165" i="1"/>
  <c r="T165" i="1" s="1"/>
  <c r="R164" i="1"/>
  <c r="T164" i="1" s="1"/>
  <c r="R163" i="1"/>
  <c r="T163" i="1" s="1"/>
  <c r="R162" i="1"/>
  <c r="T162" i="1" s="1"/>
  <c r="R161" i="1"/>
  <c r="T161" i="1" s="1"/>
  <c r="R160" i="1"/>
  <c r="T160" i="1" s="1"/>
  <c r="R159" i="1"/>
  <c r="T159" i="1" s="1"/>
  <c r="R158" i="1"/>
  <c r="T158" i="1" s="1"/>
  <c r="R157" i="1"/>
  <c r="T157" i="1" s="1"/>
  <c r="R156" i="1"/>
  <c r="T156" i="1" s="1"/>
  <c r="R155" i="1"/>
  <c r="T155" i="1" s="1"/>
  <c r="R154" i="1"/>
  <c r="T154" i="1" s="1"/>
  <c r="R153" i="1"/>
  <c r="T153" i="1" s="1"/>
  <c r="R152" i="1"/>
  <c r="T152" i="1" s="1"/>
  <c r="R151" i="1"/>
  <c r="T151" i="1" s="1"/>
  <c r="R150" i="1"/>
  <c r="T150" i="1" s="1"/>
  <c r="R149" i="1"/>
  <c r="T149" i="1" s="1"/>
  <c r="R148" i="1"/>
  <c r="T148" i="1" s="1"/>
  <c r="R147" i="1"/>
  <c r="T147" i="1" s="1"/>
  <c r="R146" i="1"/>
  <c r="T146" i="1" s="1"/>
  <c r="R145" i="1"/>
  <c r="T145" i="1" s="1"/>
  <c r="R144" i="1"/>
  <c r="T144" i="1" s="1"/>
  <c r="R143" i="1"/>
  <c r="T143" i="1" s="1"/>
  <c r="R142" i="1"/>
  <c r="T142" i="1" s="1"/>
  <c r="R141" i="1"/>
  <c r="T141" i="1" s="1"/>
  <c r="R140" i="1"/>
  <c r="T140" i="1" s="1"/>
  <c r="R139" i="1"/>
  <c r="T139" i="1" s="1"/>
  <c r="R138" i="1"/>
  <c r="T138" i="1" s="1"/>
  <c r="R137" i="1"/>
  <c r="T137" i="1" s="1"/>
  <c r="R136" i="1"/>
  <c r="T136" i="1" s="1"/>
  <c r="R135" i="1"/>
  <c r="T135" i="1" s="1"/>
  <c r="R134" i="1"/>
  <c r="T134" i="1" s="1"/>
  <c r="R133" i="1"/>
  <c r="T133" i="1" s="1"/>
  <c r="R132" i="1"/>
  <c r="T132" i="1" s="1"/>
  <c r="R131" i="1"/>
  <c r="T131" i="1" s="1"/>
  <c r="R130" i="1"/>
  <c r="T130" i="1" s="1"/>
  <c r="R129" i="1"/>
  <c r="T129" i="1" s="1"/>
  <c r="R128" i="1"/>
  <c r="T128" i="1" s="1"/>
  <c r="R127" i="1"/>
  <c r="T127" i="1" s="1"/>
  <c r="R126" i="1"/>
  <c r="T126" i="1" s="1"/>
  <c r="R125" i="1"/>
  <c r="T125" i="1" s="1"/>
  <c r="R124" i="1"/>
  <c r="T124" i="1" s="1"/>
  <c r="R123" i="1"/>
  <c r="T123" i="1" s="1"/>
  <c r="R122" i="1"/>
  <c r="T122" i="1" s="1"/>
  <c r="R121" i="1"/>
  <c r="T121" i="1" s="1"/>
  <c r="R120" i="1"/>
  <c r="T120" i="1" s="1"/>
  <c r="R119" i="1"/>
  <c r="T119" i="1" s="1"/>
  <c r="R118" i="1"/>
  <c r="T118" i="1" s="1"/>
  <c r="R117" i="1"/>
  <c r="T117" i="1" s="1"/>
  <c r="R116" i="1"/>
  <c r="T116" i="1" s="1"/>
  <c r="R115" i="1"/>
  <c r="T115" i="1" s="1"/>
  <c r="R114" i="1"/>
  <c r="T114" i="1" s="1"/>
  <c r="R113" i="1"/>
  <c r="T113" i="1" s="1"/>
  <c r="R112" i="1"/>
  <c r="T112" i="1" s="1"/>
  <c r="R111" i="1"/>
  <c r="T111" i="1" s="1"/>
  <c r="R110" i="1"/>
  <c r="T110" i="1" s="1"/>
  <c r="R109" i="1"/>
  <c r="T109" i="1" s="1"/>
  <c r="R108" i="1"/>
  <c r="T108" i="1" s="1"/>
  <c r="R107" i="1"/>
  <c r="T107" i="1" s="1"/>
  <c r="R106" i="1"/>
  <c r="T106" i="1" s="1"/>
  <c r="R105" i="1"/>
  <c r="T105" i="1" s="1"/>
  <c r="R104" i="1"/>
  <c r="T104" i="1" s="1"/>
  <c r="R103" i="1"/>
  <c r="T103" i="1" s="1"/>
  <c r="R102" i="1"/>
  <c r="T102" i="1" s="1"/>
  <c r="R101" i="1"/>
  <c r="T101" i="1" s="1"/>
  <c r="R100" i="1"/>
  <c r="T100" i="1" s="1"/>
  <c r="R99" i="1"/>
  <c r="T99" i="1" s="1"/>
  <c r="R98" i="1"/>
  <c r="T98" i="1" s="1"/>
  <c r="R97" i="1"/>
  <c r="T97" i="1" s="1"/>
  <c r="R96" i="1"/>
  <c r="T96" i="1" s="1"/>
  <c r="R95" i="1"/>
  <c r="T95" i="1" s="1"/>
  <c r="R94" i="1"/>
  <c r="T94" i="1" s="1"/>
  <c r="R93" i="1"/>
  <c r="T93" i="1" s="1"/>
  <c r="R92" i="1"/>
  <c r="T92" i="1" s="1"/>
  <c r="R91" i="1"/>
  <c r="T91" i="1" s="1"/>
  <c r="R90" i="1"/>
  <c r="T90" i="1" s="1"/>
  <c r="R89" i="1"/>
  <c r="T89" i="1" s="1"/>
  <c r="R88" i="1"/>
  <c r="T88" i="1" s="1"/>
  <c r="R87" i="1"/>
  <c r="T87" i="1" s="1"/>
  <c r="R86" i="1"/>
  <c r="T86" i="1" s="1"/>
  <c r="R85" i="1"/>
  <c r="T85" i="1" s="1"/>
  <c r="R84" i="1"/>
  <c r="T84" i="1" s="1"/>
  <c r="R83" i="1"/>
  <c r="T83" i="1" s="1"/>
  <c r="R82" i="1"/>
  <c r="T82" i="1" s="1"/>
  <c r="R81" i="1"/>
  <c r="T81" i="1" s="1"/>
  <c r="R80" i="1"/>
  <c r="T80" i="1" s="1"/>
  <c r="R79" i="1"/>
  <c r="T79" i="1" s="1"/>
  <c r="R78" i="1"/>
  <c r="T78" i="1" s="1"/>
  <c r="R77" i="1"/>
  <c r="T77" i="1" s="1"/>
  <c r="R76" i="1"/>
  <c r="T76" i="1" s="1"/>
  <c r="R75" i="1"/>
  <c r="T75" i="1" s="1"/>
  <c r="R74" i="1"/>
  <c r="T74" i="1" s="1"/>
  <c r="R73" i="1"/>
  <c r="T73" i="1" s="1"/>
  <c r="R72" i="1"/>
  <c r="T72" i="1" s="1"/>
  <c r="R71" i="1"/>
  <c r="T71" i="1" s="1"/>
  <c r="R70" i="1"/>
  <c r="T70" i="1" s="1"/>
  <c r="R69" i="1"/>
  <c r="T69" i="1" s="1"/>
  <c r="R68" i="1"/>
  <c r="T68" i="1" s="1"/>
  <c r="R67" i="1"/>
  <c r="T67" i="1" s="1"/>
  <c r="R66" i="1"/>
  <c r="T66" i="1" s="1"/>
  <c r="R65" i="1"/>
  <c r="T65" i="1" s="1"/>
  <c r="R64" i="1"/>
  <c r="T64" i="1" s="1"/>
  <c r="R63" i="1"/>
  <c r="T63" i="1" s="1"/>
  <c r="R62" i="1"/>
  <c r="T62" i="1" s="1"/>
  <c r="R61" i="1"/>
  <c r="T61" i="1" s="1"/>
  <c r="R60" i="1"/>
  <c r="T60" i="1" s="1"/>
  <c r="R59" i="1"/>
  <c r="T59" i="1" s="1"/>
  <c r="R58" i="1"/>
  <c r="T58" i="1" s="1"/>
  <c r="R57" i="1"/>
  <c r="T57" i="1" s="1"/>
  <c r="R56" i="1"/>
  <c r="T56" i="1" s="1"/>
  <c r="R55" i="1"/>
  <c r="T55" i="1" s="1"/>
  <c r="R54" i="1"/>
  <c r="T54" i="1" s="1"/>
  <c r="R53" i="1"/>
  <c r="T53" i="1" s="1"/>
  <c r="R52" i="1"/>
  <c r="T52" i="1" s="1"/>
  <c r="R51" i="1"/>
  <c r="T51" i="1" s="1"/>
  <c r="R50" i="1"/>
  <c r="T50" i="1" s="1"/>
  <c r="R49" i="1"/>
  <c r="T49" i="1" s="1"/>
  <c r="R48" i="1"/>
  <c r="T48" i="1" s="1"/>
  <c r="R47" i="1"/>
  <c r="T47" i="1" s="1"/>
  <c r="R46" i="1"/>
  <c r="T46" i="1" s="1"/>
  <c r="R45" i="1"/>
  <c r="T45" i="1" s="1"/>
  <c r="R44" i="1"/>
  <c r="T44" i="1" s="1"/>
  <c r="R43" i="1"/>
  <c r="T43" i="1" s="1"/>
  <c r="R42" i="1"/>
  <c r="T42" i="1" s="1"/>
  <c r="R41" i="1"/>
  <c r="T41" i="1" s="1"/>
  <c r="R40" i="1"/>
  <c r="T40" i="1" s="1"/>
  <c r="R39" i="1"/>
  <c r="T39" i="1" s="1"/>
  <c r="R38" i="1"/>
  <c r="T38" i="1" s="1"/>
  <c r="R37" i="1"/>
  <c r="T37" i="1" s="1"/>
  <c r="R36" i="1"/>
  <c r="T36" i="1" s="1"/>
  <c r="R35" i="1"/>
  <c r="T35" i="1" s="1"/>
  <c r="R34" i="1"/>
  <c r="T34" i="1" s="1"/>
  <c r="R33" i="1"/>
  <c r="T33" i="1" s="1"/>
  <c r="R32" i="1"/>
  <c r="T32" i="1" s="1"/>
  <c r="R31" i="1"/>
  <c r="T31" i="1" s="1"/>
  <c r="R30" i="1"/>
  <c r="T30" i="1" s="1"/>
  <c r="R29" i="1"/>
  <c r="T29" i="1" s="1"/>
  <c r="R28" i="1"/>
  <c r="T28" i="1" s="1"/>
  <c r="R27" i="1"/>
  <c r="T27" i="1" s="1"/>
  <c r="R26" i="1"/>
  <c r="T26" i="1" s="1"/>
  <c r="R25" i="1"/>
  <c r="T25" i="1" s="1"/>
  <c r="R24" i="1"/>
  <c r="T24" i="1" s="1"/>
  <c r="R23" i="1"/>
  <c r="T23" i="1" s="1"/>
  <c r="R22" i="1"/>
  <c r="T22" i="1" s="1"/>
  <c r="R21" i="1"/>
  <c r="T21" i="1" s="1"/>
  <c r="R20" i="1"/>
  <c r="T20" i="1" s="1"/>
  <c r="R19" i="1"/>
  <c r="T19" i="1" s="1"/>
  <c r="R18" i="1"/>
  <c r="T18" i="1" s="1"/>
  <c r="R17" i="1"/>
  <c r="T17" i="1" s="1"/>
  <c r="R16" i="1"/>
  <c r="T16" i="1" s="1"/>
  <c r="R15" i="1"/>
  <c r="T15" i="1" s="1"/>
  <c r="R14" i="1"/>
  <c r="T14" i="1" s="1"/>
  <c r="R13" i="1"/>
  <c r="T13" i="1" s="1"/>
  <c r="R12" i="1"/>
  <c r="T12" i="1" s="1"/>
  <c r="R11" i="1"/>
  <c r="T11" i="1" s="1"/>
  <c r="R10" i="1"/>
  <c r="T10" i="1" s="1"/>
  <c r="R9" i="1"/>
  <c r="T9" i="1" s="1"/>
  <c r="R8" i="1"/>
  <c r="T8" i="1" s="1"/>
  <c r="R7" i="1"/>
  <c r="T7" i="1" s="1"/>
  <c r="R6" i="1"/>
  <c r="T6" i="1" s="1"/>
</calcChain>
</file>

<file path=xl/sharedStrings.xml><?xml version="1.0" encoding="utf-8"?>
<sst xmlns="http://schemas.openxmlformats.org/spreadsheetml/2006/main" count="4371" uniqueCount="2440">
  <si>
    <t>DRG kods</t>
  </si>
  <si>
    <t>MDC</t>
  </si>
  <si>
    <t>001A</t>
  </si>
  <si>
    <t>Intrakraniāla centrālās nervu sistēmas audzēja ķirurģija</t>
  </si>
  <si>
    <t>01</t>
  </si>
  <si>
    <t>Nervu sistēmas slimības</t>
  </si>
  <si>
    <t>001B</t>
  </si>
  <si>
    <t>Cita intrakraniālā asinsvadu ķirurģija</t>
  </si>
  <si>
    <t>001C</t>
  </si>
  <si>
    <t>Intrakraniālas asinsvadu anomālijas vai smadzeņu infarkta ķirurģija</t>
  </si>
  <si>
    <t>001D</t>
  </si>
  <si>
    <t>Intrakraniāla cerebrospinālā šķidruma šunta ķirurģija</t>
  </si>
  <si>
    <t>001E</t>
  </si>
  <si>
    <t>Cita kraniotomija, izņemot traumas dēļ</t>
  </si>
  <si>
    <t>002A</t>
  </si>
  <si>
    <t>Cita kraniotomija, traumas dēļ</t>
  </si>
  <si>
    <t>002B</t>
  </si>
  <si>
    <t>Hroniskas subdurālas hematomas operācijas</t>
  </si>
  <si>
    <t>003N</t>
  </si>
  <si>
    <t>Stereotaktiska intrakraniāla radioterpija</t>
  </si>
  <si>
    <t>003O</t>
  </si>
  <si>
    <t>Kraniotomija, īslaicīga terapija</t>
  </si>
  <si>
    <t>003P</t>
  </si>
  <si>
    <t>Stereotaktiska intrakraniāla radioterapija</t>
  </si>
  <si>
    <t>004</t>
  </si>
  <si>
    <t>Spinālas manipulācijas</t>
  </si>
  <si>
    <t>004O</t>
  </si>
  <si>
    <t>Spinālas manipulācijas, īslaicīga terapija</t>
  </si>
  <si>
    <t>005</t>
  </si>
  <si>
    <t>Ekstrakraniālo asinsvadu manipulācijas</t>
  </si>
  <si>
    <t>005O</t>
  </si>
  <si>
    <t>Ekstrakraniālo asinsvadu manipulācijas, īslaicīga terapija</t>
  </si>
  <si>
    <t>006</t>
  </si>
  <si>
    <t>Karpālā kanāla atbrīvošana</t>
  </si>
  <si>
    <t>006O</t>
  </si>
  <si>
    <t>Karpālā kanāla atbrīvošana, īslaicīga terapija</t>
  </si>
  <si>
    <t>007</t>
  </si>
  <si>
    <t>Perifēro un kraniālo nervu, un citas nervu sistēmas manipulācijas ar komplikācijām</t>
  </si>
  <si>
    <t>008</t>
  </si>
  <si>
    <t>Perifēro un kraniālo nervu un citas nervu sistēmas manipulācijas, bez komplikācijām</t>
  </si>
  <si>
    <t>008O</t>
  </si>
  <si>
    <t>Perifēro un kraniālo nervu, un citas nervu sistēmas manipulācijas, īslaicīga terapija</t>
  </si>
  <si>
    <t>009</t>
  </si>
  <si>
    <t>Spinālas slimības un traumas</t>
  </si>
  <si>
    <t>010</t>
  </si>
  <si>
    <t>Nervu sistēmas audzējs ar komplikācijām</t>
  </si>
  <si>
    <t>011</t>
  </si>
  <si>
    <t>Nervu sistēmas audzējs bez komplikācijām</t>
  </si>
  <si>
    <t>012</t>
  </si>
  <si>
    <t>Deģeneratīvas nervu sistēmas slimības</t>
  </si>
  <si>
    <t>013</t>
  </si>
  <si>
    <t>Multiplā skleroze un smadzenīšu ataksija</t>
  </si>
  <si>
    <t>014A</t>
  </si>
  <si>
    <t>Specifiski cerebrovaskulāri bojājumi, izņemot pārejošu išēmisku lēkmi ar komplikācijām</t>
  </si>
  <si>
    <t>014B</t>
  </si>
  <si>
    <t>Specifiski cerebrovaskulāri bojājumi, izņemot pārejošu išēmisku lēkmi bez komplikācijām</t>
  </si>
  <si>
    <t>014C</t>
  </si>
  <si>
    <t>Specifiski cerebrovaskulāri bojājumi, izņemot pārejošu išēmisku lēkmi, ar i/v trombolītisku terapiju, ar komplikācijām</t>
  </si>
  <si>
    <t>014D</t>
  </si>
  <si>
    <t>015</t>
  </si>
  <si>
    <t>Pārejoša išēmiska lēkme un precerebrāla oklūzija</t>
  </si>
  <si>
    <t>016</t>
  </si>
  <si>
    <t>Nespecifiski cerebrovaskulāri traucējumi ar komplikācijām</t>
  </si>
  <si>
    <t>017</t>
  </si>
  <si>
    <t>Nespecifiski cerebrovaskulāri traucējumi bez komplikācijām</t>
  </si>
  <si>
    <t>018</t>
  </si>
  <si>
    <t>Kraniālo un perifēro nervu bojājumi ar komplikācijām</t>
  </si>
  <si>
    <t>019</t>
  </si>
  <si>
    <t>Kraniālo un perifēro nervu bojājumi bez komplikācijām</t>
  </si>
  <si>
    <t>020</t>
  </si>
  <si>
    <t>Nervu sistēmas infekcija, izņemot vīrusu meningītu</t>
  </si>
  <si>
    <t>021</t>
  </si>
  <si>
    <t>Vīrusu meningīts</t>
  </si>
  <si>
    <t>023</t>
  </si>
  <si>
    <t>Netraumatisks stupors un koma</t>
  </si>
  <si>
    <t>024</t>
  </si>
  <si>
    <t>Lēkme un galvassāpes, vecums&gt; 17 ar komplikācijām</t>
  </si>
  <si>
    <t>025</t>
  </si>
  <si>
    <t>Lēkme un galvassāpes, vecums&gt; 17 bez komplikācijām</t>
  </si>
  <si>
    <t>026</t>
  </si>
  <si>
    <t>Lēkme un galvassāpes, vecums 0-17</t>
  </si>
  <si>
    <t>027</t>
  </si>
  <si>
    <t>Smags traumatiskas galvas smadzeņu ievainojums</t>
  </si>
  <si>
    <t>028</t>
  </si>
  <si>
    <t>Traumatisks galvas smadzeņu ievainojums, vecums&gt; 17, ar komplikācijām</t>
  </si>
  <si>
    <t>029</t>
  </si>
  <si>
    <t>Traumatisks galvas smadzeņu ievainojums, vecums&gt; 17, bez komplikācijām</t>
  </si>
  <si>
    <t>030</t>
  </si>
  <si>
    <t>Traumatisks galvas smadzeņu ievainojums, vecums 0-17</t>
  </si>
  <si>
    <t>031</t>
  </si>
  <si>
    <t>Galvas smadzeņu satricinājums, vecums&gt; 17, ar komplikācijām</t>
  </si>
  <si>
    <t>032</t>
  </si>
  <si>
    <t>Galvas smadzeņu satricinājums, vecums&gt; 17, bez komplikācijām</t>
  </si>
  <si>
    <t>033</t>
  </si>
  <si>
    <t>Galvas smadzeņu satricinājums, vecums 0-17</t>
  </si>
  <si>
    <t>034</t>
  </si>
  <si>
    <t>Citi nervu sistēmas bojājumi ar komplikācijām</t>
  </si>
  <si>
    <t>035</t>
  </si>
  <si>
    <t>Citi nervu sistēmas bojājumi bez komplikācijām</t>
  </si>
  <si>
    <t>036A</t>
  </si>
  <si>
    <t>Citas tīklenes manipulācijas</t>
  </si>
  <si>
    <t>02</t>
  </si>
  <si>
    <t>Acs slimības un traucējumi</t>
  </si>
  <si>
    <t>036B</t>
  </si>
  <si>
    <t>Liela manipulācija tīklenes atslāņošanās dēļ</t>
  </si>
  <si>
    <t>036C</t>
  </si>
  <si>
    <t>Acs brahiterapija</t>
  </si>
  <si>
    <t>036D</t>
  </si>
  <si>
    <t>Liela acu manipulācija</t>
  </si>
  <si>
    <t>036E</t>
  </si>
  <si>
    <t>Tīklenes manipulācijas</t>
  </si>
  <si>
    <t>036O</t>
  </si>
  <si>
    <t>Tīklenes manipulācijas, īslaicīga terapija</t>
  </si>
  <si>
    <t>036P</t>
  </si>
  <si>
    <t>Radzenes transplantācija, īslaicīga terapija</t>
  </si>
  <si>
    <t>036R</t>
  </si>
  <si>
    <t>Varavīksnenes un priekšējās kameras leņķa lāzera procedūras, īslaicīga ķirurģija</t>
  </si>
  <si>
    <t>036S</t>
  </si>
  <si>
    <t>Acs iekšējā spiediena manipulācijas, īslaicīga terapija</t>
  </si>
  <si>
    <t>037</t>
  </si>
  <si>
    <t>Orbītas manipulācijas</t>
  </si>
  <si>
    <t>037O</t>
  </si>
  <si>
    <t>Orbītas manipulācijas, īslaicīga terapija</t>
  </si>
  <si>
    <t>038</t>
  </si>
  <si>
    <t>Primāras varavīksnenes manipulācijas</t>
  </si>
  <si>
    <t>038O</t>
  </si>
  <si>
    <t>Primāras varavīksnenes manipulācijas, īslaicīga terapija</t>
  </si>
  <si>
    <t>039</t>
  </si>
  <si>
    <t>Lēcas manipulācijas ar vai bez stiklveida ķermeņa ektomiju</t>
  </si>
  <si>
    <t>039P</t>
  </si>
  <si>
    <t>Lēcas manipulācijas bilaterāli ar vai bez stiklveida ķermeņa ektomijas, īslaicīga terapija</t>
  </si>
  <si>
    <t>039Q</t>
  </si>
  <si>
    <t>Lēcas manipulācijas vienpusēji ar vai bez stiklveida ķermeņa ektomijas, īslaicīga terapija</t>
  </si>
  <si>
    <t>040N</t>
  </si>
  <si>
    <t>Ekstraokulāras manipulācijas, izņemot orbītu, vecums&gt; 17</t>
  </si>
  <si>
    <t>041</t>
  </si>
  <si>
    <t>Ekstraokulāras manipulācijas, izņemot orbītu, vecums 0-17</t>
  </si>
  <si>
    <t>041O</t>
  </si>
  <si>
    <t>Ekstraokulāras manipulācijas, izņemot orbītu, īslaicīga terapija</t>
  </si>
  <si>
    <t>041P</t>
  </si>
  <si>
    <t>Ķirurģiskas manipulācijas šķielēšanas (strabismus) dēļ, īslaicīga terapija</t>
  </si>
  <si>
    <t>042</t>
  </si>
  <si>
    <t>Intraokulāras manipulācijas, izņemot tīkleni, varavīksneni un lēcu</t>
  </si>
  <si>
    <t>042O</t>
  </si>
  <si>
    <t>Intraokulāras manipulācijas, izņemot tīkleni, varavīksneni un lēcu, īslaicīga terapija</t>
  </si>
  <si>
    <t>043</t>
  </si>
  <si>
    <t>Asinis acs priekšējā kamerā (Hyphema)</t>
  </si>
  <si>
    <t>044</t>
  </si>
  <si>
    <t>Akūtas nozīmīgas acs infekcijas</t>
  </si>
  <si>
    <t>045</t>
  </si>
  <si>
    <t>Neiroloģiski acu bojājumi</t>
  </si>
  <si>
    <t>046</t>
  </si>
  <si>
    <t>Citi acs bojājumi, vecums&gt; 17 ar komplikācijām</t>
  </si>
  <si>
    <t>047</t>
  </si>
  <si>
    <t>Citi acs bojājumi, vecums&gt; 17 bez komplikācijām</t>
  </si>
  <si>
    <t>048</t>
  </si>
  <si>
    <t>Citi acs bojājumi, vecums 0-17</t>
  </si>
  <si>
    <t>049A</t>
  </si>
  <si>
    <t>Citas nozīmīgas galvas un kakla operācijas</t>
  </si>
  <si>
    <t>03</t>
  </si>
  <si>
    <t>Auss, deguna, mutes un rīkles slimības un traucējumi</t>
  </si>
  <si>
    <t>049B</t>
  </si>
  <si>
    <t>Kohleārā implanta ievietošana</t>
  </si>
  <si>
    <t>050N</t>
  </si>
  <si>
    <t>Parotidektomija</t>
  </si>
  <si>
    <t>051N</t>
  </si>
  <si>
    <t>Siekalu dziedzeru manipulācijas, izņemot parotidektomiju</t>
  </si>
  <si>
    <t>051O</t>
  </si>
  <si>
    <t>Siekalu dziedzeru manipulācijas, izņemot siekalu dziedzeru ektomiju, īslaicīga terapija</t>
  </si>
  <si>
    <t>052</t>
  </si>
  <si>
    <t>Zaķa lūpas un aukslēju labošana</t>
  </si>
  <si>
    <t>053A</t>
  </si>
  <si>
    <t>Sinusa manipulācijas</t>
  </si>
  <si>
    <t>053B</t>
  </si>
  <si>
    <t>Aizauss paugura, deniņu kaula un iekšējās auss manipulācijas</t>
  </si>
  <si>
    <t>054O</t>
  </si>
  <si>
    <t>Sinusa manipulācija, īslaicīga terapija</t>
  </si>
  <si>
    <t>054P</t>
  </si>
  <si>
    <t>Aizauss paugura, deniņu kaula un iekšējās auss manipulācijas, īslaicīga terapija</t>
  </si>
  <si>
    <t>055</t>
  </si>
  <si>
    <t>Dažādas auss, deguna, mutes un rīkles manipulācijas</t>
  </si>
  <si>
    <t>055O</t>
  </si>
  <si>
    <t>Dažādas lielas auss, deguna, mutes un rīkles manipulācijas, īslaicīga terapija</t>
  </si>
  <si>
    <t>055P</t>
  </si>
  <si>
    <t>Citas nelielas auss, deguna, mutes un rīkles manipulācijas, īslaicīga terapija</t>
  </si>
  <si>
    <t>056</t>
  </si>
  <si>
    <t>Rinoplastija</t>
  </si>
  <si>
    <t>056O</t>
  </si>
  <si>
    <t>Rinoplastija, īslaicīga terapija</t>
  </si>
  <si>
    <t>060</t>
  </si>
  <si>
    <t>Tonsillektomija un / vai tikai adenoīdektomija</t>
  </si>
  <si>
    <t>060O</t>
  </si>
  <si>
    <t>Mandeļu vai adenoīdu operācijas, īslaicīga terapija</t>
  </si>
  <si>
    <t>063</t>
  </si>
  <si>
    <t>Citas nozīmīgas auss, deguna, mutes un rīkles manipulācijas operāciju zālē</t>
  </si>
  <si>
    <t>063O</t>
  </si>
  <si>
    <t>Citas nozīmīgas auss, deguna, mutes un rīkles manipulācijas operāciju zālē, īslaicīga terapija</t>
  </si>
  <si>
    <t>064</t>
  </si>
  <si>
    <t>Auss, deguna, mutes un rīkles ļaundabīgie audzēji</t>
  </si>
  <si>
    <t>065</t>
  </si>
  <si>
    <t>Līdzsvara traucējumi</t>
  </si>
  <si>
    <t>066</t>
  </si>
  <si>
    <t>Epistakse</t>
  </si>
  <si>
    <t>067</t>
  </si>
  <si>
    <t>Epiglotīts</t>
  </si>
  <si>
    <t>068</t>
  </si>
  <si>
    <t>Vidusauss iekaisums un augšējo elpceļu iekaisums, vecums &gt; 17, ar komplikācijām</t>
  </si>
  <si>
    <t>069</t>
  </si>
  <si>
    <t>Vidusauss iekaisums un augšējo elpceļu iekaisums, vecums&gt; 17, bez komplikācijām</t>
  </si>
  <si>
    <t>070A</t>
  </si>
  <si>
    <t>Vidusauss iekaisums un augšējo elpceļu iekaisums, 0-17, ar komplikācijām</t>
  </si>
  <si>
    <t>070B</t>
  </si>
  <si>
    <t>Vidusauss iekaisums un augšējo elpceļu iekaisums, vecums 0-17, bez komplikācijām</t>
  </si>
  <si>
    <t>071</t>
  </si>
  <si>
    <t>Laringotraheīts</t>
  </si>
  <si>
    <t>072</t>
  </si>
  <si>
    <t>Deguna trauma un deformācija</t>
  </si>
  <si>
    <t>073</t>
  </si>
  <si>
    <t>Citas auss, deguna, mutes un rīkles diagnozes, vecums&gt; 17</t>
  </si>
  <si>
    <t>074</t>
  </si>
  <si>
    <t>Citas auss, deguna, mutes un rīkles diagnozes, vecums 0-17</t>
  </si>
  <si>
    <t>075</t>
  </si>
  <si>
    <t>Lielas krūškurvja manipulācijas</t>
  </si>
  <si>
    <t>04</t>
  </si>
  <si>
    <t>Elpošanas sistēmas traucējumi</t>
  </si>
  <si>
    <t>075O</t>
  </si>
  <si>
    <t>Lielas krūškurvja manipulācijas, īslaicīga terapija</t>
  </si>
  <si>
    <t>076</t>
  </si>
  <si>
    <t>Citas elpošanas sistēmas manipulācijas operāciju zālē, ar komplikācijām</t>
  </si>
  <si>
    <t>077</t>
  </si>
  <si>
    <t>Citas elpošanas sistēmas manipulācijas operāciju zālē, bez komplikācijām</t>
  </si>
  <si>
    <t>077O</t>
  </si>
  <si>
    <t>Citas elpošanas sistēmas manipulācijas operāciju zālē, īslaicīga terapija</t>
  </si>
  <si>
    <t>078</t>
  </si>
  <si>
    <t>Plaušu embolija</t>
  </si>
  <si>
    <t>079</t>
  </si>
  <si>
    <t>Elpošanas ceļu infekcijas un iekaisumi, vecums&gt;17 ar komplikācijām</t>
  </si>
  <si>
    <t>080</t>
  </si>
  <si>
    <t>Elpošanas ceļu infekcijas un iekaisumi, vecums&gt; 17 bez komplikācijām</t>
  </si>
  <si>
    <t>081</t>
  </si>
  <si>
    <t>Elpošanas ceļu infekcijas un iekaisumi, vecums 0-17</t>
  </si>
  <si>
    <t>082</t>
  </si>
  <si>
    <t>Elpceļu audzēji</t>
  </si>
  <si>
    <t>083</t>
  </si>
  <si>
    <t>Liela krūškurvja trauma ar komplikācijām</t>
  </si>
  <si>
    <t>084</t>
  </si>
  <si>
    <t>Liela krūškurvja trauma bez komplikācijām</t>
  </si>
  <si>
    <t>085</t>
  </si>
  <si>
    <t>Pleiras izsvīdums ar komplikācijām</t>
  </si>
  <si>
    <t>086</t>
  </si>
  <si>
    <t>Pleiras izsvīdums bez komplikācijām</t>
  </si>
  <si>
    <t>087</t>
  </si>
  <si>
    <t>Plaušu tūska un elpošanas mazspēja</t>
  </si>
  <si>
    <t>088</t>
  </si>
  <si>
    <t>Hroniska obstruktīva plaušu slimība</t>
  </si>
  <si>
    <t>089</t>
  </si>
  <si>
    <t>Vienkārša pneimonija un pleirīts, vecums&gt; 17, ar komplikācijām</t>
  </si>
  <si>
    <t>090</t>
  </si>
  <si>
    <t>Vienkārša pneimonija un pleirīts, vecums&gt; 17, bez komplikācijām</t>
  </si>
  <si>
    <t>091A</t>
  </si>
  <si>
    <t>Vienkārša pneimonija un pleirīts, vecums 0-17, ar komplikācijām</t>
  </si>
  <si>
    <t>091B</t>
  </si>
  <si>
    <t>Vienkārša pneimonija un pleirīts, vecums 0-17, bez komplikācijām</t>
  </si>
  <si>
    <t>092</t>
  </si>
  <si>
    <t>Intersticiāla plaušu slimība ar komplikācijām</t>
  </si>
  <si>
    <t>093</t>
  </si>
  <si>
    <t>Intersticiāla plaušu slimība bez komplikācijām</t>
  </si>
  <si>
    <t>094</t>
  </si>
  <si>
    <t>Pneimotorakss ar komplikācijām</t>
  </si>
  <si>
    <t>095</t>
  </si>
  <si>
    <t>Pneimotorakss bez komplikācijām</t>
  </si>
  <si>
    <t>096</t>
  </si>
  <si>
    <t>Bronhīts un astma, vecums&gt; 17, ar komplikācijām</t>
  </si>
  <si>
    <t>097</t>
  </si>
  <si>
    <t>Bronhīts un astma, vecums&gt; 17, bez komplikācijām</t>
  </si>
  <si>
    <t>098A</t>
  </si>
  <si>
    <t>Bronhīts un astma, vecums 0-17, ar komplikācijām</t>
  </si>
  <si>
    <t>098B</t>
  </si>
  <si>
    <t>Bronhīts un astma, vecums 0-17, bez komplikācijām</t>
  </si>
  <si>
    <t>099</t>
  </si>
  <si>
    <t>Respiratorās pazīmes un simptomi ar komplikācijām</t>
  </si>
  <si>
    <t>100</t>
  </si>
  <si>
    <t>Respiratorās pazīmes un simptomi bez komplikācijām</t>
  </si>
  <si>
    <t>101</t>
  </si>
  <si>
    <t>Citas elpošanas sistēmas diagnozes ar komplikācijām</t>
  </si>
  <si>
    <t>102</t>
  </si>
  <si>
    <t>Citas elpošanas sistēmas diagnozes bez komplikācijām</t>
  </si>
  <si>
    <t>103</t>
  </si>
  <si>
    <t>Sirds transplantācija, kambaru mehāniskā palīgcirkulācijas ierīce (VAD)</t>
  </si>
  <si>
    <t>05</t>
  </si>
  <si>
    <t>Asinsrites sistēmas traucējumi</t>
  </si>
  <si>
    <t>104A</t>
  </si>
  <si>
    <t>Viena sirds vārstuļa operācijas</t>
  </si>
  <si>
    <t>104B</t>
  </si>
  <si>
    <t>Vairāku sirds vārstuļu operācijas vai viena vārstuļa operācijas ar komplikācijām</t>
  </si>
  <si>
    <t>104C</t>
  </si>
  <si>
    <t>Transkatetrāla aortāla vārstuļa implantācija</t>
  </si>
  <si>
    <t>104D</t>
  </si>
  <si>
    <t>Perkutāna sirds vārstuļa implantācija</t>
  </si>
  <si>
    <t>104O</t>
  </si>
  <si>
    <t>Sirds vārstuļu manipulācijas ar sirds kateterizāciju, īslaicīga terapija</t>
  </si>
  <si>
    <t>107A</t>
  </si>
  <si>
    <t>Cita koronārā šuntēšana bez kateterizācijas</t>
  </si>
  <si>
    <t>107B</t>
  </si>
  <si>
    <t>Cita koronārā šuntēšana ar kateterizāciju</t>
  </si>
  <si>
    <t>107C</t>
  </si>
  <si>
    <t>Koronārā šuntēšana ar sarežģītām savstarpēji saistītām manipulācijām vai ar komplikācijām</t>
  </si>
  <si>
    <t>107O</t>
  </si>
  <si>
    <t>Koronārā šuntēšana bez kardiāla katetera, īslaicīga terapija</t>
  </si>
  <si>
    <t>108</t>
  </si>
  <si>
    <t>Citas kardiotorakālas manipulācijas</t>
  </si>
  <si>
    <t>108O</t>
  </si>
  <si>
    <t>Citas kardiotorakālas manipulācijas, īslaicīga terapija</t>
  </si>
  <si>
    <t>109N</t>
  </si>
  <si>
    <t>Krūšu aortas aneirismas operācija</t>
  </si>
  <si>
    <t>110</t>
  </si>
  <si>
    <t>Lielas kardiovaskulāras manipulācijas ar komplikācijām</t>
  </si>
  <si>
    <t>110O</t>
  </si>
  <si>
    <t>Lielas kardiovaskulāras manipulācijas, īslaicīga terapija</t>
  </si>
  <si>
    <t>111</t>
  </si>
  <si>
    <t>Lielas kardiovaskulāras manipulācijas bez komplikācijām</t>
  </si>
  <si>
    <t>112A</t>
  </si>
  <si>
    <t>Citas perkutānas kardiovaskulāras manipulācijas</t>
  </si>
  <si>
    <t>112B</t>
  </si>
  <si>
    <t>Perkutāna ablācija sirds aritmijas dēļ</t>
  </si>
  <si>
    <t>112C</t>
  </si>
  <si>
    <t>Perkutāna koronāra intervence bez miokarda infarkta, bez komplikācijām</t>
  </si>
  <si>
    <t>112D</t>
  </si>
  <si>
    <t>Perkutāna koronāra intervence bez miokarda infarkta, ar komplikācijām</t>
  </si>
  <si>
    <t>112E</t>
  </si>
  <si>
    <t>Perkutāna koronāra intervence ar miokarda infarktu, bez komplikācijām</t>
  </si>
  <si>
    <t>112F</t>
  </si>
  <si>
    <t>Perkutāna koronāra intervence ar miokarda infarktu, ar komplikācijām</t>
  </si>
  <si>
    <t>112O</t>
  </si>
  <si>
    <t>Perkutānas asinsvadu manipulācijas, īslaicīga terapija</t>
  </si>
  <si>
    <t>113</t>
  </si>
  <si>
    <t>Amputācija saistībā ar asinsrites sistēmas traucējumiem, izņemot augšējo ekstremitāti un pirkstu</t>
  </si>
  <si>
    <t>113O</t>
  </si>
  <si>
    <t>Amputācija saistībā ar asinsrites sistēmas traucējumiem, izņemot augšējo ekstremitāti un pirkstu, īslaicīga terapija</t>
  </si>
  <si>
    <t>114</t>
  </si>
  <si>
    <t>Augšējās ekstremitātes un pirksta amputācija saistībā ar asinsrites sistēmas traucējumiem</t>
  </si>
  <si>
    <t>114O</t>
  </si>
  <si>
    <t>Augšējās ekstremitātes un pirksta amputācija saistībā ar asinsrites sistēmas traucējumiem, īslaicīga terapija</t>
  </si>
  <si>
    <t>115A</t>
  </si>
  <si>
    <t>Pastāvīgā sirds ritma devēja vai defibrilatora revīzija vai izņemšana</t>
  </si>
  <si>
    <t>115B</t>
  </si>
  <si>
    <t>Sirds ritma devēja pārbaude vai implantācija vai nomaiņa</t>
  </si>
  <si>
    <t>115C</t>
  </si>
  <si>
    <t>Sirds defibrilatora nomaiņa vai implantācija</t>
  </si>
  <si>
    <t>115O</t>
  </si>
  <si>
    <t>Pastāvīgā sirds ritma devēja vai sirds defibrilatora revīzija vai izņemšana, īslaicīga terapija</t>
  </si>
  <si>
    <t>116O</t>
  </si>
  <si>
    <t>Pastāvīgā sirds ritma devēja implantācija, īslaicīga terapija</t>
  </si>
  <si>
    <t>117O</t>
  </si>
  <si>
    <t xml:space="preserve"> Sirds defibrilatora nomaiņa vai implantācija, īslaicīga terapija</t>
  </si>
  <si>
    <t>119</t>
  </si>
  <si>
    <t>Vēnu liģēšana un ekstirpācija</t>
  </si>
  <si>
    <t>119O</t>
  </si>
  <si>
    <t>Vēnu liģēšana un ekstirpācija, īslaicīga terapija</t>
  </si>
  <si>
    <t>120</t>
  </si>
  <si>
    <t>Citas asinsrites sistēmas manipulācijas operāciju zālē</t>
  </si>
  <si>
    <t>120O</t>
  </si>
  <si>
    <t>Citas asinsrites sistēmas manipulācijas operāciju zālē, īslaicīga terapija</t>
  </si>
  <si>
    <t>121</t>
  </si>
  <si>
    <t>Citi asinsrites traucējumi ar akūtu miokarda infarktu un kardiovaskulārām komplikācijām, pacienti, kas dzīvi 4.aprūpes dienā</t>
  </si>
  <si>
    <t>122</t>
  </si>
  <si>
    <t>Citi asinsrites traucējumi ar akūtu miokarda infarktu, bez kardiovaskulārām komplikācijām, pacienti, kas dzīvi 4.aprūpes dienā</t>
  </si>
  <si>
    <t>123</t>
  </si>
  <si>
    <t>Citi asinsrites traucējumi ar akūtu miokarda infarktu, pacienti, kas miruši pirmajās 3 aprūpes dienās</t>
  </si>
  <si>
    <t>124</t>
  </si>
  <si>
    <t>Diagnostiska perkutāna kardiāla manipulācija ar sarežģītu asinsrites diagnozi</t>
  </si>
  <si>
    <t>125</t>
  </si>
  <si>
    <t>Diagnostiska perkutāna kardiāla manipulācija bez sarežģītas asinsrites diagnozes</t>
  </si>
  <si>
    <t>125O</t>
  </si>
  <si>
    <t>Diagnostiska perkutāna kardiāla manipulācija</t>
  </si>
  <si>
    <t>126</t>
  </si>
  <si>
    <t>Akūts un subakūts endokardīts</t>
  </si>
  <si>
    <t>127</t>
  </si>
  <si>
    <t>Sirds mazspēja un šoks</t>
  </si>
  <si>
    <t>128</t>
  </si>
  <si>
    <t>Dziļo vēnu tromboflebīts</t>
  </si>
  <si>
    <t>129</t>
  </si>
  <si>
    <t>Sirds apstāšanās neizskaidrojamu iemeslu dēļ</t>
  </si>
  <si>
    <t>130</t>
  </si>
  <si>
    <t>Perifēro asinsvadu traucējumi ar komplikācijām</t>
  </si>
  <si>
    <t>131</t>
  </si>
  <si>
    <t>Perifēro asinsvadu traucējumi bez komplikācijām</t>
  </si>
  <si>
    <t>132</t>
  </si>
  <si>
    <t>Ateroskleroze ar komplikācijām</t>
  </si>
  <si>
    <t>133</t>
  </si>
  <si>
    <t>Ateroskleroze bez komplikācijām</t>
  </si>
  <si>
    <t>134</t>
  </si>
  <si>
    <t>Hipertonija</t>
  </si>
  <si>
    <t>135</t>
  </si>
  <si>
    <t>Iedzimti sirds un vārstuļu bojājumi vecums&gt; 17, ar komplikācijām</t>
  </si>
  <si>
    <t>136</t>
  </si>
  <si>
    <t>Iedzimti sirds un vārstuļu bojājumi vecums&gt; 17, bez komplikācijām</t>
  </si>
  <si>
    <t>137</t>
  </si>
  <si>
    <t>Iedzimti sirds un vārstuļu bojājumi vecums 0-17</t>
  </si>
  <si>
    <t>138</t>
  </si>
  <si>
    <t>Sirds aritmija un vadīšanas traucējumi, ar komplikācijām</t>
  </si>
  <si>
    <t>139</t>
  </si>
  <si>
    <t>Sirds aritmija un vadīšanas traucējumi, bez komplikācijām</t>
  </si>
  <si>
    <t>140</t>
  </si>
  <si>
    <t>Stenokardija</t>
  </si>
  <si>
    <t>141</t>
  </si>
  <si>
    <t>Ģībonis un kolapss ar komplikācijām</t>
  </si>
  <si>
    <t>142</t>
  </si>
  <si>
    <t>Ģībonis un kolapss bez komplikācijām</t>
  </si>
  <si>
    <t>143</t>
  </si>
  <si>
    <t>Sāpes krūškurvī</t>
  </si>
  <si>
    <t>144</t>
  </si>
  <si>
    <t>Citas asinsrites sistēmas diagnozes ar komplikācijām</t>
  </si>
  <si>
    <t>145</t>
  </si>
  <si>
    <t>Citas asinsrites sistēmas diagnozes bez komplikācijām</t>
  </si>
  <si>
    <t>146</t>
  </si>
  <si>
    <t>Taisnās zarnas rezekcija, ar komplikācijām</t>
  </si>
  <si>
    <t>06</t>
  </si>
  <si>
    <t>Gremošanas sistēmas traucējumi</t>
  </si>
  <si>
    <t>147</t>
  </si>
  <si>
    <t>Taisnās zarnas rezekcija bez komplikācijām</t>
  </si>
  <si>
    <t>147O</t>
  </si>
  <si>
    <t>Taisnās zarnas rezekcija, īslaicīga terapija</t>
  </si>
  <si>
    <t>148</t>
  </si>
  <si>
    <t>Nozīmīgas tievās un resnās zarnas manipulācijas ar komplikācijām</t>
  </si>
  <si>
    <t>149</t>
  </si>
  <si>
    <t>Nozīmīgas tievās un resnās zarnas manipulācijas, bez komplikācijām</t>
  </si>
  <si>
    <t>149O</t>
  </si>
  <si>
    <t>Nozīmīgas tievās un resnās zarnas manipulācijas, īslaicīga terapija</t>
  </si>
  <si>
    <t>150</t>
  </si>
  <si>
    <t>Peritoneālo saaugumu atbrīvošana, ar komplikācijām</t>
  </si>
  <si>
    <t>151</t>
  </si>
  <si>
    <t>Peritoneālo saaugumu atbrīvošana, bez komplikācijām</t>
  </si>
  <si>
    <t>151O</t>
  </si>
  <si>
    <t>Peritoneālo saaugumu atbrīvošana, īslaicīga terapija</t>
  </si>
  <si>
    <t>152</t>
  </si>
  <si>
    <t>Tievās un resnās zarnas manipulācijas ar komplikācijām</t>
  </si>
  <si>
    <t>153</t>
  </si>
  <si>
    <t>Tievās un resnās zarnas manipulācijas bez komplikācijām</t>
  </si>
  <si>
    <t>153O</t>
  </si>
  <si>
    <t>Tievās un resnās zarnas manipulācijas, īslaicīga terapija</t>
  </si>
  <si>
    <t>154A</t>
  </si>
  <si>
    <t>Nozīmīgas kuņģa, barības vada un divpadsmitpirkstu zarnas manipulācijas, vecums&gt; 17, ar komplikācijām</t>
  </si>
  <si>
    <t>154B</t>
  </si>
  <si>
    <t>Citas kuņģa, barības vada un divpadsmitpirkstu zarnas manipulācijas, vecums&gt; 17, ar komplikācijām</t>
  </si>
  <si>
    <t>155A</t>
  </si>
  <si>
    <t>Nozīmīgas kuņģa, barības vada un divpadsmitpirkstu zarnas manipulācijas, vecums&gt; 17, bez komplikācijām</t>
  </si>
  <si>
    <t>155B</t>
  </si>
  <si>
    <t>Citas kuņģa, barības vada un divpadsmitpirkstu zarnas manipulācijas, vecums&gt; 17, bez komplikācijām</t>
  </si>
  <si>
    <t>156</t>
  </si>
  <si>
    <t>156O</t>
  </si>
  <si>
    <t>Kuņģa, barības vada un divpadsmitpirkstu zarnas manipulācijas, īslaicīga terapija</t>
  </si>
  <si>
    <t>157</t>
  </si>
  <si>
    <t>Nelielas zarnu manipulācijas ar komplikācijām</t>
  </si>
  <si>
    <t>158</t>
  </si>
  <si>
    <t>Nelielas zarnu manipulācijas bez komplikācijām</t>
  </si>
  <si>
    <t>158O</t>
  </si>
  <si>
    <t>Nelielas zarnu manipulācijas, īslaicīga terapija</t>
  </si>
  <si>
    <t>159</t>
  </si>
  <si>
    <t>Trūces manipulācijas, izņemot cirkšņa (ingvinālo) un ciskas (femorālo), vecums&gt; 17, ar komplikācijām</t>
  </si>
  <si>
    <t>160</t>
  </si>
  <si>
    <t>Trūces manipulācijas, izņemot cirkšņa un ciskas, vecums&gt; 17 bez komplikācijām</t>
  </si>
  <si>
    <t>160O</t>
  </si>
  <si>
    <t>Trūces manipulācijas, izņemot cirkšņa un ciskas, īslaicīga terapija</t>
  </si>
  <si>
    <t>161</t>
  </si>
  <si>
    <t>Cirkšņa un ciskas trūces manipulācijas, vecums&gt; 17, ar komplikācijām</t>
  </si>
  <si>
    <t>162</t>
  </si>
  <si>
    <t>Cirkšņa un ciskas trūces manipulācijas, vecums&gt;17, bez komplikācijām</t>
  </si>
  <si>
    <t>162O</t>
  </si>
  <si>
    <t>Cirkšņa un ciskas trūces manipulācijas īslaicīga terapija</t>
  </si>
  <si>
    <t>162P</t>
  </si>
  <si>
    <t>Cirkšņa un ciskas trūces manipulācijas, abpusēji, īslaicīga terapija</t>
  </si>
  <si>
    <t>163</t>
  </si>
  <si>
    <t>Trūces manipulācijas, vecums 0-17</t>
  </si>
  <si>
    <t>166N</t>
  </si>
  <si>
    <t>Apendektomija, ar sarežģītu pamatdiagnozi</t>
  </si>
  <si>
    <t>167</t>
  </si>
  <si>
    <t>Apendoktomija bez sarežģītas pamatdiagnozes, bez komplikācijām</t>
  </si>
  <si>
    <t>167O</t>
  </si>
  <si>
    <t>Apendoktomija, īslaicīga terapija</t>
  </si>
  <si>
    <t>168</t>
  </si>
  <si>
    <t>Mutes manipulācijas ar komplikācijām</t>
  </si>
  <si>
    <t>169</t>
  </si>
  <si>
    <t>Mutes manipulācijas bez komplikācijām</t>
  </si>
  <si>
    <t>169O</t>
  </si>
  <si>
    <t>Mutes manipulācijas, īslaicīga terapija</t>
  </si>
  <si>
    <t>170</t>
  </si>
  <si>
    <t>Citas gremošanas sistēmas manipulācijas operāciju zālē, ar komplikācijām</t>
  </si>
  <si>
    <t>171</t>
  </si>
  <si>
    <t>Citas gremošanas sistēmas manipulācijas operāciju zālē, bez komplikācijām</t>
  </si>
  <si>
    <t>171O</t>
  </si>
  <si>
    <t>Citas gremošanas sistēmas manipulācijas operāciju zālē, īslaicīga terapija</t>
  </si>
  <si>
    <t>172</t>
  </si>
  <si>
    <t>Gremošanas sistēmas ļaundabīgs audzējs ar komplikācijām</t>
  </si>
  <si>
    <t>173</t>
  </si>
  <si>
    <t>Gremošanas sistēmas ļaundabīgs audzējs bez komplikācijām</t>
  </si>
  <si>
    <t>174N</t>
  </si>
  <si>
    <t>Komplicēta peptiska čūla vai kuņģa - zarnu trakta asiņošana</t>
  </si>
  <si>
    <t>175N</t>
  </si>
  <si>
    <t>Nekomplicēta peptiska čūla vai kuņģa - zarnu trakta asiņošana</t>
  </si>
  <si>
    <t>179</t>
  </si>
  <si>
    <t>Zarnu iekaisuma slimības</t>
  </si>
  <si>
    <t>180</t>
  </si>
  <si>
    <t>Gastrointestināla obstrukcija ar komplikācijām</t>
  </si>
  <si>
    <t>181</t>
  </si>
  <si>
    <t>Gastrointestināla obstrukcija bez komplikācijām</t>
  </si>
  <si>
    <t>182</t>
  </si>
  <si>
    <t>Ezofagīts, gastroenterīts un dažādi gremošanas traucējumi, vecums &gt; 17 ar komplikācijām</t>
  </si>
  <si>
    <t>183</t>
  </si>
  <si>
    <t>Ezofagīts, gastroenterīts un dažādi gremošanas traucējumi, vecums&gt; 17 bez komplikācijām</t>
  </si>
  <si>
    <t>184A</t>
  </si>
  <si>
    <t>Ezofagīts, gastroenterīts un dažādi gremošanas traucējumi, vecums 0-17, ar komplikācijām</t>
  </si>
  <si>
    <t>184B</t>
  </si>
  <si>
    <t>Ezofagīts, gastroenterīts un dažādi gremošanas traucējumi, vecums 0-17, bez komplikācijām</t>
  </si>
  <si>
    <t>185</t>
  </si>
  <si>
    <t>Zobu un mutes saslimšanas, izņemot ekstrakciju un restaurāciju, vecums&gt; 17</t>
  </si>
  <si>
    <t>186</t>
  </si>
  <si>
    <t>Zobu un mutes saslimšanas, izņemot ekstrakciju un restaurāciju, vecums 0-17</t>
  </si>
  <si>
    <t>187</t>
  </si>
  <si>
    <t>Zobu ekstrakcija un restaurācija</t>
  </si>
  <si>
    <t>187O</t>
  </si>
  <si>
    <t>Zobu ekstrakcija un restaurācija, īslaicīga terapija</t>
  </si>
  <si>
    <t>188</t>
  </si>
  <si>
    <t>Citas gremošanas sistēmas diagnozes, vecums&gt; 17, ar komplikācijām</t>
  </si>
  <si>
    <t>189</t>
  </si>
  <si>
    <t>Citas gremošanas sistēmas diagnozes, vecums&gt; 17, bez komplikācijām</t>
  </si>
  <si>
    <t>190</t>
  </si>
  <si>
    <t>Citas gremošanas sistēmas diagnozes, vecums 0-17</t>
  </si>
  <si>
    <t>191A</t>
  </si>
  <si>
    <t>Aizkuņģa dziedzera transplantācija ar /bez nieres transplantācijas</t>
  </si>
  <si>
    <t>07</t>
  </si>
  <si>
    <t>Aknas un aizkuņģa dziedzera slimības un traucējumi</t>
  </si>
  <si>
    <t>191B</t>
  </si>
  <si>
    <t>Aizkuņģa dziedzera, aknu un šuntēšanas manipulācijas ar komplikācijām</t>
  </si>
  <si>
    <t>192</t>
  </si>
  <si>
    <t>Aizkuņģa dziedzera, aknu un šuntēšanas manipulācijas, bez komplikācijām</t>
  </si>
  <si>
    <t>192O</t>
  </si>
  <si>
    <t>Aizkuņģa dziedzera, aknu un šuntēšanas manipulācijas, īslaicīga terapija</t>
  </si>
  <si>
    <t>193</t>
  </si>
  <si>
    <t>Žultsceļu manipulācijas, izņemot holecistektomiju, ar vai bez kopējā žultsvada izmekl., ar komplikācijām</t>
  </si>
  <si>
    <t>194</t>
  </si>
  <si>
    <t>Žultsceļu manipulācijas, izņemot holecistektomiju, ar vai bez kopējā žultsvada izmekl., bez komplikācijām</t>
  </si>
  <si>
    <t>195</t>
  </si>
  <si>
    <t>Holecistektomija ar kopējā žultsvada izmeklēšanu, ar komplikācijām</t>
  </si>
  <si>
    <t>196</t>
  </si>
  <si>
    <t>Holecistektomija ar kopējā žultsvada izmeklēšanu, bez komplikācijām</t>
  </si>
  <si>
    <t>197</t>
  </si>
  <si>
    <t>Holecistektomija, izņemot ar laparoskopu, bez kopējā žultsvada izmeklēšanas, ar komplikācijām</t>
  </si>
  <si>
    <t>198</t>
  </si>
  <si>
    <t>Holecistektomija, izņemot ar laparoskopu, bez kopējā žultsvada izmeklēšanas, bez komplikācijām</t>
  </si>
  <si>
    <t>199</t>
  </si>
  <si>
    <t>Hepatobiliārās sistēmas diagnostikas manipulācija, ja ir ļaundabīgs audzējs</t>
  </si>
  <si>
    <t>200</t>
  </si>
  <si>
    <t>Hepatobiliārās sistēmas diagnostikas manipulācija, ja nav ļaundabīgs audzējs</t>
  </si>
  <si>
    <t>200O</t>
  </si>
  <si>
    <t>Hepatobiliārās sistēmas diagnostikas manipulācija, īslaicīga terapija</t>
  </si>
  <si>
    <t>201</t>
  </si>
  <si>
    <t>Citas hepatobiliārās vai aizkuņģa dziedzera manipulācijas operāciju zālē</t>
  </si>
  <si>
    <t>201O</t>
  </si>
  <si>
    <t>Citas hepatobiliārās vai aizkuņģa dziedzera manipulācijas operāciju zālē, īslaicīga terapija</t>
  </si>
  <si>
    <t>202</t>
  </si>
  <si>
    <t>Ciroze un alkohola hepatīts</t>
  </si>
  <si>
    <t>203</t>
  </si>
  <si>
    <t>Hepatobiliārās sistēmas vai aizkuņģa dziedzera ļaundabīgs audzējs</t>
  </si>
  <si>
    <t>204</t>
  </si>
  <si>
    <t>Aizkuņģa dziedzera darbības traucējumi, izņemot ļaundabīgo audzēju</t>
  </si>
  <si>
    <t>205</t>
  </si>
  <si>
    <t>Aknu darbības traucējumi, izņemot ļaundabīgo audzēju, cirozi un alkohola hepatītu, ar komplikācijām</t>
  </si>
  <si>
    <t>206</t>
  </si>
  <si>
    <t>Aknu darbības traucējumi, izņemot ļaundabīgo audzēju, cirozi un alkohola hepatītu, bez komplikācijām</t>
  </si>
  <si>
    <t>207</t>
  </si>
  <si>
    <t>Žultsvadu bojājumi ar komplikācijām</t>
  </si>
  <si>
    <t>208</t>
  </si>
  <si>
    <t>Žultsvadu bojājumi bez komplikācijām</t>
  </si>
  <si>
    <t>209C</t>
  </si>
  <si>
    <t>Liela sekundāra gūžas locītavas manipulācija</t>
  </si>
  <si>
    <t>08</t>
  </si>
  <si>
    <t>Skeleta, muskuļu un saistaudu slimības un traucējumi</t>
  </si>
  <si>
    <t>209D</t>
  </si>
  <si>
    <t>Liela primāra gūžas locītavas manipulācija ar komplikācijām</t>
  </si>
  <si>
    <t>209E</t>
  </si>
  <si>
    <t>Liela primāra gūžas locītavas manipulācija bez komplikācijām</t>
  </si>
  <si>
    <t>209F</t>
  </si>
  <si>
    <t>Liela sekundāra ceļa / potītes manipulācija</t>
  </si>
  <si>
    <t>209G</t>
  </si>
  <si>
    <t>Liela primāra ceļa / potītes manipulācija</t>
  </si>
  <si>
    <t>209O</t>
  </si>
  <si>
    <t>Liela apakšējās ekstremitātes manipulācija, ja tā nav atkārtota operācija, īslaicīga terapija</t>
  </si>
  <si>
    <t>210A</t>
  </si>
  <si>
    <t>Iegurņa, gūžas un augšstilba traumas liela manipulācija, vecums &gt;17, ar komplikācijām</t>
  </si>
  <si>
    <t>210N</t>
  </si>
  <si>
    <t>Iegurņa, gūžas un augšstilba manipulācijas, izņemot lielās locītavas, vecums &gt;17, ar komplikācijām</t>
  </si>
  <si>
    <t>211A</t>
  </si>
  <si>
    <t>Iegurņa, gūžas un augšstilba traumas liela manipulācija, vecums &gt;17, bez komplikācijām</t>
  </si>
  <si>
    <t>211N</t>
  </si>
  <si>
    <t>Iegurņa, gūžas un augšstilba manipulācijas, izņemot lielās locītavas, vecums &gt;17, bez komplikācijām</t>
  </si>
  <si>
    <t>212</t>
  </si>
  <si>
    <t>Gūžas un augšstilba manipulācijas, izņemot lielās locītavas, vecums 0-17</t>
  </si>
  <si>
    <t>212O</t>
  </si>
  <si>
    <t>Gūžas un augšstilba manipulācijas, izņemot lielās locītavas, īslaicīga terapija</t>
  </si>
  <si>
    <t>213</t>
  </si>
  <si>
    <t>Amputācija muskuļu un skeleta sistēmā, un saistaudu bojājumi</t>
  </si>
  <si>
    <t>213O</t>
  </si>
  <si>
    <t>Amputācija muskuļu un skeleta sistēmā, un saistaudu bojājumi, īslaicīga terapija</t>
  </si>
  <si>
    <t>214A</t>
  </si>
  <si>
    <t>Kombinēta priekšējā / mugurējā spondilodēze</t>
  </si>
  <si>
    <t>214B</t>
  </si>
  <si>
    <t>Spondilodēze ar komplikācijām</t>
  </si>
  <si>
    <t>214C</t>
  </si>
  <si>
    <t>Spondilodēze bez komplikācijām</t>
  </si>
  <si>
    <t>215B</t>
  </si>
  <si>
    <t>Priekšējā vai mugurējā spondilodēze, bez komplikācijām</t>
  </si>
  <si>
    <t>215C</t>
  </si>
  <si>
    <t>Muguras un kakla manipulācijas, izņemot spondilodēzi, ar komplikācijām</t>
  </si>
  <si>
    <t>215O</t>
  </si>
  <si>
    <t>Muguras un kakla manipulācijas, īslaicīga terapija</t>
  </si>
  <si>
    <t>216</t>
  </si>
  <si>
    <t>Muskuļu un skeleta sistēmas, un saistaudu biopsijas</t>
  </si>
  <si>
    <t>216O</t>
  </si>
  <si>
    <t>Muskuļu un skeleta sistēmas, un saistaudu biopsijas, īslaicīga terapija</t>
  </si>
  <si>
    <t>217</t>
  </si>
  <si>
    <t>Brūces devitalizēto audu ekscīzija un ādas transplantāts, izņemot plaukstu, muskuļu un skeleta sistēmas, un saistaudu slimības dēļ</t>
  </si>
  <si>
    <t>217O</t>
  </si>
  <si>
    <t>Brūces devitalizēto audu ekscīzija un ādas transplantāts, izņemot plaukstu, muskuļu un skeleta sistēmas un saistaudu slimības dēļ, īslaicīga terapija</t>
  </si>
  <si>
    <t>218</t>
  </si>
  <si>
    <t>Apakšējās ekstremitātes un pleca manipulācijas, izņemot gūžu, pēdu, augšstilbu, vecums &gt; 17, ar komplikācijām</t>
  </si>
  <si>
    <t>219</t>
  </si>
  <si>
    <t>Apakšējās ekstremitātes un pleca manipulācijas, izņemot gūžu, pēdu, augšstilbu, vecums &gt; 17, bez komplikācijām</t>
  </si>
  <si>
    <t>220</t>
  </si>
  <si>
    <t>Apakšējās ekstremitātes un pleca manipulācijas, izņemot gūžu, pēdu, augšstilbu, vecums 0-17</t>
  </si>
  <si>
    <t>220O</t>
  </si>
  <si>
    <t>Apakšējās ekstremitātes un pleca manipulācijas, izņemot gūžu, pēdu, augšstilbu, īslaicīga terapija</t>
  </si>
  <si>
    <t>221</t>
  </si>
  <si>
    <t>Ceļa locītavas manipulācijas ar komplikācijām</t>
  </si>
  <si>
    <t>222</t>
  </si>
  <si>
    <t>Ceļa locītavas manipulācijas bez komplikācijām</t>
  </si>
  <si>
    <t>222O</t>
  </si>
  <si>
    <t>Ceļa locītavas manipulācijas, īslaicīga terapija</t>
  </si>
  <si>
    <t>222P</t>
  </si>
  <si>
    <t>Lielas ceļa locītavas manipulācijas, īslaicīga terapija</t>
  </si>
  <si>
    <t>223</t>
  </si>
  <si>
    <t>Lielas pleca / elkoņa manipulācijas, vai citas augšējās ekstremitātes manipulācijas ar komplikācijām</t>
  </si>
  <si>
    <t>223O</t>
  </si>
  <si>
    <t>Lielas pleca / elkoņa manipulācijas, vai citas augšējās ekstremitātes manipulācijas, īslaicīga terapija</t>
  </si>
  <si>
    <t>224</t>
  </si>
  <si>
    <t>Pleca, elkoņa vai apakšdelma manipulācijas, izņemot lielo locītavu manipulācijas, bez komplikācijām</t>
  </si>
  <si>
    <t>224O</t>
  </si>
  <si>
    <t>Pleca, elkoņa vai apakšdelma manipulācijas, izņemot lielo locītavu manipulācijas, īslaicīga terapija</t>
  </si>
  <si>
    <t>225</t>
  </si>
  <si>
    <t>Pēdas manipulācijas</t>
  </si>
  <si>
    <t>225O</t>
  </si>
  <si>
    <t>Pēdas manipulācijas, īslaicīga terapija</t>
  </si>
  <si>
    <t>226</t>
  </si>
  <si>
    <t>Mīksto audu manipulācijas ar komplikācijām</t>
  </si>
  <si>
    <t>227</t>
  </si>
  <si>
    <t>Mīksto audu manipulācijas bez komplikācijām</t>
  </si>
  <si>
    <t>227O</t>
  </si>
  <si>
    <t>Mīksto audu manipulācijas, īslaicīga terapija</t>
  </si>
  <si>
    <t>228</t>
  </si>
  <si>
    <t>Nozīmīgas īkšķa vai locītavas manipulācijas, vai citas rokas, vai plaukstas locītavas manipulācijas, ar komplikācijām</t>
  </si>
  <si>
    <t>228O</t>
  </si>
  <si>
    <t>Nozīmīgas īkšķa vai locītavas manipulācijas, vai citas rokas, vai plaukstas locītavas manipulācijas, īslaicīga terapija</t>
  </si>
  <si>
    <t>229</t>
  </si>
  <si>
    <t>Rokas vai plaukstas locītavas manipulācijas, izņemot lielo locītavu manipulācijas, bez komplikācijām</t>
  </si>
  <si>
    <t>229O</t>
  </si>
  <si>
    <t>Rokas vai plaukstas locītavas manipulācijas, izņemot lielo locītavu manipulācijas, īslaicīga terapija</t>
  </si>
  <si>
    <t>230</t>
  </si>
  <si>
    <t>Lokāla ekscīzija un iekšējo fiksācijas ierīču izņemšana no gūžas un augšstilba</t>
  </si>
  <si>
    <t>230O</t>
  </si>
  <si>
    <t>Lokāla ekscīzija un iekšējo fiksācijas ierīču izņemšana no gūžas un augšstilba, īslaicīga terapija</t>
  </si>
  <si>
    <t>231</t>
  </si>
  <si>
    <t>Lokāla ekscīzija un iekšējo fiksācijas ierīču izņemšana, izņemot no gūžas un augšstilba</t>
  </si>
  <si>
    <t>231O</t>
  </si>
  <si>
    <t>Lokāla ekscīzija un iekšējo fiksācijas ierīču izņemšana, izņemot no gūžas un augšstilba, īslaicīga terapija</t>
  </si>
  <si>
    <t>232</t>
  </si>
  <si>
    <t>Artroskopija</t>
  </si>
  <si>
    <t>232O</t>
  </si>
  <si>
    <t>Artroskopija, īslaicīga terapija</t>
  </si>
  <si>
    <t>233</t>
  </si>
  <si>
    <t>Citas muskuļu-skeleta sistēmas un saistaudu manipulācijas operāciju zālē, ar komplikācijām</t>
  </si>
  <si>
    <t>234</t>
  </si>
  <si>
    <t>Citas muskuļu-skeleta sistēmas un saistaudu ķirurģiskas manipulācijas operāciju zālē, bez komplikācijām</t>
  </si>
  <si>
    <t>234O</t>
  </si>
  <si>
    <t>Citas muskuļu-skeleta sistēmas un saistaudu ķirurģiskas manipulācijas operāciju zālē, īslaicīga terapija</t>
  </si>
  <si>
    <t>235</t>
  </si>
  <si>
    <t>Augšstilba kaula lūzumi</t>
  </si>
  <si>
    <t>236</t>
  </si>
  <si>
    <t>Gūžas un iegurņa kaula lūzumi</t>
  </si>
  <si>
    <t>237</t>
  </si>
  <si>
    <t>Gūžas, iegurņa un augšstilba saišu, cīpslu, muskuļu sastiepumi un dislokācijas</t>
  </si>
  <si>
    <t>238</t>
  </si>
  <si>
    <t>Osteomielīts</t>
  </si>
  <si>
    <t>239</t>
  </si>
  <si>
    <t>Patoloģiski lūzumi un muskuļu-skeleta, un saistaudu ļaundabīgs audzējs</t>
  </si>
  <si>
    <t>240N</t>
  </si>
  <si>
    <t>Saistaudu bojājumi vai vaskulīts ar komplikācijām</t>
  </si>
  <si>
    <t>241N</t>
  </si>
  <si>
    <t>Saistaudu bojājumi vai vaskulīts bez komplikācijām</t>
  </si>
  <si>
    <t>242A</t>
  </si>
  <si>
    <t>Infekciozs artrīts vai bursīts</t>
  </si>
  <si>
    <t>242B</t>
  </si>
  <si>
    <t>Specifiska iekaisuma artropātija ar komplikācijām</t>
  </si>
  <si>
    <t>242C</t>
  </si>
  <si>
    <t>Specifiska iekaisuma artropātija bez komplikācijām</t>
  </si>
  <si>
    <t>242D</t>
  </si>
  <si>
    <t>Cita veida artrīts</t>
  </si>
  <si>
    <t>242E</t>
  </si>
  <si>
    <t>Artroze ar komplikācijām</t>
  </si>
  <si>
    <t>242F</t>
  </si>
  <si>
    <t>Artroze bez komplikācijām</t>
  </si>
  <si>
    <t>243</t>
  </si>
  <si>
    <t>Medicīniskas muguras problēmas</t>
  </si>
  <si>
    <t>244</t>
  </si>
  <si>
    <t>Kaulu slimības un specifiskas artropātijas ar komplikācijām</t>
  </si>
  <si>
    <t>245</t>
  </si>
  <si>
    <t>Kaulu slimības un specifiskas artropātijas bez komplikācijām</t>
  </si>
  <si>
    <t>247</t>
  </si>
  <si>
    <t>Muskuļu - skeleta sistēmas un saistaudu slimību pazīmes un simptomi</t>
  </si>
  <si>
    <t>248</t>
  </si>
  <si>
    <t>Tendinīts, miozīts un bursīts</t>
  </si>
  <si>
    <t>249</t>
  </si>
  <si>
    <t>Muskuļu - skeleta sistēmas un saistaudu slimību pacientu aprūpe</t>
  </si>
  <si>
    <t>250</t>
  </si>
  <si>
    <t>Apakšdelma, plaukstas vai pēdas lūzums vai mežģījums, saišu vai muskuļu sastiepums, vecums&gt; 17, ar komplikācijām</t>
  </si>
  <si>
    <t>251</t>
  </si>
  <si>
    <t>Apakšdelma, plaukstas vai pēdas lūzums vai mežģījums, saišu vai muskuļu sastiepums, vecums&gt; 17, bez komplikācijām</t>
  </si>
  <si>
    <t>252</t>
  </si>
  <si>
    <t>Apakšdelma, plaukstas vai pēdas lūzums vai mežģījums, saišu vai muskuļu sastiepums, vecums, 0-17</t>
  </si>
  <si>
    <t>253</t>
  </si>
  <si>
    <t>Augšdelma vai apakšstilba, izņemot pēdu, lūzums vai mežģījums, saišu vai muskuļu sastiepums, vecums&gt; 17, ar komplikācijām</t>
  </si>
  <si>
    <t>254</t>
  </si>
  <si>
    <t>Augšdelma vai apakšstilba, izņemot pēdu, lūzums vai mežģījums, saišu vai muskuļu sastiepums, vecums&gt; 17, bez komplikācijām</t>
  </si>
  <si>
    <t>255</t>
  </si>
  <si>
    <t>Augšdelma vai apakšstilba, izņemot pēdu, lūzums vai mežģījums, saišu vai muskuļu sastiepums, vecums 0-17</t>
  </si>
  <si>
    <t>256</t>
  </si>
  <si>
    <t>Cita muskuļu - skeleta sistēmas un saistaudu diagnoze</t>
  </si>
  <si>
    <t>257</t>
  </si>
  <si>
    <t>Totāla mastektomija ļaundabīga audzēja dēļ, ar komplikācijām</t>
  </si>
  <si>
    <t>30</t>
  </si>
  <si>
    <t>Krūts dziedzera problēmas</t>
  </si>
  <si>
    <t>258</t>
  </si>
  <si>
    <t>Totāla mastektomija ļaundabīga audzēja dēļ, bez komplikācijām</t>
  </si>
  <si>
    <t>258O</t>
  </si>
  <si>
    <t>Totāla mastektomija ļaundabīga audzēja dēļ, īslaicīga terapija</t>
  </si>
  <si>
    <t>259</t>
  </si>
  <si>
    <t>Subtotāla mastektomija ļaundabīga audzēja dēļ, ar komplikācijām</t>
  </si>
  <si>
    <t>260</t>
  </si>
  <si>
    <t>Subtotāla mastektomija ļaundabīga audzēja dēļ, bez komplikācijām</t>
  </si>
  <si>
    <t>09</t>
  </si>
  <si>
    <t>Ādas un zemādas slimības un traucējumi</t>
  </si>
  <si>
    <t>260O</t>
  </si>
  <si>
    <t>Subtotāla mastektomija ļaundabīga audzēja dēļ, īslaicīga terapija</t>
  </si>
  <si>
    <t>261</t>
  </si>
  <si>
    <t>Krūts dziedzera manipulācijas, nesaistītas ar ļaundabīgu audzēju, izņemot biopsiju un lokālu ekscīziju</t>
  </si>
  <si>
    <t>261O</t>
  </si>
  <si>
    <t>Krūts dziedzera manipulācijas, nesaistītas ar ļaundabīgu audzēju, izņemot biopsiju un lokālu ekscīziju, īslaicīga terapija</t>
  </si>
  <si>
    <t>262</t>
  </si>
  <si>
    <t>Krūts dziedzera biopsija un lokāla ekscīzija, nesaistīta ar ļaundabīgu audzēju</t>
  </si>
  <si>
    <t>262O</t>
  </si>
  <si>
    <t>Krūts dziedzera biopsija un lokāla ekscīzija, nesaistīta ar ļaundabīgu audzēju, īslaicīga terapija</t>
  </si>
  <si>
    <t>263</t>
  </si>
  <si>
    <t>Ādas transplantācija un /vai devitalizēto audu atdalīšana ādas čūlas vai celulīta dēļ, ar komplikācijām</t>
  </si>
  <si>
    <t>264</t>
  </si>
  <si>
    <t>Ādas transplantācija un /vai devitalizēto audu atdalīšana, ādas čūlas vai celulīta dēļ, bez komplikācijām</t>
  </si>
  <si>
    <t>265</t>
  </si>
  <si>
    <t>Ādas transplantācija un /vai devitalizēto audu atdalīšana, izņemot ādas čūlas vai celulīta dēļ, ar komplikācijām</t>
  </si>
  <si>
    <t>266</t>
  </si>
  <si>
    <t>Ādas transplantācija un /vai devitalizēto audu atdalīšana, izņemot ādas čūlas vai celulīta dēļ, bez komplikācijām</t>
  </si>
  <si>
    <t>266O</t>
  </si>
  <si>
    <t>Ādas transplantācija un /vai devitalizēto audu atdalīšana, ādas čūlas vai celulīta dēļ, īslaicīga terapija</t>
  </si>
  <si>
    <t>267</t>
  </si>
  <si>
    <t>Perianālas un pilonidālas manipulācijas</t>
  </si>
  <si>
    <t>267O</t>
  </si>
  <si>
    <t>Perianālas un pilonidālas manipulācijas, īslaicīga terapija</t>
  </si>
  <si>
    <t>268</t>
  </si>
  <si>
    <t>Ādas un zemādas audu plastikas manipulācijas</t>
  </si>
  <si>
    <t>268O</t>
  </si>
  <si>
    <t>Ādas un zemādas audu plastikas manipulācijas, īslaicīga terapija</t>
  </si>
  <si>
    <t>269</t>
  </si>
  <si>
    <t>Citas ādas un zemādas audu manipulācijas, ar komplikācijām</t>
  </si>
  <si>
    <t>270</t>
  </si>
  <si>
    <t>Citas ādas un zemādas audu manipulācijas, bez komplikācijām</t>
  </si>
  <si>
    <t>270O</t>
  </si>
  <si>
    <t>Citas ādas un zemādas audu manipulācijas, īslaicīga terapija</t>
  </si>
  <si>
    <t>271</t>
  </si>
  <si>
    <t>Ādas čūlas</t>
  </si>
  <si>
    <t>272</t>
  </si>
  <si>
    <t>Lieli ādas bojājumi ar komplikācijām</t>
  </si>
  <si>
    <t>273</t>
  </si>
  <si>
    <t>Lieli ādas bojājumi bez komplikācijām</t>
  </si>
  <si>
    <t>274</t>
  </si>
  <si>
    <t>Ļaundabīgi krūšu bojājumi ar komplikācijām</t>
  </si>
  <si>
    <t>275</t>
  </si>
  <si>
    <t>Ļaundabīgi krūšu dziedzera bojājumi bez komplikācijām</t>
  </si>
  <si>
    <t>276</t>
  </si>
  <si>
    <t xml:space="preserve">Krūšu dziedzera bojājumi, nesaistīti ar ļaundabīgu audzēju </t>
  </si>
  <si>
    <t>277</t>
  </si>
  <si>
    <t>Celulīts, vecums&gt; 17 ar komplikācijām</t>
  </si>
  <si>
    <t>278</t>
  </si>
  <si>
    <t>Celulīts, vecums&gt; 17 bez komplikācijām</t>
  </si>
  <si>
    <t>279</t>
  </si>
  <si>
    <t>Celulīts, vecums 0-17</t>
  </si>
  <si>
    <t>280</t>
  </si>
  <si>
    <t>Ādas un zemādas audu trauma, vecums&gt; 17, ar komplikācijām</t>
  </si>
  <si>
    <t>281</t>
  </si>
  <si>
    <t>Ādas un zemādas audu trauma, vecums&gt; 17, bez komplikācijām</t>
  </si>
  <si>
    <t>282</t>
  </si>
  <si>
    <t>Ādas un zemādas audu trauma, vecums 0-17</t>
  </si>
  <si>
    <t>283</t>
  </si>
  <si>
    <t>Nelieli ādas bojājumi ar komplikācijām</t>
  </si>
  <si>
    <t>284</t>
  </si>
  <si>
    <t>Nelieli ādas bojājumi bez komplikācijām</t>
  </si>
  <si>
    <t>285</t>
  </si>
  <si>
    <t>Apakšējās ekstremitātes amputācija endokrīnu, uztura un vielmaiņas traucējumu dēļ</t>
  </si>
  <si>
    <t>10</t>
  </si>
  <si>
    <t>Endokrīnās, uztura un vielmaiņas slimības un traucējumi</t>
  </si>
  <si>
    <t>285O</t>
  </si>
  <si>
    <t>Apakšējās ekstremitātes amputācija endokrīnu, uztura un vielmaiņas traucējumu dēļ, īslaicīga terapija</t>
  </si>
  <si>
    <t>286</t>
  </si>
  <si>
    <t>Virsnieru un hipofīzes manipulācijas</t>
  </si>
  <si>
    <t>286O</t>
  </si>
  <si>
    <t>Virsnieru un hipofīzes manipulācijas, īslaicīga terapija</t>
  </si>
  <si>
    <t>288A</t>
  </si>
  <si>
    <t>Gastrointestināla manipulācija aptaukošanās dēļ</t>
  </si>
  <si>
    <t>288B</t>
  </si>
  <si>
    <t>Cita manipulācija aptaukošanās dēļ</t>
  </si>
  <si>
    <t>288O</t>
  </si>
  <si>
    <t>Gastrointestināla manipulācija aptaukošanās dēļ, īslaicīga terapija</t>
  </si>
  <si>
    <t>288P</t>
  </si>
  <si>
    <t>Cita manipulācija aptaukošanās dēļ, īslaicīga terapija</t>
  </si>
  <si>
    <t>289</t>
  </si>
  <si>
    <t>Epitēlijķermenīšu manipulācijas</t>
  </si>
  <si>
    <t>289O</t>
  </si>
  <si>
    <t>Epitēlijķermenīšu manipulācijas, īslaicīga terapija</t>
  </si>
  <si>
    <t>290</t>
  </si>
  <si>
    <t>Vairogdziedzera manipulācijas</t>
  </si>
  <si>
    <t>290O</t>
  </si>
  <si>
    <t>Vairogdziedzera manipulācijas, īslaicīga terapija</t>
  </si>
  <si>
    <t>292</t>
  </si>
  <si>
    <t>Cita endokrīnas, uztura un vielmaiņas slimības manipulācija operāciju zālē, ar komplikācijām</t>
  </si>
  <si>
    <t>293</t>
  </si>
  <si>
    <t>Cita endokrīnas, uztura un vielmaiņas slimības manipulācija operāciju zālē, bez komplikācijām</t>
  </si>
  <si>
    <t>293O</t>
  </si>
  <si>
    <t>Cita endokrīnas, uztura un vielmaiņas slimības manipulācija operāciju zālē, īslaicīga terapija</t>
  </si>
  <si>
    <t>294</t>
  </si>
  <si>
    <t>Diabēts, vecums&gt; 35</t>
  </si>
  <si>
    <t>295</t>
  </si>
  <si>
    <t>Diabēts, vecums 0-35</t>
  </si>
  <si>
    <t>296</t>
  </si>
  <si>
    <t>Uztura un dažādi vielmaiņas traucējumi, vecums&gt;17, ar komplikācijām</t>
  </si>
  <si>
    <t>297</t>
  </si>
  <si>
    <t>Uztura un dažādi vielmaiņas traucējumi, vecums&gt;17, bez komplikācijām</t>
  </si>
  <si>
    <t>298</t>
  </si>
  <si>
    <t>Uztura un dažādi vielmaiņas traucējumi, vecums 0-17</t>
  </si>
  <si>
    <t>299</t>
  </si>
  <si>
    <t>Iedzimti metabolisma traucējumi</t>
  </si>
  <si>
    <t>300</t>
  </si>
  <si>
    <t>Endokrīnās sistēmas traucējumi ar komplikācijām</t>
  </si>
  <si>
    <t>301</t>
  </si>
  <si>
    <t>Endokrīnās sistēmas traucējumi bez komplikācijām</t>
  </si>
  <si>
    <t>302</t>
  </si>
  <si>
    <t>Nieres transplantācija</t>
  </si>
  <si>
    <t>11</t>
  </si>
  <si>
    <t>Nieru un urīnizvadsistēmas slimības un traucējumi</t>
  </si>
  <si>
    <t>303</t>
  </si>
  <si>
    <t>Nieres, urīnvada un nozīmīgas urīnpūšļa manipulācijas jaunveidojuma dēļ</t>
  </si>
  <si>
    <t>304</t>
  </si>
  <si>
    <t>Nieres, urīnvada un nozīmīgas urīnpūšļa manipulācijas, izņemot jaunveidojuma dēļ, ar komplikācijām</t>
  </si>
  <si>
    <t>305</t>
  </si>
  <si>
    <t>Nieres, urīnvada un nozīmīgas urīnpūšļa manipulācijas, izņemot jaunveidojuma dēļ, bez komplikācijām</t>
  </si>
  <si>
    <t>305O</t>
  </si>
  <si>
    <t>Nieres, urīnvada un nozīmīgas urīnpūšļa manipulācijas, īslaicīga terapija</t>
  </si>
  <si>
    <t>307N</t>
  </si>
  <si>
    <t>Mākslīgā urīnizvadkanāla sfinkera manipulācija</t>
  </si>
  <si>
    <t>308</t>
  </si>
  <si>
    <t>Nelielas urīnpūšļa manipulācijas ar komplikācijām</t>
  </si>
  <si>
    <t>309</t>
  </si>
  <si>
    <t>Nelielas urīnpūšļa manipulācijas bez komplikācijām</t>
  </si>
  <si>
    <t>309O</t>
  </si>
  <si>
    <t>Nelielas urīnpūšļa manipulācijas, īslaicīga terapija</t>
  </si>
  <si>
    <t>310</t>
  </si>
  <si>
    <t>Transuretrālas manipulācijas ar komplikācijām</t>
  </si>
  <si>
    <t>311</t>
  </si>
  <si>
    <t>Transuretrālas manipulācijas bez komplikācijām</t>
  </si>
  <si>
    <t>311O</t>
  </si>
  <si>
    <t>Transuretrālas manipulācijas, īslaicīga terapija</t>
  </si>
  <si>
    <t>312</t>
  </si>
  <si>
    <t>Urīnizvadkanāla manipulācijas, vecums&gt; 17, ar komplikācijām</t>
  </si>
  <si>
    <t>313</t>
  </si>
  <si>
    <t>Urīnizvadkanāla manipulācijas, vecums &gt;17, bez komplikācijām</t>
  </si>
  <si>
    <t>314</t>
  </si>
  <si>
    <t>Urīnizvadkanāla manipulācijas, vecums 0-17</t>
  </si>
  <si>
    <t>314O</t>
  </si>
  <si>
    <t>Urīnizvadkanāla manipulācijas, īslaicīga terapija</t>
  </si>
  <si>
    <t>12</t>
  </si>
  <si>
    <t>Vīriešu reproduktīvās sistēmas slimības un traucējumi</t>
  </si>
  <si>
    <t>315</t>
  </si>
  <si>
    <t>Citas nieru un urīnizvadsistēmas manipulācijas operāciju zālē</t>
  </si>
  <si>
    <t>315A</t>
  </si>
  <si>
    <t>Nieru un urīnceļu bojājumi, hemodialīzes katetru ievietošana</t>
  </si>
  <si>
    <t>315D</t>
  </si>
  <si>
    <t>Nieru un urīnceļu bojājumi, arteriovenozās fistulas izveide vai slēgšana</t>
  </si>
  <si>
    <t>315E</t>
  </si>
  <si>
    <t>Nieru un urīnceļu bojājumi, peritoneālās dialīzes katetra ievietošana</t>
  </si>
  <si>
    <t>315O</t>
  </si>
  <si>
    <t>Citas nieru un urīnizvadsistēmas manipulācijas operāciju zālē, īslaicīga terapija</t>
  </si>
  <si>
    <t>316</t>
  </si>
  <si>
    <t>Nieru mazspēja</t>
  </si>
  <si>
    <t>317</t>
  </si>
  <si>
    <t>Uzņemšana nieru dialīzei</t>
  </si>
  <si>
    <t>317O</t>
  </si>
  <si>
    <t>Uzņemšana nieru dialīzei, īslaicīga terapija</t>
  </si>
  <si>
    <t>318</t>
  </si>
  <si>
    <t>Nieru un urīnizvadsistēmas audzēji, ar komplikācijām</t>
  </si>
  <si>
    <t>319</t>
  </si>
  <si>
    <t>Nieru un urīnizvadsistēmas audzēji, bez komplikācijām</t>
  </si>
  <si>
    <t>320</t>
  </si>
  <si>
    <t>Nieru un urīnizvadsistēmas infekcijas, vecums&gt; 17, ar komplikācijām</t>
  </si>
  <si>
    <t>321</t>
  </si>
  <si>
    <t>Nieru un urīnizvadsistēmas infekcijas, vecums&gt; 17, bez komplikācijām</t>
  </si>
  <si>
    <t>322</t>
  </si>
  <si>
    <t>Nieru un urīnizvadsistēmas infekcijas, vecums 0-17</t>
  </si>
  <si>
    <t>323</t>
  </si>
  <si>
    <t>Urīnceļu akmeņi ar komplikācijām, un / vai ekstrakorporāla triecienviļņu (ESW) litotripsija</t>
  </si>
  <si>
    <t>323O</t>
  </si>
  <si>
    <t>Litotripsija, īslaicīga terapija</t>
  </si>
  <si>
    <t>324</t>
  </si>
  <si>
    <t>Urīnceļu akmeņi bez komplikācijām</t>
  </si>
  <si>
    <t>325</t>
  </si>
  <si>
    <t>Nieru un urīnceļu simptomi un pazīmes, vecums&gt; 17 ar komplikācijām</t>
  </si>
  <si>
    <t>326</t>
  </si>
  <si>
    <t>Nieru un urīnceļu simptomi un pazīmes, vecums&gt; 17 bez komplikācijām</t>
  </si>
  <si>
    <t>327</t>
  </si>
  <si>
    <t>Nieru un urīnceļu simptomi un pazīmes, vecums 0-17</t>
  </si>
  <si>
    <t>329N</t>
  </si>
  <si>
    <t>Urīnizvadkanāla striktūra</t>
  </si>
  <si>
    <t>331</t>
  </si>
  <si>
    <t>Citas nieru un urīnceļu diagnozes, vecums&gt; 17 ar komplikācijām</t>
  </si>
  <si>
    <t>332</t>
  </si>
  <si>
    <t>Citas nieru un urīnceļu diagnozes, vecums&gt; 17 bez komplikācijām</t>
  </si>
  <si>
    <t>333</t>
  </si>
  <si>
    <t>Citas nieru un urīnceļu diagnozes, vecums 0-17</t>
  </si>
  <si>
    <t>334</t>
  </si>
  <si>
    <t>Nozīmīga iegurņa manipulācija vīriešiem, ar komplikācijām</t>
  </si>
  <si>
    <t>335</t>
  </si>
  <si>
    <t>Nozīmīga iegurņa manipulācija vīriešiem, bez komplikācijām</t>
  </si>
  <si>
    <t>335O</t>
  </si>
  <si>
    <t>Nozīmīga iegurņa manipulācija vīriešiem, īslaicīga terapija</t>
  </si>
  <si>
    <t>336</t>
  </si>
  <si>
    <t>Transuretrāla prostatektomija ar komplikācijām</t>
  </si>
  <si>
    <t>337</t>
  </si>
  <si>
    <t>Transuretrāla prostatektomija bez komplikācijām</t>
  </si>
  <si>
    <t>337O</t>
  </si>
  <si>
    <t>Transuretrāla prostatektomija, īslaicīga terapija</t>
  </si>
  <si>
    <t>338</t>
  </si>
  <si>
    <t>Manipulācijas sēklinieku ļaundabīga audzēja dēļ</t>
  </si>
  <si>
    <t>339</t>
  </si>
  <si>
    <t>Manipulācijas sēkliniekiem, izņemot ļaundabīgā audzējā dēļ, vecums&gt; 17</t>
  </si>
  <si>
    <t>340</t>
  </si>
  <si>
    <t>Sēklinieku manipulācijas, nesaistītas ar ļaundabīgu audzēju, vecums 0-17</t>
  </si>
  <si>
    <t>340O</t>
  </si>
  <si>
    <t>Manipulācijas sēklinieku ļaundabīga audzēja dēļ, īslaicīga terapija</t>
  </si>
  <si>
    <t>341</t>
  </si>
  <si>
    <t>Dzimumlocekļa manipulācijas</t>
  </si>
  <si>
    <t>341O</t>
  </si>
  <si>
    <t>Dzimumlocekļa manipulācijas, īslaicīga terapija</t>
  </si>
  <si>
    <t>342</t>
  </si>
  <si>
    <t>Apgraizīšana, vecums&gt; 17</t>
  </si>
  <si>
    <t>343</t>
  </si>
  <si>
    <t>Apgraizīšana, vecums 0-17</t>
  </si>
  <si>
    <t>343O</t>
  </si>
  <si>
    <t>Apgraizīšana, īslaicīga terapija</t>
  </si>
  <si>
    <t>344</t>
  </si>
  <si>
    <t>Citas vīriešu reproduktīvās sistēmas manipulācijas, saistītas ar ļaundabīgu audzēju</t>
  </si>
  <si>
    <t>345</t>
  </si>
  <si>
    <t>Citas vīriešu reproduktīvās sistēmas manipulācijas, nesaistītas ar ļaundabīgu audzēju</t>
  </si>
  <si>
    <t>345O</t>
  </si>
  <si>
    <t>Citas vīriešu reproduktīvās sistēmas manipulācijas, īslaicīga terapija</t>
  </si>
  <si>
    <t>346</t>
  </si>
  <si>
    <t>Vīriešu reproduktīvās sistēmas ļaundabīgais audzējs, ar komplikācijām</t>
  </si>
  <si>
    <t>347</t>
  </si>
  <si>
    <t>Vīriešu reproduktīvās sistēmas ļaundabīgais audzējs, bez komplikācijām</t>
  </si>
  <si>
    <t>348</t>
  </si>
  <si>
    <t>Labdabīga prostatas hipertrofija ar komplikācijām</t>
  </si>
  <si>
    <t>349</t>
  </si>
  <si>
    <t>Labdabīga prostatas hipertrofija bez komplikācijām</t>
  </si>
  <si>
    <t>350</t>
  </si>
  <si>
    <t>Vīriešu reproduktīvās sistēmas iekaisums</t>
  </si>
  <si>
    <t>351</t>
  </si>
  <si>
    <t>Sterilizācija vīrietim</t>
  </si>
  <si>
    <t>351O</t>
  </si>
  <si>
    <t>Sterilizācija vīrietim, īslaicīga terapija</t>
  </si>
  <si>
    <t>352</t>
  </si>
  <si>
    <t>Citas vīriešu reproduktīvās sistēmas diagnozes</t>
  </si>
  <si>
    <t>353</t>
  </si>
  <si>
    <t>Iegurņa orgānu izņemšana, radikāla histerektomija un radikāla vulvektomija</t>
  </si>
  <si>
    <t>13</t>
  </si>
  <si>
    <t>Sieviešu reproduktīvās sistēmas slimības un traucējumi</t>
  </si>
  <si>
    <t>353O</t>
  </si>
  <si>
    <t>Iegurņa orgānu izņemšana, radikāla histerektomija un radikāla vulvektomija, īslaicīga terapija</t>
  </si>
  <si>
    <t>354</t>
  </si>
  <si>
    <t>Dzemdes un dzemdes piedēkļu manipulācijas, izņemot olvadu/ dzemdes piedēkļu ļaundabīgu audzēju dēļ, ar komplikācijām</t>
  </si>
  <si>
    <t>355</t>
  </si>
  <si>
    <t>Dzemdes un dzemdes piedēkļu manipulācijas, izņemot olvadu/ dzemdes piedēkļu ļaundabīgu audzēju dēļ, bez komplikācijām</t>
  </si>
  <si>
    <t>355O</t>
  </si>
  <si>
    <t>Dzemdes un dzemdes piedēkļu manipulācijas, izņemot olvadu/ dzemdes piedēkļu ļaundabīgu audzēju dēļ, īslaicīga terapija</t>
  </si>
  <si>
    <t>356</t>
  </si>
  <si>
    <t>Sievietes reproduktīvās sistēmas rekonstruktīvas manipulācijas</t>
  </si>
  <si>
    <t>356O</t>
  </si>
  <si>
    <t>Sievietes reproduktīvās sistēmas rekonstruktīvas manipulācijas, īslaicīga terapija</t>
  </si>
  <si>
    <t>357</t>
  </si>
  <si>
    <t>Dzemdes un dzemdes piedēkļu manipulācijas olvadu vai dzemdes piedēkļu ļaundabīgu audzēju dēļ</t>
  </si>
  <si>
    <t>357O</t>
  </si>
  <si>
    <t>Dzemdes un dzemdes piedēkļu manipulācijas olvadu vai dzemdes piedēkļu ļaundabīgu audzēju dēļ, īslaicīga terapija</t>
  </si>
  <si>
    <t>358</t>
  </si>
  <si>
    <t>Dzemdes un dzemdes piedēkļu manipulācijas, izņemot ļaundabīgo audzēju ar komplikācijām</t>
  </si>
  <si>
    <t>359</t>
  </si>
  <si>
    <t>Dzemdes un dzemdes piedēkļu manipulācijas, izņemot ļaundabīgo audzēju bez komplikācijām</t>
  </si>
  <si>
    <t>359O</t>
  </si>
  <si>
    <t>Dzemdes un dzemdes piedēkļu manipulācijas, izņemot olvadu vai dzemdes piedēkļu ļaundabīgu audzēju dēļ, īslaicīga terapija</t>
  </si>
  <si>
    <t>360</t>
  </si>
  <si>
    <t>Maksts, dzemdes kakla un vulvas manipulācijas</t>
  </si>
  <si>
    <t>360O</t>
  </si>
  <si>
    <t>Maksts, dzemdes kakla un vulvas manipulācijas, īslaicīga terapija</t>
  </si>
  <si>
    <t>361</t>
  </si>
  <si>
    <t>Ginekoloģiskā laparoskopija vai sterilizācija laparatomijas laikā</t>
  </si>
  <si>
    <t>361O</t>
  </si>
  <si>
    <t>Ginekoloģiska laparoskopija vai sterilizācija laparotomijas laikā, īslaicīga terapija</t>
  </si>
  <si>
    <t>362</t>
  </si>
  <si>
    <t>Laproskopiska vai cita endoskopiskā sterilizācija</t>
  </si>
  <si>
    <t>362O</t>
  </si>
  <si>
    <t>Laproskopiska vai cita endoskopiska sterilizācija, īslaicīga terapija</t>
  </si>
  <si>
    <t>363</t>
  </si>
  <si>
    <t>Dilatācija un kiretāža (D&amp;C), konizācija un radio - implants, ļaundabīgu audzēju dēļ</t>
  </si>
  <si>
    <t>364</t>
  </si>
  <si>
    <t>Dilatācija un kiretāža (D&amp;C), konizācija, nav saistīta ar ļaundabīgu audzēju</t>
  </si>
  <si>
    <t>364O</t>
  </si>
  <si>
    <t>Dilatācija un kiretāža (D&amp;C), konizācija, nav saistīta ar ļaundabīgu audzēju, īslaicīga terapija</t>
  </si>
  <si>
    <t>365</t>
  </si>
  <si>
    <t>Sievietes reproduktīvās sistēmas citas manipulācijas operāciju zālē</t>
  </si>
  <si>
    <t>365O</t>
  </si>
  <si>
    <t>Sievietes reproduktīvās sistēmas citas manipulācijas operāciju zālē, īslaicīga terapija</t>
  </si>
  <si>
    <t>366</t>
  </si>
  <si>
    <t>Sievietes reproduktīvās sistēmas ļaundabīgs audzējs ar komplikācijām</t>
  </si>
  <si>
    <t>367</t>
  </si>
  <si>
    <t>Sievietes reproduktīvās sistēmas ļaundabīgs audzējs bez komplikācijām</t>
  </si>
  <si>
    <t>368</t>
  </si>
  <si>
    <t>Sievietes reproduktīvās sistēmas infekcijas</t>
  </si>
  <si>
    <t>369</t>
  </si>
  <si>
    <t>Menstruāciju un citi sievietes reproduktīvās sistēmas traucējumi</t>
  </si>
  <si>
    <t>370</t>
  </si>
  <si>
    <t>Ķeizargrieziens ar komplikācijām</t>
  </si>
  <si>
    <t>14</t>
  </si>
  <si>
    <t>Grūtniecība, dzemdības un pēcdzemdību periods</t>
  </si>
  <si>
    <t>371</t>
  </si>
  <si>
    <t>Ķeizargrieziens bez komplikācijām</t>
  </si>
  <si>
    <t>371O</t>
  </si>
  <si>
    <t>Ķeizargrieziens, īslaicīga terapija</t>
  </si>
  <si>
    <t>372</t>
  </si>
  <si>
    <t>Vaginālas dzemdības ar komplikāciju diagnozēm</t>
  </si>
  <si>
    <t>373</t>
  </si>
  <si>
    <t>Vaginālas dzemdības bez komplikāciju diagnozēm</t>
  </si>
  <si>
    <t>373O</t>
  </si>
  <si>
    <t>Vaginālas dzemdības, īslaicīga terapija</t>
  </si>
  <si>
    <t>374</t>
  </si>
  <si>
    <t>Vaginālas dzemdības ar sterilizāciju un/vai dilatāciju un kiretāžu (D&amp;C)</t>
  </si>
  <si>
    <t>375</t>
  </si>
  <si>
    <t>Vaginālas dzemdības ar manipulāciju operāciju zālē, izņemot sterilizāciju un/vai dilatāciju un kiretāžu (D&amp;C)</t>
  </si>
  <si>
    <t>376</t>
  </si>
  <si>
    <t>Pēcdzemdību un pēcaborta diagnozes bez manipulācijas operāciju zālē</t>
  </si>
  <si>
    <t>377N</t>
  </si>
  <si>
    <t>Dzemdību problēma ar citu manipulāciju operāciju zālē</t>
  </si>
  <si>
    <t>377O</t>
  </si>
  <si>
    <t>Pēcdzemdību un pēcaborta diagnozes ar manipulāciju operāciju zālē, īslaicīga terapija</t>
  </si>
  <si>
    <t>378N</t>
  </si>
  <si>
    <t>Ārpusdzemdes grūtniecības operācija</t>
  </si>
  <si>
    <t>379</t>
  </si>
  <si>
    <t>Draudošs spontāns aborts</t>
  </si>
  <si>
    <t>380</t>
  </si>
  <si>
    <t>Aborts bez dilatācijas un kiretāžas (D&amp;C)</t>
  </si>
  <si>
    <t>381</t>
  </si>
  <si>
    <t>Aborts ar dilatāciju un kiretāžu (D&amp;C), aspirācijas abrāzija vai histerotomija</t>
  </si>
  <si>
    <t>381O</t>
  </si>
  <si>
    <t>Aborts, īslaicīga terapija</t>
  </si>
  <si>
    <t>382</t>
  </si>
  <si>
    <t>Neīstās dzemdību kontrakcijas</t>
  </si>
  <si>
    <t>383</t>
  </si>
  <si>
    <t>Citas pirmsdzemdību diagnozes ar medicīniskām komplikācijām</t>
  </si>
  <si>
    <t>384</t>
  </si>
  <si>
    <t>Citas pirmsdzemdību diagnozes bez medicīniskām komplikācijām</t>
  </si>
  <si>
    <t>385A</t>
  </si>
  <si>
    <t>Jaundzimušais, miris 2 dienu laikā vai pārvests uz citu nodaļu 5 dienu laikā</t>
  </si>
  <si>
    <t>15</t>
  </si>
  <si>
    <t>Jaundzimušie, ar stāvokļiem, kas radušies perinatālā periodā</t>
  </si>
  <si>
    <t>385B</t>
  </si>
  <si>
    <t>Aprūpes turpinājums, saistīts ar neonatālām problēmām vai vēlīnām neonatālām problēmām</t>
  </si>
  <si>
    <t>385C</t>
  </si>
  <si>
    <t>Jaundzimušais, uzņemts pirmo 2 dzīves dienu laikā, neārstēts jaundzimušo intensīvās terapijas nodaļā, pārvests uz citu stacionāru, ārstēšanas ilgums mazāks par 5 dienām</t>
  </si>
  <si>
    <t>386N</t>
  </si>
  <si>
    <t>Jaundzimušais, dzimšanas svars zem 1000 g</t>
  </si>
  <si>
    <t>387</t>
  </si>
  <si>
    <t>Jaundzimušais, dzimšanas svars 1000-1499 g</t>
  </si>
  <si>
    <t>388A</t>
  </si>
  <si>
    <t>Jaundzimušais, dzimšanas svars 1500-2499 g vai cita veida brieduma trūkums, ar multiplām problēmām</t>
  </si>
  <si>
    <t>388B</t>
  </si>
  <si>
    <t>Jaundzimušais, dzimšanas svars 1500-2499 g vai cita veida brieduma trūkums, bez multiplām problēmām</t>
  </si>
  <si>
    <t>388C</t>
  </si>
  <si>
    <t>Smagas elpošanas problēmas priekšlaicīgi dzimušam zīdainim</t>
  </si>
  <si>
    <t>389A</t>
  </si>
  <si>
    <t>Jaundzimušais, dzimšanas svars 1500 g vai vairāk, ar lielu operāciju</t>
  </si>
  <si>
    <t>389B</t>
  </si>
  <si>
    <t>Jaundzimušais, dzimšanas svars 2500 g vai vairāk, ar multiplām problēmām</t>
  </si>
  <si>
    <t>389C</t>
  </si>
  <si>
    <t>Smagas elpošanas problēmas nobriedušam zīdainim</t>
  </si>
  <si>
    <t>390</t>
  </si>
  <si>
    <t>Jaundzimušais, dzimšanas svars 2500 g vai vairāk, ar citu nozīmīgu problēmu</t>
  </si>
  <si>
    <t>391</t>
  </si>
  <si>
    <t>Normāls jaundzimušais</t>
  </si>
  <si>
    <t>392</t>
  </si>
  <si>
    <t>Splenektomija vecums&gt; 17</t>
  </si>
  <si>
    <t>16</t>
  </si>
  <si>
    <t>Asins, asinsrades orgānu un imunoloģisko traucējumu slimības</t>
  </si>
  <si>
    <t>393</t>
  </si>
  <si>
    <t>Splenektomija, vecums 0-17</t>
  </si>
  <si>
    <t>393O</t>
  </si>
  <si>
    <t>Splenektomija, īslaicīga terapija</t>
  </si>
  <si>
    <t>394</t>
  </si>
  <si>
    <t>Citas asins un asinsrades orgānu manipulācijas operāciju zālē</t>
  </si>
  <si>
    <t>394O</t>
  </si>
  <si>
    <t>Citas asins un asinsrades orgānu manipulācijas operāciju zālē, īslaicīga terapija</t>
  </si>
  <si>
    <t>395</t>
  </si>
  <si>
    <t>Eritrocītu bojājumi&gt; 17</t>
  </si>
  <si>
    <t>396</t>
  </si>
  <si>
    <t>Eritrocītu bojājumi, vecums 0-17</t>
  </si>
  <si>
    <t>397</t>
  </si>
  <si>
    <t>Koagulācijas traucējumi</t>
  </si>
  <si>
    <t>398</t>
  </si>
  <si>
    <t>Retikuloendoteliālie un imunitātes traucējumi ar komplikācijām</t>
  </si>
  <si>
    <t>399</t>
  </si>
  <si>
    <t>Retikuloendoteliālie un imunitātes traucējumi bez komplikācijām</t>
  </si>
  <si>
    <t>400</t>
  </si>
  <si>
    <t>Limfoma un leikēmija ar lielu manipulāciju operāciju zālē</t>
  </si>
  <si>
    <t>17</t>
  </si>
  <si>
    <t>Mieloproliferatīvās slimības un traucējumi, maz diferencēti audzēji</t>
  </si>
  <si>
    <t>401</t>
  </si>
  <si>
    <t>Limfoma un leikēmija, kas nav akūta, ar citu manipulāciju operāciju zālē ar komplikācijām</t>
  </si>
  <si>
    <t>402</t>
  </si>
  <si>
    <t>Limfoma un leikēmija, kas nav akūta, ar citu manipulāciju, operāciju zālē bez komplikācijām</t>
  </si>
  <si>
    <t>402O</t>
  </si>
  <si>
    <t>Limfoma un leikēmija, kas nav akūta, ar manipulācijām operāciju zālē, īslaicīga terapija</t>
  </si>
  <si>
    <t>403</t>
  </si>
  <si>
    <t>Limfoma un leikēmija, kas nav akūta, ar komplikācijām</t>
  </si>
  <si>
    <t>404</t>
  </si>
  <si>
    <t>Limfoma un leikēmija, kas nav akūta, bez komplikācijām</t>
  </si>
  <si>
    <t>405</t>
  </si>
  <si>
    <t>Akūta leikēmija, bez nozīmīgas manipulācijas operāciju zālē, vecums 0-17</t>
  </si>
  <si>
    <t>406</t>
  </si>
  <si>
    <t>Mieloproliferatīvi traucējumi vai vāji diferencēts jaunveidojums ar lielām manipulācijām operāciju zālē un ar komplikācijām</t>
  </si>
  <si>
    <t>407</t>
  </si>
  <si>
    <t>Mieloproliferatīvi traucējumi vai vāji diferencēts jaunveidojums ar lielām manipulācijām operāciju zālē, bet bez komplikācijām</t>
  </si>
  <si>
    <t>407O</t>
  </si>
  <si>
    <t>Mieloproliferatīvi traucējumi vai vāji diferencēts jaunveidojums ar lielām manipulācijām operāciju zālē, īslaicīga terapija</t>
  </si>
  <si>
    <t>408</t>
  </si>
  <si>
    <t>Mieloproliferatīvi traucējumi vai vāji diferencēts jaunveidojums ar citām manipulācijām operāciju zālē</t>
  </si>
  <si>
    <t>408O</t>
  </si>
  <si>
    <t>Mieloproliferatīvi traucējumi vai vāji diferencēts jaunveidojums ar citām manipulācijām operāciju zālē, īslaicīga terapija</t>
  </si>
  <si>
    <t>409</t>
  </si>
  <si>
    <t>Staru terapija</t>
  </si>
  <si>
    <t>409O</t>
  </si>
  <si>
    <t>Staru terapija, īslaicīga terapija</t>
  </si>
  <si>
    <t>410</t>
  </si>
  <si>
    <t>Ķīmijterapija, bez akūtas leikēmijas kā sekundāras diagnozes</t>
  </si>
  <si>
    <t>411N</t>
  </si>
  <si>
    <t>Ļaundabīgu audzēju anamnēze, bez endoskopijas, bez komplikācijām</t>
  </si>
  <si>
    <t>413</t>
  </si>
  <si>
    <t>Citi mieloproliferatīvi traucējumi ar mazdiferencēta jaunveidojuma diagnozi, ar komplikācijām</t>
  </si>
  <si>
    <t>414</t>
  </si>
  <si>
    <t>Citi mieloproliferatīvi traucējumi ar mazdiferencēta jaunveidojuma diagnozi, bez komplikācijām</t>
  </si>
  <si>
    <t>415</t>
  </si>
  <si>
    <t>Infekciju un parazitāro slimību manipulācijas</t>
  </si>
  <si>
    <t>18</t>
  </si>
  <si>
    <t>Infekciju un parazitārās slimības</t>
  </si>
  <si>
    <t>415O</t>
  </si>
  <si>
    <t>Infekciju un parazitāro slimību manipulācijas, īslaicīga terapija</t>
  </si>
  <si>
    <t>416N</t>
  </si>
  <si>
    <t>Septicēmija, vecums&gt; 17, ar komplikācijām</t>
  </si>
  <si>
    <t>417N</t>
  </si>
  <si>
    <t>Septicēmija, vecums 0-17, bez komplikācijām</t>
  </si>
  <si>
    <t>418</t>
  </si>
  <si>
    <t>Pēcoperācijas un pēctraumas infekcijas</t>
  </si>
  <si>
    <t>419</t>
  </si>
  <si>
    <t>Nezināmas izcelsmes drudzis, vecums&gt; 17, ar komplikācijām</t>
  </si>
  <si>
    <t>420</t>
  </si>
  <si>
    <t>Nezināmas izcelsmes drudzis, vecums&gt; 17, bez komplikācijām</t>
  </si>
  <si>
    <t>421</t>
  </si>
  <si>
    <t>Vīrusu saslimšana, vecums&gt; 17</t>
  </si>
  <si>
    <t>422</t>
  </si>
  <si>
    <t>Vīrusu saslimšana un nezināmas izcelsmes drudzis, vecums 0-17</t>
  </si>
  <si>
    <t>423</t>
  </si>
  <si>
    <t>Citas infekciju un parazitāro slimību diagnozes</t>
  </si>
  <si>
    <t>424N</t>
  </si>
  <si>
    <t>Manipulācija operāciju zālē ar garīgu slimību vai ļaunprātīgu lietošanu kā galveno diagnozi</t>
  </si>
  <si>
    <t>19</t>
  </si>
  <si>
    <t>Psihiskās slimības un traucējumi</t>
  </si>
  <si>
    <t>424O</t>
  </si>
  <si>
    <t>Manipulācija operāciju zālē ar garīgu slimību kā galveno diagnozi, īslaicīga terapija</t>
  </si>
  <si>
    <t>426A</t>
  </si>
  <si>
    <t>Bipolāri traucējumi, vecums &lt;60 gadi</t>
  </si>
  <si>
    <t>426B</t>
  </si>
  <si>
    <t>Bipolāri traucējumi, vecums &gt;59 gadi</t>
  </si>
  <si>
    <t>426C</t>
  </si>
  <si>
    <t>Citi garastāvokļa traucējumi, vecums &lt;60 gadi</t>
  </si>
  <si>
    <t>426D</t>
  </si>
  <si>
    <t>Citi garastāvokļa traucējumi, vecums &gt;59 gadi</t>
  </si>
  <si>
    <t>427A</t>
  </si>
  <si>
    <t>Ar trauksmi saistīti psiholoģiski traucējumi</t>
  </si>
  <si>
    <t>427B</t>
  </si>
  <si>
    <t>Ilglaicīgas personības izmaiņas</t>
  </si>
  <si>
    <t>427C</t>
  </si>
  <si>
    <t>Akūta reakcija uz stresu</t>
  </si>
  <si>
    <t>427D</t>
  </si>
  <si>
    <t>Citas neirozes</t>
  </si>
  <si>
    <t>428N</t>
  </si>
  <si>
    <t>Personības traucējumi</t>
  </si>
  <si>
    <t>429A</t>
  </si>
  <si>
    <t>Organiski traucējumi ar komplikācijām</t>
  </si>
  <si>
    <t>429B</t>
  </si>
  <si>
    <t>Organiski traucējumi bez komplikācijām</t>
  </si>
  <si>
    <t>430A</t>
  </si>
  <si>
    <t>Šizofrēnija, vecums &lt;30 gadi</t>
  </si>
  <si>
    <t>430B</t>
  </si>
  <si>
    <t>Šizofrēnija, vecums 30-59 gadi</t>
  </si>
  <si>
    <t>430C</t>
  </si>
  <si>
    <t>Šizofrēnija &gt; 59 gadi</t>
  </si>
  <si>
    <t>430D</t>
  </si>
  <si>
    <t>Hroniska psihoze bez šizofrēnijas</t>
  </si>
  <si>
    <t>430E</t>
  </si>
  <si>
    <t>Īslaicīga psihoze bez šizofrēnijas</t>
  </si>
  <si>
    <t>430F</t>
  </si>
  <si>
    <t>Citi psihiskie sindromi</t>
  </si>
  <si>
    <t>431A</t>
  </si>
  <si>
    <t>Garīga atpalicība</t>
  </si>
  <si>
    <t>431B</t>
  </si>
  <si>
    <t>Psihoneiroloģiskie traucējumi</t>
  </si>
  <si>
    <t>431C</t>
  </si>
  <si>
    <t>Citi bērnības garīgie traucējumi</t>
  </si>
  <si>
    <t>432A</t>
  </si>
  <si>
    <t>Ēšanas traucējumi</t>
  </si>
  <si>
    <t>432B</t>
  </si>
  <si>
    <t>Citi specifiski psihiskie traucējumi</t>
  </si>
  <si>
    <t>432C</t>
  </si>
  <si>
    <t>Citi nespecifiski psihiskie traucējumi</t>
  </si>
  <si>
    <t>432M</t>
  </si>
  <si>
    <t>Psihiatriskā rehabilitācija stacionārā</t>
  </si>
  <si>
    <t>432N</t>
  </si>
  <si>
    <t>Ilgstoša psihiatriskā aprūpe</t>
  </si>
  <si>
    <t>436A</t>
  </si>
  <si>
    <t>Citi ļaunprātīgas lietošanas traucējumi, ar komplikācijām</t>
  </si>
  <si>
    <t>436B</t>
  </si>
  <si>
    <t>Citi ļaunprātīgas lietošanas traucējumi, bez komplikācijām</t>
  </si>
  <si>
    <t>436C</t>
  </si>
  <si>
    <t>Ļaunprātīgas lietošanas izraisīta psihoze</t>
  </si>
  <si>
    <t>439</t>
  </si>
  <si>
    <t>Ādas transplantāts traumām</t>
  </si>
  <si>
    <t>21</t>
  </si>
  <si>
    <t>Ievainojumi, saindēšanās un toksiska zāļu iedarbība</t>
  </si>
  <si>
    <t>439O</t>
  </si>
  <si>
    <t>Ādas transplantāts traumām, īslaicīga terapija</t>
  </si>
  <si>
    <t>441</t>
  </si>
  <si>
    <t>Rokas traumu manipulācijas</t>
  </si>
  <si>
    <t>441O</t>
  </si>
  <si>
    <t>Rokas traumu manipulācijas, īslaicīga terapija</t>
  </si>
  <si>
    <t>442</t>
  </si>
  <si>
    <t>Citas manipulācijas operāciju zālē traumas dēļ, ar komplikācijām</t>
  </si>
  <si>
    <t>442O</t>
  </si>
  <si>
    <t>Liela operācija aprūpes komplikāciju dēļ, īslaicīga terapija</t>
  </si>
  <si>
    <t>443</t>
  </si>
  <si>
    <t>Citas manipulācijas operāciju zālē traumas dēļ, bez komplikācijām</t>
  </si>
  <si>
    <t>443O</t>
  </si>
  <si>
    <t>Citas manipulācijas operāciju zālē traumas dēļ, īslaicīga terapija</t>
  </si>
  <si>
    <t>444</t>
  </si>
  <si>
    <t>Traumatisks ievainojums, vecums&gt; 17, ar komplikācijām</t>
  </si>
  <si>
    <t>445</t>
  </si>
  <si>
    <t>Traumatisks ievainojums, vecums&gt; 17, bez komplikācijām</t>
  </si>
  <si>
    <t>446</t>
  </si>
  <si>
    <t>Traumatisks ievainojums, vecums 0-17</t>
  </si>
  <si>
    <t>447</t>
  </si>
  <si>
    <t>Alerģiskas reakcijas, vecums&gt; 17</t>
  </si>
  <si>
    <t>448</t>
  </si>
  <si>
    <t>Alerģiskas reakcijas, vecums 0-17</t>
  </si>
  <si>
    <t>449</t>
  </si>
  <si>
    <t>Saindēšanās un toksiska zāļu ietekme, vecums&gt; 17 ar komplikācijām</t>
  </si>
  <si>
    <t>450</t>
  </si>
  <si>
    <t>Saindēšanās un toksiska zāļu ietekme, vecums&gt; 17 bez komplikācijām</t>
  </si>
  <si>
    <t>451</t>
  </si>
  <si>
    <t>Saindēšanās un toksiska zāļu ietekme, vecums 0-17</t>
  </si>
  <si>
    <t>452A</t>
  </si>
  <si>
    <t>Ķirurģiskas ārstēšanas komplikācijas, ar komplikācijām</t>
  </si>
  <si>
    <t>452B</t>
  </si>
  <si>
    <t>Komplikācijas ārstēšanai bez ķirurģijas, ar komplikācijām</t>
  </si>
  <si>
    <t>453A</t>
  </si>
  <si>
    <t>Ķirurģiskas ārstēšanas komplikācija, bez komplikācijām</t>
  </si>
  <si>
    <t>453B</t>
  </si>
  <si>
    <t>Komplikācijas ārstēšanai bez ķirurģijas, bez komplikācijām</t>
  </si>
  <si>
    <t>454</t>
  </si>
  <si>
    <t>Cita traumas, saindēšanās un toksiskās iedarbības diagnoze, ar komplikācijām</t>
  </si>
  <si>
    <t>455</t>
  </si>
  <si>
    <t>Cita traumas, saindēšanās un toksiskās iedarbības diagnoze, bez komplikācijām</t>
  </si>
  <si>
    <t>456</t>
  </si>
  <si>
    <t>Apdegumi, nodoti citai neatliekamās palīdzības iestādei, aprūpe mazāk par 6 dienām</t>
  </si>
  <si>
    <t>22</t>
  </si>
  <si>
    <t>Apdegumi</t>
  </si>
  <si>
    <t>457</t>
  </si>
  <si>
    <t>Plaši apdegumi bez manipulācijas operāciju zālē</t>
  </si>
  <si>
    <t>458</t>
  </si>
  <si>
    <t>Nelieli apdegumi ar ādas transplantāciju</t>
  </si>
  <si>
    <t>458O</t>
  </si>
  <si>
    <t>Nelieli apdegumi ar ādas transplantāciju, īslaicīga terapija</t>
  </si>
  <si>
    <t>459</t>
  </si>
  <si>
    <t>Nelieli apdegumi ar nekrotisko audu atdalīšanu vai citas manipulācijas operāciju zālē</t>
  </si>
  <si>
    <t>459O</t>
  </si>
  <si>
    <t>Nelieli apdegumi ar nekrotisko audu atdalīšanu vai citas manipulācijas operāciju zālē, īslaicīga terapija</t>
  </si>
  <si>
    <t>460</t>
  </si>
  <si>
    <t>Nelieli apdegumi bez manipulācijas operāciju zālē</t>
  </si>
  <si>
    <t>461</t>
  </si>
  <si>
    <t>Manipulācija operāciju zālē ar diagnozēm, kas ir citu kontaktu dēļ ar veselības aprūpes iestādēm</t>
  </si>
  <si>
    <t>23</t>
  </si>
  <si>
    <t>Faktori, kas ietekmē veselības stāvokli un citi kontakti ar veselības aprūpes pakalpojumiem</t>
  </si>
  <si>
    <t>461O</t>
  </si>
  <si>
    <t>Manipulācija operāciju zālē ar diagnozēm, kas ir citu kontaktu dēļ ar veselības aprūpes iestādēm, īslaicīga terapija</t>
  </si>
  <si>
    <t>462O</t>
  </si>
  <si>
    <t>Rehabilitācija, īslaicīga terapija</t>
  </si>
  <si>
    <t>463</t>
  </si>
  <si>
    <t>Pazīmes un simptomi, ar komplikācijām</t>
  </si>
  <si>
    <t>464</t>
  </si>
  <si>
    <t>Pazīmes un simptomi, bez komplikācijām</t>
  </si>
  <si>
    <t>465</t>
  </si>
  <si>
    <t>Aprūpe sakarā ar ļaundabīgu audzēju</t>
  </si>
  <si>
    <t>466</t>
  </si>
  <si>
    <t>Aprūpe citu apstākļu dēļ</t>
  </si>
  <si>
    <t>467</t>
  </si>
  <si>
    <t>Citi faktori, kas ietekmē veselības stāvokli</t>
  </si>
  <si>
    <t>468</t>
  </si>
  <si>
    <t>Reta vai nepareiza diagnožu vai plaša manipulāciju kombinācija</t>
  </si>
  <si>
    <t>99</t>
  </si>
  <si>
    <t>Nestandarta vai kļūdaina informācija</t>
  </si>
  <si>
    <t>468O</t>
  </si>
  <si>
    <t>Plaša manipulācija operāciju zālē, kas nav saistīta ar galveno diagnozi, īslaicīga terapija</t>
  </si>
  <si>
    <t>470</t>
  </si>
  <si>
    <t>Nav iespējams grupēt</t>
  </si>
  <si>
    <t>470G</t>
  </si>
  <si>
    <t>Nav informācijas par dzimumu</t>
  </si>
  <si>
    <t>470O</t>
  </si>
  <si>
    <t>Nav iespējams veikt operāciju dienas stacionārā</t>
  </si>
  <si>
    <t>470P</t>
  </si>
  <si>
    <t>Neiespējama vai nenoteikta iejaukšanās, īslaicīga terapija</t>
  </si>
  <si>
    <t>470V</t>
  </si>
  <si>
    <t>Nav informācijas par dzimumu, ambulatorais pakalpojums</t>
  </si>
  <si>
    <t>471N</t>
  </si>
  <si>
    <t>Bilaterālas vai multiplas ekstremitāšu lielo locītavu manipulācijas</t>
  </si>
  <si>
    <t>472</t>
  </si>
  <si>
    <t>Plaši apdegumi ar manipulāciju operāciju zālē</t>
  </si>
  <si>
    <t>472O</t>
  </si>
  <si>
    <t>Plaši apdegumi ar manipulāciju operāciju zālē, īslaicīga terapija</t>
  </si>
  <si>
    <t>473</t>
  </si>
  <si>
    <t>Akūta leikēmija, bez lielas manipulācijas operāciju zālē, vecums&gt; 17</t>
  </si>
  <si>
    <t>475A</t>
  </si>
  <si>
    <t>Elpošanas sistēmas diagnoze ar elpošanas terapiju</t>
  </si>
  <si>
    <t>475B</t>
  </si>
  <si>
    <t>Elpošanas sistēmas diagnoze ar Pozitīvā izelpas beigu spiediena (PEEP) aparatūras pielietošanu</t>
  </si>
  <si>
    <t>475O</t>
  </si>
  <si>
    <t>Elpošanas sistēmas diagnoze ar mākslīgā plaušu ventilācijas aparāta pielietošanu, īslaicīga terapija</t>
  </si>
  <si>
    <t>477</t>
  </si>
  <si>
    <t>Reta vai nepareiza diagnožu vai citu manipulāciju kombinācija</t>
  </si>
  <si>
    <t>477O</t>
  </si>
  <si>
    <t>Neliela manipulācija operāciju zālē, kas nav saistīta ar galveno diagnozi, īslaicīga terapija</t>
  </si>
  <si>
    <t>478</t>
  </si>
  <si>
    <t>Citas asinsvadu manipulācijas, ar komplikācijām</t>
  </si>
  <si>
    <t>479</t>
  </si>
  <si>
    <t>Citas asinsvadu manipulācijas, bez komplikācijām</t>
  </si>
  <si>
    <t>479O</t>
  </si>
  <si>
    <t>Citas asinsvadu manipulācijas, īslaicīga terapija</t>
  </si>
  <si>
    <t>480</t>
  </si>
  <si>
    <t>Aknu transplantācija</t>
  </si>
  <si>
    <t>481A</t>
  </si>
  <si>
    <t>Cita cilmes šūnu transplantācija</t>
  </si>
  <si>
    <t>481B</t>
  </si>
  <si>
    <t>Allogēna cilmes šūnu transplantācija, vecums &gt;18</t>
  </si>
  <si>
    <t>481C</t>
  </si>
  <si>
    <t>Cita cilmes šūnu transplantācija, ar komplikācijām</t>
  </si>
  <si>
    <t>481O</t>
  </si>
  <si>
    <t>Cita cilmes šūnu transplantācija, īslaicīga terapija</t>
  </si>
  <si>
    <t>481P</t>
  </si>
  <si>
    <t>Allogēna cilmes šūnu transplantācija, īslaicīga terapija</t>
  </si>
  <si>
    <t>482</t>
  </si>
  <si>
    <t>Traheostomija sejas, mutes un kakla diagnožu dēļ</t>
  </si>
  <si>
    <t>482O</t>
  </si>
  <si>
    <t>Traheostomija sejas, mutes un kakla diagnožu dēļ, īslaicīga terapija</t>
  </si>
  <si>
    <t>483</t>
  </si>
  <si>
    <t>Traheostomija, izņemot sejas, mutes un kakla diagnožu dēļ</t>
  </si>
  <si>
    <t>483B</t>
  </si>
  <si>
    <t>Intensīva asinsrites nodrošināšana</t>
  </si>
  <si>
    <t>484</t>
  </si>
  <si>
    <t>Kraniotomija multiplu nozīmīgu traumu dēļ</t>
  </si>
  <si>
    <t>24</t>
  </si>
  <si>
    <t>Multiplas nozīmīgas traumas</t>
  </si>
  <si>
    <t>485</t>
  </si>
  <si>
    <t>Ekstremitātes replantācija, gūžas un augšstilba manipulācija multiplu nozīmīgu traumu dēļ</t>
  </si>
  <si>
    <t>486</t>
  </si>
  <si>
    <t>Citas manipulācijas operāciju zālē multiplu nozīmīgu traumu dēļ</t>
  </si>
  <si>
    <t>486O</t>
  </si>
  <si>
    <t>Citas manipulācijas operāciju zālē multiplu nozīmīgu traumu dēļ, īslaicīga terapija</t>
  </si>
  <si>
    <t>487</t>
  </si>
  <si>
    <t>Cita multipla nozīmīgas traumas</t>
  </si>
  <si>
    <t>489</t>
  </si>
  <si>
    <t>HIV ar svarīgu saistītu apstākli</t>
  </si>
  <si>
    <t>490</t>
  </si>
  <si>
    <t>HIV ar vai bez cita saistīta apstākļa</t>
  </si>
  <si>
    <t>491</t>
  </si>
  <si>
    <t>Augšējo ekstremitāšu lielo locītavu un locekļu replantācijas manipulācijas</t>
  </si>
  <si>
    <t>491O</t>
  </si>
  <si>
    <t>Augšējo ekstremitāšu lielo locītavu un locekļu replantācijas manipulācijas, īslaicīga terapija</t>
  </si>
  <si>
    <t>492</t>
  </si>
  <si>
    <t>Ķīmijterapija ar akūtu leikēmiju kā sekundāro diagnozi</t>
  </si>
  <si>
    <t>492O</t>
  </si>
  <si>
    <t>Ķīmijterapija ar akūtu leikēmiju kā sekundāro diagnozi, īslaicīga terapija</t>
  </si>
  <si>
    <t>493</t>
  </si>
  <si>
    <t>Laparoskopiska holecistektomija. Endoskopiska transduodenāla žultsceļu (choledochus) vai  aizkuņģa dziedzera  (papilla Vateri) paplašināšanas operācija  ar komplikācijām</t>
  </si>
  <si>
    <t>494</t>
  </si>
  <si>
    <t>Laparoskopiska holecistektomija. Endoskopiska transduodenāla žultsceļu (choledochus) vai  aizkuņģa dziedzera  (papilla Vateri) paplašināšanas operācija  bez komplikācijām</t>
  </si>
  <si>
    <t>494O</t>
  </si>
  <si>
    <t>Holecistektomija, īslaicīga terapija</t>
  </si>
  <si>
    <t>495</t>
  </si>
  <si>
    <t>Plaušu transplantācija</t>
  </si>
  <si>
    <t>501A</t>
  </si>
  <si>
    <t>Krūts dziedzera rekonstrukcija ar komplikācijām</t>
  </si>
  <si>
    <t>501B</t>
  </si>
  <si>
    <t>Krūts dziedzera rekonstrukcija bez komplikācijām</t>
  </si>
  <si>
    <t>501O</t>
  </si>
  <si>
    <t>Krūts dziedzera rekonstrukcija, īslaicīga terapija</t>
  </si>
  <si>
    <t>502</t>
  </si>
  <si>
    <t>Mastektomija un krūts rekonstrukcija krūts dziedzera ļaundabīga audzēja dēļ</t>
  </si>
  <si>
    <t>509</t>
  </si>
  <si>
    <t>Cita manipulācija krūts dziedzera problēmas dēļ</t>
  </si>
  <si>
    <t>509O</t>
  </si>
  <si>
    <t>Cita manipulācija krūts dziedzera problēmas dēļ, īslaicīga terapija</t>
  </si>
  <si>
    <t>Intrakraniālā vai vagālā nerva stimulatora ievietošana</t>
  </si>
  <si>
    <t>520</t>
  </si>
  <si>
    <t>Obstruktīvas miega apnojas sindroms</t>
  </si>
  <si>
    <t>521</t>
  </si>
  <si>
    <t>Vienkārša obstruktīvas apnojas korekcija</t>
  </si>
  <si>
    <t>521O</t>
  </si>
  <si>
    <t>Vienkārša obstruktīvas apnojas korekcija, īslaicīga terapija</t>
  </si>
  <si>
    <t>530</t>
  </si>
  <si>
    <t>Vispārējā anestēzija citas problēmas dēļ</t>
  </si>
  <si>
    <t>531</t>
  </si>
  <si>
    <t>Vispārējā anestēzija neiroloģiskas problēmas dēļ</t>
  </si>
  <si>
    <t>550A</t>
  </si>
  <si>
    <t>Rehabilitācija pēc insulta</t>
  </si>
  <si>
    <t>551A</t>
  </si>
  <si>
    <t>Rehabilitācija demielinizācijas slimības dēļ</t>
  </si>
  <si>
    <t>552A</t>
  </si>
  <si>
    <t>Rehabilitācija muguras smadzeņu problēmas dēļ</t>
  </si>
  <si>
    <t>553A</t>
  </si>
  <si>
    <t>Rehabilitācija smadzeņu traumas dēļ</t>
  </si>
  <si>
    <t>554A</t>
  </si>
  <si>
    <t>Rehabilitācija smadzeņu audzēja dēļ</t>
  </si>
  <si>
    <t>555A</t>
  </si>
  <si>
    <t>Rehabilitācija citas neiroloģiskas problēmas dēļ</t>
  </si>
  <si>
    <t>556A</t>
  </si>
  <si>
    <t>Rehabilitācija asinsrites vai elpošanas problēmu dēļ, pacients ir spējīgs braukt ar ratiņkrēslu</t>
  </si>
  <si>
    <t>557A</t>
  </si>
  <si>
    <t>Rehabilitācija saistaudu slimības dēļ</t>
  </si>
  <si>
    <t>558A</t>
  </si>
  <si>
    <t>Rehabilitācija citas traumas dēļ</t>
  </si>
  <si>
    <t>559A</t>
  </si>
  <si>
    <t>Rehabilitācija pēc amputācijas</t>
  </si>
  <si>
    <t>560A</t>
  </si>
  <si>
    <t>Cita veida rehabilitācija</t>
  </si>
  <si>
    <t>570</t>
  </si>
  <si>
    <t>Centrālās nervu sistēmas stimulācijas ierīces ievietošana vai nomaiņa</t>
  </si>
  <si>
    <t>570O</t>
  </si>
  <si>
    <t>Centrālās nervu sistēmas stimulācijas ierīces ievietošana vai nomaiņa, īslaicīga terapija</t>
  </si>
  <si>
    <t>701O</t>
  </si>
  <si>
    <t>Augšējo elpošanas ceļu endoskopija, īslaicīga terapija</t>
  </si>
  <si>
    <t>702O</t>
  </si>
  <si>
    <t>Dziļo elpceļu endoskopija, īslaicīga terapija</t>
  </si>
  <si>
    <t>703O</t>
  </si>
  <si>
    <t>Endoskopiska stenta ievietošana kuņģa-zarnu traktā, īslaicīga terapija</t>
  </si>
  <si>
    <t>704O</t>
  </si>
  <si>
    <t>Terapeitiska enteroskopija, īslaicīga terapija</t>
  </si>
  <si>
    <t>706O</t>
  </si>
  <si>
    <t>Augšējā kuņģa-zarnu trakta terapeitiska endoskopija, īslaicīga terapija</t>
  </si>
  <si>
    <t>707O</t>
  </si>
  <si>
    <t>Terapeitiska rektoskopija, īslaicīga terapija</t>
  </si>
  <si>
    <t>707P</t>
  </si>
  <si>
    <t>Hemoroīdu skleroterapija/ligatūra, īslaicīga terapija</t>
  </si>
  <si>
    <t>709O</t>
  </si>
  <si>
    <t>Enteroskopija, īslaicīga terapija</t>
  </si>
  <si>
    <t>710O</t>
  </si>
  <si>
    <t>Kolonoskopija, īslaicīga terapija</t>
  </si>
  <si>
    <t>711O</t>
  </si>
  <si>
    <t>Augšējā kuņģa-zarnu trakta endoskopija, īslaicīga terapija</t>
  </si>
  <si>
    <t>712O</t>
  </si>
  <si>
    <t>Rektosigmoidoskopija, īslaicīga terapija</t>
  </si>
  <si>
    <t>713O</t>
  </si>
  <si>
    <t>Endoskopiska stenta ievietošanas žultsceļos, īslaicīga terapija</t>
  </si>
  <si>
    <t>714O</t>
  </si>
  <si>
    <t>Žultsceļu terapeitiska endoskopija, īslaicīga terapija</t>
  </si>
  <si>
    <t>715O</t>
  </si>
  <si>
    <t>Žultceļu endoskopija, īslaicīga terapija</t>
  </si>
  <si>
    <t>716O</t>
  </si>
  <si>
    <t>Urīnceļu terapeitiska endoskopija, īslaicīga terapija</t>
  </si>
  <si>
    <t>717O</t>
  </si>
  <si>
    <t>Augšējo urīnceļu endoskopija, īslaicīga terapija</t>
  </si>
  <si>
    <t>718O</t>
  </si>
  <si>
    <t>Apakšējo urīnceļu endoskopija, īslaicīga terapija</t>
  </si>
  <si>
    <t>719O</t>
  </si>
  <si>
    <t>Sieviešu dzimumorgānu endoskopija, īslaicīga terapija</t>
  </si>
  <si>
    <t>720O</t>
  </si>
  <si>
    <t>Kombinēta kuņģa-zarnu endoskopija, īslaicīga terapija</t>
  </si>
  <si>
    <t>801O</t>
  </si>
  <si>
    <t>Neliela nervu sistēmas manipulācija, īslaicīga terapija</t>
  </si>
  <si>
    <t>802O</t>
  </si>
  <si>
    <t>Neliela acs manipulācija, īslaicīga terapija</t>
  </si>
  <si>
    <t>803O</t>
  </si>
  <si>
    <t>Neliela auss, deguna, mutes un rīkles manipulācija, īslaicīga terapija</t>
  </si>
  <si>
    <t>804O</t>
  </si>
  <si>
    <t>Neliela elpošanas sistēmas manipulācija, īslaicīga terapija</t>
  </si>
  <si>
    <t>805O</t>
  </si>
  <si>
    <t>Neliela asinsrites sistēmas manipulācija, īslaicīga terapija</t>
  </si>
  <si>
    <t>806O</t>
  </si>
  <si>
    <t>Neliela gastrointestinālās sistēmas un vēdera manipulācija, īslaicīga terapija</t>
  </si>
  <si>
    <t>807O</t>
  </si>
  <si>
    <t>Neliela aknu, žults sistēmas vai aizkuņģa dziedzera manipulācija, īslaicīga terapija</t>
  </si>
  <si>
    <t>808O</t>
  </si>
  <si>
    <t>Neliela muskuļu-skeleta sistēmas un saistaudu manipulācija, īslaicīga terapija</t>
  </si>
  <si>
    <t>809O</t>
  </si>
  <si>
    <t>Neliela ādas vai zemādas audu manipulācija, īslaicīga terapija</t>
  </si>
  <si>
    <t>810O</t>
  </si>
  <si>
    <t>Nelielas endokrīnu, uztura un vielmaiņas traucējumu manipulācijas, īslaicīga terapija</t>
  </si>
  <si>
    <t>811O</t>
  </si>
  <si>
    <t>Neliela urīnceļu manipulācija, īslaicīga terapija</t>
  </si>
  <si>
    <t>812O</t>
  </si>
  <si>
    <t>Neliela vīriešu reproduktīvās sistēmas manipulācija, īslaicīga terapija</t>
  </si>
  <si>
    <t>813O</t>
  </si>
  <si>
    <t>Neliela sieviešu reproduktīvās sistēmas manipulācija, īslaicīga terapija</t>
  </si>
  <si>
    <t>814O</t>
  </si>
  <si>
    <t>Nelielas dzemdību manipulācijas, īslaicīga terapija</t>
  </si>
  <si>
    <t>815O</t>
  </si>
  <si>
    <t>Mazinvazīva manipulācija jaundzimušajam, īslaicīga terapija</t>
  </si>
  <si>
    <t>816O</t>
  </si>
  <si>
    <t>Neliela asins un imunoloģisko slimību manipulācijas, īslaicīga terapija</t>
  </si>
  <si>
    <t>817O</t>
  </si>
  <si>
    <t>Neliela mieloproliferatīvas slimības manipulācija, īslaicīga terapija</t>
  </si>
  <si>
    <t>818O</t>
  </si>
  <si>
    <t>Neliela infekcijas slimību manipulācija, īslaicīga terapija</t>
  </si>
  <si>
    <t>819O</t>
  </si>
  <si>
    <t>Neliela garīgas slimības manipulācija, īslaicīga terapija</t>
  </si>
  <si>
    <t>821O</t>
  </si>
  <si>
    <t>Neliela traumas manipulācija, īslaicīga terapija</t>
  </si>
  <si>
    <t>822O</t>
  </si>
  <si>
    <t>Neliela apdeguma manipulācija, īslaicīga terapija</t>
  </si>
  <si>
    <t>823O</t>
  </si>
  <si>
    <t>Nelielas citu problēmu manipulācijas, īslaicīga terapija</t>
  </si>
  <si>
    <t>824O</t>
  </si>
  <si>
    <t>Neliela multiplas traumas manipulācija, īslaicīga terapija</t>
  </si>
  <si>
    <t>830O</t>
  </si>
  <si>
    <t>Neliela krūts dziedzera manipulācija, īslaicīga terapija</t>
  </si>
  <si>
    <t>901O</t>
  </si>
  <si>
    <t>Nervu sistēmas slimība, īslaicīga terapija, bez nozīmīgas manipulācijas</t>
  </si>
  <si>
    <t>902O</t>
  </si>
  <si>
    <t>Acs slimība vai bojājums, īslaicīga terapija, bez nozīmīgas manipulācijas</t>
  </si>
  <si>
    <t>903O</t>
  </si>
  <si>
    <t>Auss, deguna, mutes un rīkles slimība un bojājums, īslaicīga terapija, bez nozīmīgas manipulācijas</t>
  </si>
  <si>
    <t>904O</t>
  </si>
  <si>
    <t>Elpošanas sistēmas slimība un bojājums, īslaicīga terapija, bez nozīmīgas manipulācijas</t>
  </si>
  <si>
    <t>905O</t>
  </si>
  <si>
    <t>Asinsrites sistēmas slimība un bojājums, īslaicīga terapija, bez nozīmīgas manipulācijas</t>
  </si>
  <si>
    <t>906O</t>
  </si>
  <si>
    <t>Gremošanas sistēmas slimība un bojājums, īslaicīga terapija, bez nozīmīgas manipulācijas</t>
  </si>
  <si>
    <t>907O</t>
  </si>
  <si>
    <t>Aknu un žults ceļu sistēmas slimība un bojājums, īslaicīga terapija, bez nozīmīgas manipulācijas</t>
  </si>
  <si>
    <t>908O</t>
  </si>
  <si>
    <t>Muskuļu-skeleta sistēmas slimība un bojājums, īslaicīga terapija, bez nozīmīgas manipulācijas</t>
  </si>
  <si>
    <t>909O</t>
  </si>
  <si>
    <t>Ādas un zemādas audu slimība un bojājums, īslaicīga terapija, bez nozīmīgas manipulācijas</t>
  </si>
  <si>
    <t>910O</t>
  </si>
  <si>
    <t>Endokrīna, uztura un vielmaiņas slimība vai traucējumi, īslaicīga terapija, bez nozīmīgas manipulācijas</t>
  </si>
  <si>
    <t>911O</t>
  </si>
  <si>
    <t>Nieru un urīnceļu slimība vai bojājums, īslaicīga terapija, bez nozīmīgas manipulācijas</t>
  </si>
  <si>
    <t>912O</t>
  </si>
  <si>
    <t>Vīriešu reproduktīvās sistēmas slimība vai bojājums, īslaicīga terapija, bez nozīmīgas manipulācijas</t>
  </si>
  <si>
    <t>913O</t>
  </si>
  <si>
    <t>Sieviešu reproduktīvās sistēmas slimība vai bojājums, īslaicīga terapija, bez nozīmīgas manipulācijas</t>
  </si>
  <si>
    <t>914O</t>
  </si>
  <si>
    <t>Grūtniecība, dzemdības un pēcdzemdību periods, īslaicīga terapija, bez nozīmīgas manipulācijas</t>
  </si>
  <si>
    <t>915O</t>
  </si>
  <si>
    <t>Jaundzimušie ar stāvokļiem kas radušies perinatālā periodā, īslaicīga terapija, bez nozīmīgas manipulācijas</t>
  </si>
  <si>
    <t>916O</t>
  </si>
  <si>
    <t>Asinsrades orgānu slimība vai imunoloģiski traucējumi, īslaicīga terapija, bez nozīmīgas manipulācijas</t>
  </si>
  <si>
    <t>917O</t>
  </si>
  <si>
    <t>Mieloproliferatīva slimība vai bojājums, vai vāji diferencēti jaunveidojumi, īslaicīga terapija, bez nozīmīgas manipulācijas</t>
  </si>
  <si>
    <t>918O</t>
  </si>
  <si>
    <t>Infekcijas un parazitārā slimība, īslaicīga terapija, bez nozīmīgas manipulācijas</t>
  </si>
  <si>
    <t>919O</t>
  </si>
  <si>
    <t>Psihiska slimība vai traucējumi, īslaicīga terapija, bez nozīmīgas manipulācijas</t>
  </si>
  <si>
    <t>921O</t>
  </si>
  <si>
    <t>Ievainojumi, saindēšanās un toksiska zāļu ietekme, īslaicīga terapija, bez nozīmīgas manipulācijas</t>
  </si>
  <si>
    <t>922O</t>
  </si>
  <si>
    <t>Apdegumi, īslaicīga terapija, bez nozīmīgas manipulācijas</t>
  </si>
  <si>
    <t>923O</t>
  </si>
  <si>
    <t>Faktori, kas ietekmē veselības stāvokli, un citi kontakti ar veselības aprūpes sniedzējiem, īslaicīga terapija, bez nozīmīgas manipulācijas</t>
  </si>
  <si>
    <t>924O</t>
  </si>
  <si>
    <t>Multiplas nozīmīgas traumas, īslaicīga terapija, bez nozīmīgas manipulācijas</t>
  </si>
  <si>
    <t>930O</t>
  </si>
  <si>
    <t>Krūšu dziedzera problēmas, īslaicīga terapija, bez nozīmīgas manipulācijas</t>
  </si>
  <si>
    <t>999O</t>
  </si>
  <si>
    <t>Netiešs kontakts vai kontakts bez diagnozes, īslaicīga terapija</t>
  </si>
  <si>
    <t>2018. gads</t>
  </si>
  <si>
    <t>2017. gads</t>
  </si>
  <si>
    <t>2016. gads</t>
  </si>
  <si>
    <t>2015. gads</t>
  </si>
  <si>
    <t>Ārstniecības iestādes kods</t>
  </si>
  <si>
    <t>Ārstniecības iestādes nosaukums</t>
  </si>
  <si>
    <t>010000234</t>
  </si>
  <si>
    <t>010011401</t>
  </si>
  <si>
    <t>010011803</t>
  </si>
  <si>
    <t>010011804</t>
  </si>
  <si>
    <t>010020302</t>
  </si>
  <si>
    <t>010021301</t>
  </si>
  <si>
    <t>050020401</t>
  </si>
  <si>
    <t>090020301</t>
  </si>
  <si>
    <t>110000048</t>
  </si>
  <si>
    <t>130013001</t>
  </si>
  <si>
    <t>130020302</t>
  </si>
  <si>
    <t>170010601</t>
  </si>
  <si>
    <t>170020401</t>
  </si>
  <si>
    <t>210020301</t>
  </si>
  <si>
    <t>250000092</t>
  </si>
  <si>
    <t>270020302</t>
  </si>
  <si>
    <t>360200027</t>
  </si>
  <si>
    <t>420200052</t>
  </si>
  <si>
    <t>460200036</t>
  </si>
  <si>
    <t>500200052</t>
  </si>
  <si>
    <t>600200001</t>
  </si>
  <si>
    <t>620200038</t>
  </si>
  <si>
    <t>700200041</t>
  </si>
  <si>
    <t>740200008</t>
  </si>
  <si>
    <t>760200002</t>
  </si>
  <si>
    <t>900200046</t>
  </si>
  <si>
    <t>Līmenis</t>
  </si>
  <si>
    <t>Rīgas Austrumu klīniskā universitātes slimnīca</t>
  </si>
  <si>
    <t>Traumatoloģijas un ortopēdijas slimnīca</t>
  </si>
  <si>
    <t>Paula Stradiņa klīniskā universitātes slimnīca</t>
  </si>
  <si>
    <t>Bērnu klīniskā universitātes slimnīca</t>
  </si>
  <si>
    <t>Rīgas 2. slimnīca</t>
  </si>
  <si>
    <t>Rīgas Dzemdību nams</t>
  </si>
  <si>
    <t>Daugavpils reģionālā slimnīca</t>
  </si>
  <si>
    <t>Jelgavas pilsētas slimnīca</t>
  </si>
  <si>
    <t>Jēkabpils reģionālā slimnīca</t>
  </si>
  <si>
    <t xml:space="preserve">Vaivari, nacionālais rehabilitācijas centrs </t>
  </si>
  <si>
    <t>Jūrmalas slimnīca</t>
  </si>
  <si>
    <t>Piejūras slimnīca</t>
  </si>
  <si>
    <t>Liepājas reģionālā slimnīca</t>
  </si>
  <si>
    <t>Rēzeknes slimnīca</t>
  </si>
  <si>
    <t>Vidzemes slimnīca</t>
  </si>
  <si>
    <t>Ziemeļkurzemes reģionālā slimnīca</t>
  </si>
  <si>
    <t>Alūksnes slimnīca</t>
  </si>
  <si>
    <t>Cēsu klīnika</t>
  </si>
  <si>
    <t>Dobeles un apkārtnes slimnīca</t>
  </si>
  <si>
    <t>Balvu un Gulbenes slimnīcu apvienība</t>
  </si>
  <si>
    <t>Krāslavas slimnīca</t>
  </si>
  <si>
    <t>Kuldīgas slimnīca</t>
  </si>
  <si>
    <t>Madonas slimnīca</t>
  </si>
  <si>
    <t>Ogres rajona slimnīca</t>
  </si>
  <si>
    <t>Preiļu slimnīca</t>
  </si>
  <si>
    <t>Tukuma slimnīca</t>
  </si>
  <si>
    <t>320200001</t>
  </si>
  <si>
    <t>400200024</t>
  </si>
  <si>
    <t>660200027</t>
  </si>
  <si>
    <t>761200001</t>
  </si>
  <si>
    <t>680200030</t>
  </si>
  <si>
    <t>Aizkraukles slimnīca</t>
  </si>
  <si>
    <t>Bauskas slimnīca</t>
  </si>
  <si>
    <t>Limbažu slimnīca</t>
  </si>
  <si>
    <t>Līvānu slimnīca</t>
  </si>
  <si>
    <t>Ludzas medicīnas centrs</t>
  </si>
  <si>
    <t>S</t>
  </si>
  <si>
    <t>5S</t>
  </si>
  <si>
    <t>039O</t>
  </si>
  <si>
    <t>Lēcas manipulācijas ar vai bez stiklveida ķermeņa ektomiju, īslaicīga terapija</t>
  </si>
  <si>
    <t>057</t>
  </si>
  <si>
    <t>Mandeļu un adenoīdu manipulācijas, izņemot tonsillektomiju un / vai tikai adenoīdektomiju, vecums&gt; 17</t>
  </si>
  <si>
    <t>058</t>
  </si>
  <si>
    <t>Mandeļu un adenoīdu procedūras, izņemot tonsillektomiju un / vai tikai adenoīdektomiju, vecums 0-17</t>
  </si>
  <si>
    <t>059</t>
  </si>
  <si>
    <t>Tonsillektomija un / vai tikai adenoīdektomija, vecums&gt; 17</t>
  </si>
  <si>
    <t>103O</t>
  </si>
  <si>
    <t>Sirds transplantācija, īslaicīga terapija</t>
  </si>
  <si>
    <t>191O</t>
  </si>
  <si>
    <t>Aizkuņģa dziedzera transplantācija ar/bez nieres transplantācijas, īslaicīga terapija</t>
  </si>
  <si>
    <t>210</t>
  </si>
  <si>
    <t>Gūžas un augšstilba manipulācijas, izņemot lielās locītavas, vecums&gt; 17, ar komplikācijām</t>
  </si>
  <si>
    <t>211</t>
  </si>
  <si>
    <t>Gūžas un augšstilba manipulācijas, izņemot lielās locītavas, vecums&gt; 17, bez komplikācijām</t>
  </si>
  <si>
    <t>291</t>
  </si>
  <si>
    <t>Tireoglosālas manipulācijas</t>
  </si>
  <si>
    <t>291O</t>
  </si>
  <si>
    <t>Tireoglosālas manipulācijas, īslaicīga terapija</t>
  </si>
  <si>
    <t>302O</t>
  </si>
  <si>
    <t>Nieres transplantācija, īslaicīga terapija</t>
  </si>
  <si>
    <t>375O</t>
  </si>
  <si>
    <t>Vaginālas dzemdības ar saistītu manipulāciju, īslaicīga terapija</t>
  </si>
  <si>
    <t>378O</t>
  </si>
  <si>
    <t>Ārpusdzemdes grūtniecības manipulācijas, īslaicīga terapija</t>
  </si>
  <si>
    <t>480O</t>
  </si>
  <si>
    <t>Aknu transplantācija, īslaicīga terapija</t>
  </si>
  <si>
    <t>495O</t>
  </si>
  <si>
    <t>Plaušu transplantācija, īslaicīga terapija</t>
  </si>
  <si>
    <t>534</t>
  </si>
  <si>
    <t>Vispārējā anestēzija elpošanas problēmas dēļ</t>
  </si>
  <si>
    <t>535</t>
  </si>
  <si>
    <t>Vispārējā anestēzija asinsrites problēmas dēļ</t>
  </si>
  <si>
    <t>537</t>
  </si>
  <si>
    <t>Vispārējā anestēzija aknu un aizkuņģa dziedzera problēmas dēļ</t>
  </si>
  <si>
    <t>538</t>
  </si>
  <si>
    <t>Vispārējā anestēzija ortopēdiskas problēmas dēļ</t>
  </si>
  <si>
    <t>541</t>
  </si>
  <si>
    <t>Vispārējā anestēzija uroloģiskas problēmas dēļ</t>
  </si>
  <si>
    <t>Piezīmes</t>
  </si>
  <si>
    <t>Pielikts 2019</t>
  </si>
  <si>
    <t>571</t>
  </si>
  <si>
    <t>Ekstraokulāras manipulācijas, izņemot orbītu</t>
  </si>
  <si>
    <t>040</t>
  </si>
  <si>
    <t>042P</t>
  </si>
  <si>
    <t>Citas intraokulāras manipulācijas, īslaicīga terapija</t>
  </si>
  <si>
    <t>315B</t>
  </si>
  <si>
    <t>Citas nieru un urīnceļu trakta manipulācijas operācijas zālē</t>
  </si>
  <si>
    <t>342N</t>
  </si>
  <si>
    <t>Apgraizišana</t>
  </si>
  <si>
    <t>Kuņģa, barības vada un  divpadsmitpirkstu zarnas manipulācijas, vecums 0-17</t>
  </si>
  <si>
    <t>Koficents x bāzes tarifs 2015</t>
  </si>
  <si>
    <t>Koeficents 2016</t>
  </si>
  <si>
    <t>Koficents x bāzes tarifs 2016</t>
  </si>
  <si>
    <t>Koeficents 2017</t>
  </si>
  <si>
    <t>Koficents x bāzes tarifs 2017</t>
  </si>
  <si>
    <t>Koeficents 2018</t>
  </si>
  <si>
    <t>Koficents x bāzes tarifs 2018</t>
  </si>
  <si>
    <t>Koeficents 2019</t>
  </si>
  <si>
    <t>Koficents x bāzes tarifs 2019</t>
  </si>
  <si>
    <t>Izslēgts 2016</t>
  </si>
  <si>
    <t>Koeficents 2015</t>
  </si>
  <si>
    <t>MDC nosaukums</t>
  </si>
  <si>
    <t>DRG nosaukums</t>
  </si>
  <si>
    <t>1.0685</t>
  </si>
  <si>
    <t>0.8360</t>
  </si>
  <si>
    <t>0.7066</t>
  </si>
  <si>
    <t>0.7283</t>
  </si>
  <si>
    <t>0.7058</t>
  </si>
  <si>
    <t>0.7729</t>
  </si>
  <si>
    <t>0.8032</t>
  </si>
  <si>
    <t>0.4890</t>
  </si>
  <si>
    <t>0.6054</t>
  </si>
  <si>
    <t>0.5315</t>
  </si>
  <si>
    <t>0.7821</t>
  </si>
  <si>
    <t>0.6078</t>
  </si>
  <si>
    <t>0.9077</t>
  </si>
  <si>
    <t>0.8219</t>
  </si>
  <si>
    <t>0.3286</t>
  </si>
  <si>
    <t>0.5955</t>
  </si>
  <si>
    <t>0.4430</t>
  </si>
  <si>
    <t>0.3142</t>
  </si>
  <si>
    <t>0.8735</t>
  </si>
  <si>
    <t>0.7266</t>
  </si>
  <si>
    <t>0.6433</t>
  </si>
  <si>
    <t>0.7014</t>
  </si>
  <si>
    <t>0.5380</t>
  </si>
  <si>
    <t>0.4271</t>
  </si>
  <si>
    <t>0.3419</t>
  </si>
  <si>
    <t>0.7750</t>
  </si>
  <si>
    <t>0.6787</t>
  </si>
  <si>
    <t>0.9953</t>
  </si>
  <si>
    <t>2.0419</t>
  </si>
  <si>
    <t>0.9341</t>
  </si>
  <si>
    <t>0.7204</t>
  </si>
  <si>
    <t>0.4961</t>
  </si>
  <si>
    <t>0.7348</t>
  </si>
  <si>
    <t>0.4699</t>
  </si>
  <si>
    <t>0.5217</t>
  </si>
  <si>
    <t>0.3436</t>
  </si>
  <si>
    <t>0.2853</t>
  </si>
  <si>
    <t>0.5129</t>
  </si>
  <si>
    <t>0.6425</t>
  </si>
  <si>
    <t>0.4191</t>
  </si>
  <si>
    <t>0.3729</t>
  </si>
  <si>
    <t>0.3854</t>
  </si>
  <si>
    <t>0.8879</t>
  </si>
  <si>
    <t>0.9498</t>
  </si>
  <si>
    <t>0.7420</t>
  </si>
  <si>
    <t>1.1235</t>
  </si>
  <si>
    <t>0.9494</t>
  </si>
  <si>
    <t>1.4974</t>
  </si>
  <si>
    <t>0.6998</t>
  </si>
  <si>
    <t>0.2519</t>
  </si>
  <si>
    <t>0.6119</t>
  </si>
  <si>
    <t>0.5815</t>
  </si>
  <si>
    <t>0.8422</t>
  </si>
  <si>
    <t>0.0604</t>
  </si>
  <si>
    <t>0.5561</t>
  </si>
  <si>
    <t>0.5200</t>
  </si>
  <si>
    <t>0.2279</t>
  </si>
  <si>
    <t>0.3757</t>
  </si>
  <si>
    <t>0.4759</t>
  </si>
  <si>
    <t>0.3050</t>
  </si>
  <si>
    <t>0.3905</t>
  </si>
  <si>
    <t>0.2793</t>
  </si>
  <si>
    <t>0.2489</t>
  </si>
  <si>
    <t>0.4109</t>
  </si>
  <si>
    <t>0.4544</t>
  </si>
  <si>
    <t>0.4017</t>
  </si>
  <si>
    <t>3.4000</t>
  </si>
  <si>
    <t>2.1491</t>
  </si>
  <si>
    <t>1.4771</t>
  </si>
  <si>
    <t>0.9878</t>
  </si>
  <si>
    <t>1.2095</t>
  </si>
  <si>
    <t>0.8996</t>
  </si>
  <si>
    <t>0.6100</t>
  </si>
  <si>
    <t>0.6323</t>
  </si>
  <si>
    <t>0.7252</t>
  </si>
  <si>
    <t>0.4353</t>
  </si>
  <si>
    <t>0.9410</t>
  </si>
  <si>
    <t>0.5825</t>
  </si>
  <si>
    <t>0.6380</t>
  </si>
  <si>
    <t>0.5427</t>
  </si>
  <si>
    <t>0.7387</t>
  </si>
  <si>
    <t>0.5831</t>
  </si>
  <si>
    <t>0.7552</t>
  </si>
  <si>
    <t>0.4867</t>
  </si>
  <si>
    <t>0.5627</t>
  </si>
  <si>
    <t>0.4108</t>
  </si>
  <si>
    <t>0.6804</t>
  </si>
  <si>
    <t>0.5389</t>
  </si>
  <si>
    <t>0.5042</t>
  </si>
  <si>
    <t>0.6178</t>
  </si>
  <si>
    <t>0.4039</t>
  </si>
  <si>
    <t>0.4779</t>
  </si>
  <si>
    <t>0.3837</t>
  </si>
  <si>
    <t>0.6623</t>
  </si>
  <si>
    <t>0.4505</t>
  </si>
  <si>
    <t>16.4978</t>
  </si>
  <si>
    <t>16.9081</t>
  </si>
  <si>
    <t>15.1365</t>
  </si>
  <si>
    <t>15.9111</t>
  </si>
  <si>
    <t>18.0319</t>
  </si>
  <si>
    <t>15.2596</t>
  </si>
  <si>
    <t>6.1657</t>
  </si>
  <si>
    <t>20.8692</t>
  </si>
  <si>
    <t>3.6130</t>
  </si>
  <si>
    <t>3.3363</t>
  </si>
  <si>
    <t>10.7755</t>
  </si>
  <si>
    <t>3.1096</t>
  </si>
  <si>
    <t>6.5402</t>
  </si>
  <si>
    <t>6.7330</t>
  </si>
  <si>
    <t>6.6760</t>
  </si>
  <si>
    <t>6.8119</t>
  </si>
  <si>
    <t>1.7587</t>
  </si>
  <si>
    <t>1.2771</t>
  </si>
  <si>
    <t>2.1587</t>
  </si>
  <si>
    <t>3.5632</t>
  </si>
  <si>
    <t>17.7853</t>
  </si>
  <si>
    <t>2.1119</t>
  </si>
  <si>
    <t>1.4287</t>
  </si>
  <si>
    <t>0.0789</t>
  </si>
  <si>
    <t>0.6243</t>
  </si>
  <si>
    <t>0.4820</t>
  </si>
  <si>
    <t>0.1700</t>
  </si>
  <si>
    <t>1.6197</t>
  </si>
  <si>
    <t>1.4762</t>
  </si>
  <si>
    <t>1.3302</t>
  </si>
  <si>
    <t>0.4695</t>
  </si>
  <si>
    <t>0.5537</t>
  </si>
  <si>
    <t>0.2780</t>
  </si>
  <si>
    <t>0.6363</t>
  </si>
  <si>
    <t>0.5777</t>
  </si>
  <si>
    <t>0.4650</t>
  </si>
  <si>
    <t>0.4197</t>
  </si>
  <si>
    <t>0.3549</t>
  </si>
  <si>
    <t>0.5663</t>
  </si>
  <si>
    <t>0.5216</t>
  </si>
  <si>
    <t>0.3416</t>
  </si>
  <si>
    <t>0.3438</t>
  </si>
  <si>
    <t>0.2440</t>
  </si>
  <si>
    <t>0.4287</t>
  </si>
  <si>
    <t>0.4428</t>
  </si>
  <si>
    <t>0.3340</t>
  </si>
  <si>
    <t>0.3869</t>
  </si>
  <si>
    <t>0.4676</t>
  </si>
  <si>
    <t>0.4563</t>
  </si>
  <si>
    <t>3.3675</t>
  </si>
  <si>
    <t>2.8838</t>
  </si>
  <si>
    <t>2.7087</t>
  </si>
  <si>
    <t>2.3929</t>
  </si>
  <si>
    <t>1.6200</t>
  </si>
  <si>
    <t>1.2509</t>
  </si>
  <si>
    <t>2.1102</t>
  </si>
  <si>
    <t>1.6824</t>
  </si>
  <si>
    <t>3.9555</t>
  </si>
  <si>
    <t>1.4917</t>
  </si>
  <si>
    <t>3.3595</t>
  </si>
  <si>
    <t>1.4109</t>
  </si>
  <si>
    <t>3.8792</t>
  </si>
  <si>
    <t>1.1433</t>
  </si>
  <si>
    <t>0.6966</t>
  </si>
  <si>
    <t>1.0181</t>
  </si>
  <si>
    <t>0.7735</t>
  </si>
  <si>
    <t>0.8147</t>
  </si>
  <si>
    <t>0.6576</t>
  </si>
  <si>
    <t>0.7009</t>
  </si>
  <si>
    <t>1.4028</t>
  </si>
  <si>
    <t>1.0415</t>
  </si>
  <si>
    <t>1.4093</t>
  </si>
  <si>
    <t>1.3753</t>
  </si>
  <si>
    <t>2.3171</t>
  </si>
  <si>
    <t>1.7296</t>
  </si>
  <si>
    <t>0.7743</t>
  </si>
  <si>
    <t>0.7150</t>
  </si>
  <si>
    <t>0.6124</t>
  </si>
  <si>
    <t>0.4660</t>
  </si>
  <si>
    <t>0.6552</t>
  </si>
  <si>
    <t>0.4607</t>
  </si>
  <si>
    <t>0.3145</t>
  </si>
  <si>
    <t>0.4951</t>
  </si>
  <si>
    <t>0.2997</t>
  </si>
  <si>
    <t>0.4481</t>
  </si>
  <si>
    <t>0.2441</t>
  </si>
  <si>
    <t>0.4575</t>
  </si>
  <si>
    <t>0.3125</t>
  </si>
  <si>
    <t>0.3379</t>
  </si>
  <si>
    <t>0.5348</t>
  </si>
  <si>
    <t>0.3862</t>
  </si>
  <si>
    <t>0.3033</t>
  </si>
  <si>
    <t>3.7109</t>
  </si>
  <si>
    <t>3.0139</t>
  </si>
  <si>
    <t>3.2882</t>
  </si>
  <si>
    <t>2.4440</t>
  </si>
  <si>
    <t>1.6083</t>
  </si>
  <si>
    <t>1.7932</t>
  </si>
  <si>
    <t>1.7599</t>
  </si>
  <si>
    <t>1.4161</t>
  </si>
  <si>
    <t>3.5001</t>
  </si>
  <si>
    <t>1.1405</t>
  </si>
  <si>
    <t>0.5068</t>
  </si>
  <si>
    <t>2.6886</t>
  </si>
  <si>
    <t>0.6514</t>
  </si>
  <si>
    <t>0.8039</t>
  </si>
  <si>
    <t>0.6299</t>
  </si>
  <si>
    <t>0.6946</t>
  </si>
  <si>
    <t>0.4343</t>
  </si>
  <si>
    <t>0.5981</t>
  </si>
  <si>
    <t>0.4067</t>
  </si>
  <si>
    <t>4.9582</t>
  </si>
  <si>
    <t>2.2474</t>
  </si>
  <si>
    <t>2.0166</t>
  </si>
  <si>
    <t>3.3579</t>
  </si>
  <si>
    <t>3.5901</t>
  </si>
  <si>
    <t>2.6602</t>
  </si>
  <si>
    <t>2.0029</t>
  </si>
  <si>
    <t>2.6919</t>
  </si>
  <si>
    <t>1.6396</t>
  </si>
  <si>
    <t>1.2877</t>
  </si>
  <si>
    <t>2.0721</t>
  </si>
  <si>
    <t>7.6530</t>
  </si>
  <si>
    <t>4.9526</t>
  </si>
  <si>
    <t>3.6513</t>
  </si>
  <si>
    <t>4.3139</t>
  </si>
  <si>
    <t>2.1335</t>
  </si>
  <si>
    <t>1.2900</t>
  </si>
  <si>
    <t>4.6644</t>
  </si>
  <si>
    <t>2.1319</t>
  </si>
  <si>
    <t>1.4264</t>
  </si>
  <si>
    <t>0.7006</t>
  </si>
  <si>
    <t>1.7782</t>
  </si>
  <si>
    <t>1.1192</t>
  </si>
  <si>
    <t>1.7691</t>
  </si>
  <si>
    <t>1.0317</t>
  </si>
  <si>
    <t>0.9948</t>
  </si>
  <si>
    <t>1.7863</t>
  </si>
  <si>
    <t>0.8406</t>
  </si>
  <si>
    <t>1.4557</t>
  </si>
  <si>
    <t>0.9112</t>
  </si>
  <si>
    <t>0.9864</t>
  </si>
  <si>
    <t>0.9225</t>
  </si>
  <si>
    <t>0.9732</t>
  </si>
  <si>
    <t>2.7732</t>
  </si>
  <si>
    <t>1.7443</t>
  </si>
  <si>
    <t>0.4637</t>
  </si>
  <si>
    <t>0.6150</t>
  </si>
  <si>
    <t>0.2706</t>
  </si>
  <si>
    <t>0.7478</t>
  </si>
  <si>
    <t>0.7617</t>
  </si>
  <si>
    <t>0.8795</t>
  </si>
  <si>
    <t>0.6974</t>
  </si>
  <si>
    <t>1.3255</t>
  </si>
  <si>
    <t>0.8153</t>
  </si>
  <si>
    <t>0.5936</t>
  </si>
  <si>
    <t>0.6387</t>
  </si>
  <si>
    <t>0.5715</t>
  </si>
  <si>
    <t>0.3890</t>
  </si>
  <si>
    <t>0.3953</t>
  </si>
  <si>
    <t>0.5949</t>
  </si>
  <si>
    <t>0.4852</t>
  </si>
  <si>
    <t>0.4200</t>
  </si>
  <si>
    <t>0.4864</t>
  </si>
  <si>
    <t>0.2724</t>
  </si>
  <si>
    <t>0.1777</t>
  </si>
  <si>
    <t>0.5669</t>
  </si>
  <si>
    <t>0.2879</t>
  </si>
  <si>
    <t>0.2361</t>
  </si>
  <si>
    <t>0.5014</t>
  </si>
  <si>
    <t>1.6663</t>
  </si>
  <si>
    <t>1.5835</t>
  </si>
  <si>
    <t>1.4516</t>
  </si>
  <si>
    <t>1.0063</t>
  </si>
  <si>
    <t>0.8185</t>
  </si>
  <si>
    <t>0.5867</t>
  </si>
  <si>
    <t>3.2909</t>
  </si>
  <si>
    <t>2.7780</t>
  </si>
  <si>
    <t>2.6935</t>
  </si>
  <si>
    <t>0.9402</t>
  </si>
  <si>
    <t>0.4156</t>
  </si>
  <si>
    <t>1.7728</t>
  </si>
  <si>
    <t>1.1341</t>
  </si>
  <si>
    <t>0.4772</t>
  </si>
  <si>
    <t>0.5793</t>
  </si>
  <si>
    <t>0.9237</t>
  </si>
  <si>
    <t>0.6918</t>
  </si>
  <si>
    <t>0.5018</t>
  </si>
  <si>
    <t>0.6205</t>
  </si>
  <si>
    <t>0.5359</t>
  </si>
  <si>
    <t>0.2951</t>
  </si>
  <si>
    <t>0.7386</t>
  </si>
  <si>
    <t>0.4553</t>
  </si>
  <si>
    <t>0.3263</t>
  </si>
  <si>
    <t>0.6342</t>
  </si>
  <si>
    <t>0.3851</t>
  </si>
  <si>
    <t>0.1969</t>
  </si>
  <si>
    <t>0.4722</t>
  </si>
  <si>
    <t>0.3631</t>
  </si>
  <si>
    <t>1.3936</t>
  </si>
  <si>
    <t>2.4925</t>
  </si>
  <si>
    <t>1.2735</t>
  </si>
  <si>
    <t>1.1720</t>
  </si>
  <si>
    <t>2.4317</t>
  </si>
  <si>
    <t>1.2441</t>
  </si>
  <si>
    <t>0.5563</t>
  </si>
  <si>
    <t>0.5135</t>
  </si>
  <si>
    <t>0.6072</t>
  </si>
  <si>
    <t>1.3482</t>
  </si>
  <si>
    <t>0.4793</t>
  </si>
  <si>
    <t>0.4823</t>
  </si>
  <si>
    <t>0.5701</t>
  </si>
  <si>
    <t>0.5161</t>
  </si>
  <si>
    <t>23.4027</t>
  </si>
  <si>
    <t>1.7912</t>
  </si>
  <si>
    <t>1.9929</t>
  </si>
  <si>
    <t>1.3745</t>
  </si>
  <si>
    <t>1.2370</t>
  </si>
  <si>
    <t>1.0010</t>
  </si>
  <si>
    <t>1.0846</t>
  </si>
  <si>
    <t>0.8900</t>
  </si>
  <si>
    <t>0.9441</t>
  </si>
  <si>
    <t>0.6026</t>
  </si>
  <si>
    <t>1.2801</t>
  </si>
  <si>
    <t>1.0699</t>
  </si>
  <si>
    <t>0.8247</t>
  </si>
  <si>
    <t>0.5054</t>
  </si>
  <si>
    <t>0.7597</t>
  </si>
  <si>
    <t>0.6309</t>
  </si>
  <si>
    <t>0.6360</t>
  </si>
  <si>
    <t>0.4351</t>
  </si>
  <si>
    <t>0.4685</t>
  </si>
  <si>
    <t>0.7021</t>
  </si>
  <si>
    <t>0.4397</t>
  </si>
  <si>
    <t>0.3172</t>
  </si>
  <si>
    <t>0.3929</t>
  </si>
  <si>
    <t>0.2406</t>
  </si>
  <si>
    <t>0.4679</t>
  </si>
  <si>
    <t>0.9515</t>
  </si>
  <si>
    <t>0.5527</t>
  </si>
  <si>
    <t>0.4992</t>
  </si>
  <si>
    <t>1.5759</t>
  </si>
  <si>
    <t>1.2631</t>
  </si>
  <si>
    <t>1.0365</t>
  </si>
  <si>
    <t>0.8136</t>
  </si>
  <si>
    <t>0.9223</t>
  </si>
  <si>
    <t>0.8467</t>
  </si>
  <si>
    <t>0.5228</t>
  </si>
  <si>
    <t>1.2425</t>
  </si>
  <si>
    <t>0.4188</t>
  </si>
  <si>
    <t>0.3997</t>
  </si>
  <si>
    <t>0.9260</t>
  </si>
  <si>
    <t>0.7982</t>
  </si>
  <si>
    <t>0.5874</t>
  </si>
  <si>
    <t>0.5000</t>
  </si>
  <si>
    <t>0.5236</t>
  </si>
  <si>
    <t>0.3453</t>
  </si>
  <si>
    <t>0.3723</t>
  </si>
  <si>
    <t>0.3434</t>
  </si>
  <si>
    <t>1.9920</t>
  </si>
  <si>
    <t>1.7447</t>
  </si>
  <si>
    <t>1.5434</t>
  </si>
  <si>
    <t>0.8020</t>
  </si>
  <si>
    <t>1.8560</t>
  </si>
  <si>
    <t>1.4734</t>
  </si>
  <si>
    <t>1.3879</t>
  </si>
  <si>
    <t>0.4939</t>
  </si>
  <si>
    <t>1.0866</t>
  </si>
  <si>
    <t>0.9482</t>
  </si>
  <si>
    <t>0.2590</t>
  </si>
  <si>
    <t>1.5578</t>
  </si>
  <si>
    <t>0.6960</t>
  </si>
  <si>
    <t>0.5581</t>
  </si>
  <si>
    <t>0.3022</t>
  </si>
  <si>
    <t>0.2269</t>
  </si>
  <si>
    <t>0.9386</t>
  </si>
  <si>
    <t>0.5810</t>
  </si>
  <si>
    <t>0.4175</t>
  </si>
  <si>
    <t>0.1573</t>
  </si>
  <si>
    <t>0.3095</t>
  </si>
  <si>
    <t>0.4041</t>
  </si>
  <si>
    <t>1.6783</t>
  </si>
  <si>
    <t>0.3122</t>
  </si>
  <si>
    <t>0.3297</t>
  </si>
  <si>
    <t>0.2950</t>
  </si>
  <si>
    <t>0.1534</t>
  </si>
  <si>
    <t>0.2520</t>
  </si>
  <si>
    <t>0.2052</t>
  </si>
  <si>
    <t>1.1514</t>
  </si>
  <si>
    <t>0.9047</t>
  </si>
  <si>
    <t>27.2718</t>
  </si>
  <si>
    <t>5.9927</t>
  </si>
  <si>
    <t>3.4763</t>
  </si>
  <si>
    <t>6.5734</t>
  </si>
  <si>
    <t>28.0446</t>
  </si>
  <si>
    <t>2.5345</t>
  </si>
  <si>
    <t>5.2037</t>
  </si>
  <si>
    <t>1.2420</t>
  </si>
  <si>
    <t>0.9245</t>
  </si>
  <si>
    <t>2.0108</t>
  </si>
  <si>
    <t>2.7979</t>
  </si>
  <si>
    <t>1.1669</t>
  </si>
  <si>
    <t>0.5422</t>
  </si>
  <si>
    <t>0.4257</t>
  </si>
  <si>
    <t>0.6884</t>
  </si>
  <si>
    <t>0.6354</t>
  </si>
  <si>
    <t>0.4901</t>
  </si>
  <si>
    <t>1.8250</t>
  </si>
  <si>
    <t>1.5155</t>
  </si>
  <si>
    <t>1.2046</t>
  </si>
  <si>
    <t>0.5637</t>
  </si>
  <si>
    <t>0.5207</t>
  </si>
  <si>
    <t>0.3493</t>
  </si>
  <si>
    <t>2.2748</t>
  </si>
  <si>
    <t>2.6594</t>
  </si>
  <si>
    <t>2.0770</t>
  </si>
  <si>
    <t>0.5379</t>
  </si>
  <si>
    <t>0.7064</t>
  </si>
  <si>
    <t>0.8215</t>
  </si>
  <si>
    <t>0.8742</t>
  </si>
  <si>
    <t>0.8190</t>
  </si>
  <si>
    <t>2.4374</t>
  </si>
  <si>
    <t>1.3543</t>
  </si>
  <si>
    <t>1.5000</t>
  </si>
  <si>
    <t>0.8118</t>
  </si>
  <si>
    <t>1.3226</t>
  </si>
  <si>
    <t>0.6603</t>
  </si>
  <si>
    <t>0.3233</t>
  </si>
  <si>
    <t>0.4488</t>
  </si>
  <si>
    <t>1.2482</t>
  </si>
  <si>
    <t>0.2407</t>
  </si>
  <si>
    <t>0.2619</t>
  </si>
  <si>
    <t>0.2224</t>
  </si>
  <si>
    <t>0.4099</t>
  </si>
  <si>
    <t>0.1395</t>
  </si>
  <si>
    <t>0.3963</t>
  </si>
  <si>
    <t>0.6245</t>
  </si>
  <si>
    <t>0.6465</t>
  </si>
  <si>
    <t>0.4229</t>
  </si>
  <si>
    <t>0.2071</t>
  </si>
  <si>
    <t>0.2772</t>
  </si>
  <si>
    <t>0.3153</t>
  </si>
  <si>
    <t>0.1453</t>
  </si>
  <si>
    <t>0.5344</t>
  </si>
  <si>
    <t>0.4778</t>
  </si>
  <si>
    <t>0.3183</t>
  </si>
  <si>
    <t>0.2172</t>
  </si>
  <si>
    <t>0.2961</t>
  </si>
  <si>
    <t>0.2616</t>
  </si>
  <si>
    <t>0.2614</t>
  </si>
  <si>
    <t>0.1995</t>
  </si>
  <si>
    <t>3.3719</t>
  </si>
  <si>
    <t>0.4322</t>
  </si>
  <si>
    <t>0.1254</t>
  </si>
  <si>
    <t>0.2421</t>
  </si>
  <si>
    <t>5.6283</t>
  </si>
  <si>
    <t>2.5843</t>
  </si>
  <si>
    <t>3.0274</t>
  </si>
  <si>
    <t>1.5749</t>
  </si>
  <si>
    <t>0.4339</t>
  </si>
  <si>
    <t>0.7426</t>
  </si>
  <si>
    <t>0.4790</t>
  </si>
  <si>
    <t>0.3013</t>
  </si>
  <si>
    <t>0.2549</t>
  </si>
  <si>
    <t>0.1709</t>
  </si>
  <si>
    <t>0.4117</t>
  </si>
  <si>
    <t>0.2240</t>
  </si>
  <si>
    <t>0.1682</t>
  </si>
  <si>
    <t>1.1746</t>
  </si>
  <si>
    <t>1.0520</t>
  </si>
  <si>
    <t>0.9306</t>
  </si>
  <si>
    <t>0.3237</t>
  </si>
  <si>
    <t>0.6683</t>
  </si>
  <si>
    <t>0.3476</t>
  </si>
  <si>
    <t>0.2358</t>
  </si>
  <si>
    <t>0.2318</t>
  </si>
  <si>
    <t>3.9901</t>
  </si>
  <si>
    <t>0.7333</t>
  </si>
  <si>
    <t>0.2918</t>
  </si>
  <si>
    <t>0.6476</t>
  </si>
  <si>
    <t>1.5655</t>
  </si>
  <si>
    <t>0.4677</t>
  </si>
  <si>
    <t>0.2296</t>
  </si>
  <si>
    <t>0.3140</t>
  </si>
  <si>
    <t>0.8851</t>
  </si>
  <si>
    <t>0.3614</t>
  </si>
  <si>
    <t>2.5727</t>
  </si>
  <si>
    <t>0.5059</t>
  </si>
  <si>
    <t>4.6804</t>
  </si>
  <si>
    <t>0.4305</t>
  </si>
  <si>
    <t>1.3148</t>
  </si>
  <si>
    <t>2.2843</t>
  </si>
  <si>
    <t>1.5345</t>
  </si>
  <si>
    <t>0.5079</t>
  </si>
  <si>
    <t>2.7198</t>
  </si>
  <si>
    <t>2.4739</t>
  </si>
  <si>
    <t>5.4936</t>
  </si>
  <si>
    <t>4.0823</t>
  </si>
  <si>
    <t>8.3799</t>
  </si>
  <si>
    <t>19.5349</t>
  </si>
  <si>
    <t>3.6567</t>
  </si>
  <si>
    <t>4.8695</t>
  </si>
  <si>
    <t>4.0576</t>
  </si>
  <si>
    <t>1.4235</t>
  </si>
  <si>
    <t>1.1756</t>
  </si>
  <si>
    <t>0.9904</t>
  </si>
  <si>
    <t>0.6595</t>
  </si>
  <si>
    <t>3.1901</t>
  </si>
  <si>
    <t>1.5659</t>
  </si>
  <si>
    <t>1.1486</t>
  </si>
  <si>
    <t>2.3470</t>
  </si>
  <si>
    <t>1.3965</t>
  </si>
  <si>
    <t>2.0819</t>
  </si>
  <si>
    <t>1.1602</t>
  </si>
  <si>
    <t>0.6250</t>
  </si>
  <si>
    <t>1.2231</t>
  </si>
  <si>
    <t>1.2546</t>
  </si>
  <si>
    <t>0.6097</t>
  </si>
  <si>
    <t>0.5614</t>
  </si>
  <si>
    <t>0.6841</t>
  </si>
  <si>
    <t>1.0579</t>
  </si>
  <si>
    <t>0.9766</t>
  </si>
  <si>
    <t>0.6508</t>
  </si>
  <si>
    <t>0.1387</t>
  </si>
  <si>
    <t>0.2450</t>
  </si>
  <si>
    <t>0.1957</t>
  </si>
  <si>
    <t>0.1663</t>
  </si>
  <si>
    <t>0.0736</t>
  </si>
  <si>
    <t>0.2842</t>
  </si>
  <si>
    <t>0.3399</t>
  </si>
  <si>
    <t>0.2577</t>
  </si>
  <si>
    <t>0.2554</t>
  </si>
  <si>
    <t>0.3412</t>
  </si>
  <si>
    <t>0.1928</t>
  </si>
  <si>
    <t>0.2684</t>
  </si>
  <si>
    <t>0.2272</t>
  </si>
  <si>
    <t>0.8243</t>
  </si>
  <si>
    <t>0.2095</t>
  </si>
  <si>
    <t>0.1002</t>
  </si>
  <si>
    <t>0.0704</t>
  </si>
  <si>
    <t>0.1065</t>
  </si>
  <si>
    <t>0.0928</t>
  </si>
  <si>
    <t>0.2873</t>
  </si>
  <si>
    <t>0.3376</t>
  </si>
  <si>
    <t>0.0968</t>
  </si>
  <si>
    <t>0.0792</t>
  </si>
  <si>
    <t>0.1848</t>
  </si>
  <si>
    <t>0.2954</t>
  </si>
  <si>
    <t>0.0703</t>
  </si>
  <si>
    <t>0.0802</t>
  </si>
  <si>
    <t>0.1856</t>
  </si>
  <si>
    <t>0.1085</t>
  </si>
  <si>
    <t>0.1598</t>
  </si>
  <si>
    <t>0.0837</t>
  </si>
  <si>
    <t>Gads</t>
  </si>
  <si>
    <t>CMI 2019. gadam</t>
  </si>
  <si>
    <t>CMI 2018. gadam</t>
  </si>
  <si>
    <t>CMI 2015. gadam</t>
  </si>
  <si>
    <t>CMI 2016. gadam</t>
  </si>
  <si>
    <t>CMI 2017. gadam</t>
  </si>
  <si>
    <t>Koeficents 2020</t>
  </si>
  <si>
    <t>2020.gads</t>
  </si>
  <si>
    <t>Visām iestādēm</t>
  </si>
  <si>
    <t>Visām iestādēm, izņemot BKUS, RAKUS, PSKUS</t>
  </si>
  <si>
    <t>Bērnu klīniskā universitātes slimnīca (BKUS)</t>
  </si>
  <si>
    <t>Rīgas Austrumu klīniskā universitātes slimnīca (RAKUS)</t>
  </si>
  <si>
    <t>Paula Stradiņa kliniskā universitātes slimnīca (PSKUS)</t>
  </si>
  <si>
    <t>http://www.vmnvd.gov.lv/lv/ligumpartneriem/stacionarie-pakalpojumi/1265-drg-sistema/drg-grupas-un-raditaji-maksajuma-aprekinam</t>
  </si>
  <si>
    <t>Datu kopa neietver gadījumus, kas apmaksāti ar pakalpojuma programmas tarifu, tāmes finansējuma ietvaros vai pēc fakta (gultas dienas un manipulācijas), plānveida īslaicīgo ķirurģiju</t>
  </si>
  <si>
    <t>Datu kopa neietver uzskaites dokumentus, sekojošās pakalpojumu programmās:</t>
  </si>
  <si>
    <t>Ārstniecības iestāžu veiktā darba indekss (CMI) gada finanšu apjomu plānošanai</t>
  </si>
  <si>
    <t>Koficents x bāzes tarifs* 2020</t>
  </si>
  <si>
    <t>Datu kopa neietver manipulāciju 60106 - Līdzmaksājuma kompensācija par vienā stacionēšanas reizē operāciju zālē veiktajām ķirurģiskajām operācijām, piemēro trūcīgām personām un par Neatliekamās medicīniskās palīdzības dienesta darbiniekiem veiktajām operācijām.</t>
  </si>
  <si>
    <t>*aprēķinā iekļauts pamata bāzes tarifs 826.03 euro apmērā; universitātes slimnīcu bāzes tarifs norādīts 2.darblapā</t>
  </si>
  <si>
    <t>Apmaksājamās gultas dienas tiek rēķinātas, pirmo un pēdējo dienu skaitot kā vienu</t>
  </si>
  <si>
    <t>Specifiski cerebrovaskulāri bojājumi, izņemot pārejošu išēmisku lēkmi, ar i/v trombolītisku terapiju, bez komplikācijām</t>
  </si>
  <si>
    <t>*aprēķinā iekļauts pamata bāzes tarifs 752.96 euro apmērā; no 01.04.2019 spēkā esošais universitātes slimnīcu bāzes tarifs norādīts 2.darblapā</t>
  </si>
  <si>
    <t>2019.gads no 01.04.2019</t>
  </si>
  <si>
    <t>2019. gads līdz 31.03.2019</t>
  </si>
  <si>
    <t>! Kolonnas lejasdaļā informācija par aprēķinā pielietoto bāzes tarifu</t>
  </si>
  <si>
    <t>Koeficents 2021</t>
  </si>
  <si>
    <t>Koficents x bāzes tarifs* 2021</t>
  </si>
  <si>
    <t>Izslēgts</t>
  </si>
  <si>
    <t>111O</t>
  </si>
  <si>
    <t>Lielas, kardiovaskulāras manipulācijas, īslaicīga terapija</t>
  </si>
  <si>
    <t>Jauna no 2021.gada</t>
  </si>
  <si>
    <t>112P</t>
  </si>
  <si>
    <t>Perkutāna ablācija sirds aritmijas dēļ, īslaicīga terapija</t>
  </si>
  <si>
    <t>112Q</t>
  </si>
  <si>
    <t>Citas perkutānas kardiovaskulāras manipulācijas, īslaicīga terapija</t>
  </si>
  <si>
    <t>287O</t>
  </si>
  <si>
    <t>Citas endokrīno orgānu procedūras, īslaicīga terapija</t>
  </si>
  <si>
    <t>Jauna 2021.gadā</t>
  </si>
  <si>
    <t>294C</t>
  </si>
  <si>
    <t>Diabēts, vecums &gt; 35, ar komplikācijām</t>
  </si>
  <si>
    <t>294M</t>
  </si>
  <si>
    <t>Diabēts, vecums &gt; 35, ar nozīmīgām komplikācijām</t>
  </si>
  <si>
    <t>294N</t>
  </si>
  <si>
    <t>Diabēts, vecums &gt; 35, bez komplikācijām</t>
  </si>
  <si>
    <t>387N</t>
  </si>
  <si>
    <t>470J</t>
  </si>
  <si>
    <t>Jauna pamata diagnoze bez specifiskas grupēšanas</t>
  </si>
  <si>
    <t>2021.gadā = 2020.gadā</t>
  </si>
  <si>
    <t>2021.gads</t>
  </si>
  <si>
    <t>010040307</t>
  </si>
  <si>
    <t>Latvijas Jūras medicīnas centrs</t>
  </si>
  <si>
    <t>130064003</t>
  </si>
  <si>
    <t>Sanare KRC Jaunķemeri</t>
  </si>
  <si>
    <t>010064120</t>
  </si>
  <si>
    <t>Veselības centru apvienība (VCA)</t>
  </si>
  <si>
    <t xml:space="preserve">* CMIc nav aprēķināts pēc standarta metodes. </t>
  </si>
  <si>
    <r>
      <t>Delta_21</t>
    </r>
    <r>
      <rPr>
        <b/>
        <sz val="11"/>
        <color rgb="FFFF6600"/>
        <rFont val="Times New Roman"/>
        <family val="1"/>
        <charset val="186"/>
      </rPr>
      <t>*</t>
    </r>
  </si>
  <si>
    <r>
      <t>CMI</t>
    </r>
    <r>
      <rPr>
        <b/>
        <sz val="11"/>
        <color rgb="FFFF6600"/>
        <rFont val="Times New Roman"/>
        <family val="1"/>
        <charset val="186"/>
      </rPr>
      <t>c</t>
    </r>
    <r>
      <rPr>
        <b/>
        <sz val="11"/>
        <rFont val="Times New Roman"/>
        <family val="1"/>
        <charset val="186"/>
      </rPr>
      <t xml:space="preserve"> 2021.gadam</t>
    </r>
    <r>
      <rPr>
        <b/>
        <sz val="11"/>
        <color rgb="FFFF6600"/>
        <rFont val="Times New Roman"/>
        <family val="1"/>
        <charset val="186"/>
      </rPr>
      <t>*</t>
    </r>
  </si>
  <si>
    <r>
      <t>2021.gadam un 2022.gadam CMI ir transformēts</t>
    </r>
    <r>
      <rPr>
        <sz val="11"/>
        <color theme="1"/>
        <rFont val="Times New Roman"/>
        <family val="1"/>
        <charset val="186"/>
      </rPr>
      <t xml:space="preserve">, aprēķinot to no finansējuma apjoma (tā izmaiņas pret 2020.gadu un 2021.gadu ir augšupejošas pamatā darba samaksas un ar to saistīto elementu pieauguma dēļ), pacientu skaita un Bāzes tarifa. CMI 2021.gadam un 2022.gadam nodēvēts par ārstniecības iestādes veiktā darba indeksu ar korekciju jeb tiek apzīmēts ar abreviatūru </t>
    </r>
    <r>
      <rPr>
        <b/>
        <u/>
        <sz val="11"/>
        <color rgb="FFD4490A"/>
        <rFont val="Times New Roman"/>
        <family val="1"/>
        <charset val="186"/>
      </rPr>
      <t>CMIc</t>
    </r>
    <r>
      <rPr>
        <sz val="11"/>
        <color theme="1"/>
        <rFont val="Times New Roman"/>
        <family val="1"/>
        <charset val="186"/>
      </rPr>
      <t xml:space="preserve"> (angl. </t>
    </r>
    <r>
      <rPr>
        <i/>
        <sz val="11"/>
        <color theme="1"/>
        <rFont val="Times New Roman"/>
        <family val="1"/>
        <charset val="186"/>
      </rPr>
      <t>CMI with correction</t>
    </r>
    <r>
      <rPr>
        <sz val="11"/>
        <color theme="1"/>
        <rFont val="Times New Roman"/>
        <family val="1"/>
        <charset val="186"/>
      </rPr>
      <t>).</t>
    </r>
  </si>
  <si>
    <r>
      <t xml:space="preserve">Tādējādi 2021.gada un 2022.gada CMI nav pielietojami savstarpējai salīdzināšanai (angl. </t>
    </r>
    <r>
      <rPr>
        <i/>
        <sz val="11"/>
        <color theme="1"/>
        <rFont val="Times New Roman"/>
        <family val="1"/>
        <charset val="186"/>
      </rPr>
      <t>benchmarking</t>
    </r>
    <r>
      <rPr>
        <sz val="11"/>
        <color theme="1"/>
        <rFont val="Times New Roman"/>
        <family val="1"/>
        <charset val="186"/>
      </rPr>
      <t>) iestādes ietvaros pret citiem periodiem, ne arī ārstniecības iestāžu veiktā darba savstarpējai salīdzināšanai.</t>
    </r>
  </si>
  <si>
    <r>
      <t>CMI</t>
    </r>
    <r>
      <rPr>
        <b/>
        <sz val="11"/>
        <color rgb="FFFF6600"/>
        <rFont val="Times New Roman"/>
        <family val="1"/>
        <charset val="186"/>
      </rPr>
      <t>c</t>
    </r>
    <r>
      <rPr>
        <b/>
        <sz val="11"/>
        <rFont val="Times New Roman"/>
        <family val="1"/>
        <charset val="186"/>
      </rPr>
      <t xml:space="preserve"> 2022.gadam</t>
    </r>
    <r>
      <rPr>
        <b/>
        <sz val="11"/>
        <color rgb="FFFF6600"/>
        <rFont val="Times New Roman"/>
        <family val="1"/>
        <charset val="186"/>
      </rPr>
      <t>*</t>
    </r>
  </si>
  <si>
    <t>2022.gadā = 2020.gadā = 2021.gadā</t>
  </si>
  <si>
    <t>Koeficents 2022</t>
  </si>
  <si>
    <t>Koficents x bāzes tarifs* 2022</t>
  </si>
  <si>
    <t>467A</t>
  </si>
  <si>
    <t>Citi faktori, kas ietekmē veselības stāvokli, vecums 0-17</t>
  </si>
  <si>
    <t>467B</t>
  </si>
  <si>
    <t>Citi faktori, kas ietekmē veselības stāvokli, vecums &gt;17</t>
  </si>
  <si>
    <t>805P</t>
  </si>
  <si>
    <t>Sirds aritmijas elektrokonvertācija, īslaicīga terapija</t>
  </si>
  <si>
    <t>2022.gadā = 2021.gadā = 2020.gadā</t>
  </si>
  <si>
    <t>2022.gads</t>
  </si>
  <si>
    <r>
      <t xml:space="preserve">* Tā kā 2021.gada un 2022.gada Bāzes tarifs un DRG grupas koeficients ir saglabāti 2020.gada un 2022.gada apjomā, bet finansējuma apmērs ir audzis, tika izstrādāts rādītājs </t>
    </r>
    <r>
      <rPr>
        <b/>
        <u/>
        <sz val="11"/>
        <color rgb="FFD4490A"/>
        <rFont val="Times New Roman"/>
        <family val="1"/>
        <charset val="186"/>
      </rPr>
      <t>Delta_21 un Delta_22</t>
    </r>
    <r>
      <rPr>
        <sz val="11"/>
        <color theme="1"/>
        <rFont val="Times New Roman"/>
        <family val="1"/>
        <charset val="186"/>
      </rPr>
      <t xml:space="preserve">, kurš </t>
    </r>
    <r>
      <rPr>
        <u/>
        <sz val="11"/>
        <color rgb="FFD4490A"/>
        <rFont val="Times New Roman"/>
        <family val="1"/>
        <charset val="186"/>
      </rPr>
      <t>ir individuālais papildu finansējuma koeficients</t>
    </r>
    <r>
      <rPr>
        <sz val="11"/>
        <color theme="1"/>
        <rFont val="Times New Roman"/>
        <family val="1"/>
        <charset val="186"/>
      </rPr>
      <t>. Tas ir aprēķināts atbilstoši vienotiem kritērijiem un līdzsvaro finansējuma pieaugumu ar pārējiem nemainīgajiem rādītājiem</t>
    </r>
  </si>
  <si>
    <r>
      <t xml:space="preserve">Delta_21 un Delta_22 ir individuāls katrai ārstniecības iestādei un aprēķināts, </t>
    </r>
    <r>
      <rPr>
        <u/>
        <sz val="11"/>
        <color theme="5" tint="-0.249977111117893"/>
        <rFont val="Times New Roman"/>
        <family val="1"/>
        <charset val="186"/>
      </rPr>
      <t>iekļaujot kompensācijas maksājumu</t>
    </r>
    <r>
      <rPr>
        <sz val="11"/>
        <color theme="1"/>
        <rFont val="Times New Roman"/>
        <family val="1"/>
        <charset val="186"/>
      </rPr>
      <t xml:space="preserve"> iestādēm, kurām tāds noteikts NVD stacionārā finansējuma rīkojumā.</t>
    </r>
  </si>
  <si>
    <t>DRG rādītāju aprēķina metodika - standarta un izmaiņas 2021.gadam un 2022.gadam:</t>
  </si>
  <si>
    <t>Aprēķinos pielietotais III līmeņa ārstniecības iestāžu gultas dienas tarifs</t>
  </si>
  <si>
    <t>Standarta formulas DRG rādītāju aprēķināšanai</t>
  </si>
  <si>
    <t>Metadati 2023.gada plānošanai</t>
  </si>
  <si>
    <t>Pielietota iepriekšējā gada 9 mēnešu Access datu bāze, aprēķinos iekļauti izejas dati* no iepriekšējā gada gada janvāra līdz augustam (8 mēneši) un vēl iepriekšējā gada 12 mēnešu Access datu bāze no 1. septembra līdz 31. decembrim (4 mēnešu dati)</t>
  </si>
  <si>
    <r>
      <rPr>
        <i/>
        <u/>
        <sz val="11"/>
        <color rgb="FF00B050"/>
        <rFont val="Times New Roman"/>
        <family val="1"/>
        <charset val="186"/>
      </rPr>
      <t>Korektā formula šim gadam ĀI līmenī būtu</t>
    </r>
    <r>
      <rPr>
        <i/>
        <sz val="11"/>
        <color rgb="FF00B050"/>
        <rFont val="Times New Roman"/>
        <family val="1"/>
        <charset val="186"/>
      </rPr>
      <t xml:space="preserve">: DRG koeficients* Bāzes tarifs* </t>
    </r>
    <r>
      <rPr>
        <b/>
        <i/>
        <sz val="11"/>
        <color rgb="FF00B050"/>
        <rFont val="Times New Roman"/>
        <family val="1"/>
        <charset val="186"/>
      </rPr>
      <t>Delta_22</t>
    </r>
  </si>
  <si>
    <r>
      <rPr>
        <i/>
        <u/>
        <sz val="11"/>
        <color rgb="FF00B050"/>
        <rFont val="Times New Roman"/>
        <family val="1"/>
        <charset val="186"/>
      </rPr>
      <t>Korektā formula šim gadam ĀI līmenī būtu</t>
    </r>
    <r>
      <rPr>
        <i/>
        <sz val="11"/>
        <color rgb="FF00B050"/>
        <rFont val="Times New Roman"/>
        <family val="1"/>
        <charset val="186"/>
      </rPr>
      <t xml:space="preserve">: DRG koeficients* Bāzes tarifs* </t>
    </r>
    <r>
      <rPr>
        <b/>
        <i/>
        <sz val="11"/>
        <color rgb="FF00B050"/>
        <rFont val="Times New Roman"/>
        <family val="1"/>
        <charset val="186"/>
      </rPr>
      <t>Delta_21</t>
    </r>
  </si>
  <si>
    <t>Piemēro / Ārstniecības iestāde</t>
  </si>
  <si>
    <t>Dzēsts, jo pēc pārplānošanas mainītas vērtības</t>
  </si>
  <si>
    <t>Papildus informācija</t>
  </si>
  <si>
    <t>Bāzes tarifs gada finanšu apjomu plānošanai un pakalpojuma samaksas apjoma aprēķināšanai</t>
  </si>
  <si>
    <t>Rādītājs ārstniecības iestāžu gada finanšu apjomu pieauguma līdzsvarošanai samaksas aprēķinā pret citu rādītāju nemainīgumu</t>
  </si>
  <si>
    <t>Plānojot DRG finansējumu, DRG pacientu skaits tiek reizināts ar CMI un Bāzes tarifu</t>
  </si>
  <si>
    <t>Bāzes tarifa* apjoms, EUR</t>
  </si>
  <si>
    <r>
      <t>2021.gadam Bāzes tarifs ir saglabāts 2020. gada apjomā, 2022.gadam pa jaunam aprēķinātais Bāzes tarifs ir transformēts</t>
    </r>
    <r>
      <rPr>
        <sz val="11"/>
        <color theme="1"/>
        <rFont val="Times New Roman"/>
        <family val="1"/>
        <charset val="186"/>
      </rPr>
      <t xml:space="preserve">, aprēķinot to no finansējuma apjoma (tā izmaiņas pret 2020.gadu un 2021.gadu ir augšupejošas pamatā darba samaksas un ar to saistīto elementu pieauguma dēļ), pacientu skaita un CMI. </t>
    </r>
  </si>
  <si>
    <t xml:space="preserve">* Jaunais Bāzes tarifs 2022. gadam nav aprēķināts pēc standarta metodes. </t>
  </si>
  <si>
    <t>Datu kopa neietver divzvaigžņoto manipulāciju tarifu summu, uz rēķiniem apmaksātos pakalpojumus un ierīces atbilstoši MK nt. Nr. 555 7. pielikumā noteiktajam,</t>
  </si>
  <si>
    <t>Datu kopa neietver gadījumus, kas apmaksāti ar pakalpojuma programmas tarifu, tāmes finansējuma ietvaros vai pēc fakta (gultas dienas un manipulācijas), programmas gultas diena kā subakūtā rehabilitācija, ilgtermiņa rehabilitācija, u.c., plānveida īslaicīgo ķirurģiju, mikroķirurģiju</t>
  </si>
  <si>
    <t>Metadati plānošanai</t>
  </si>
  <si>
    <t>2023. gada pacientu skaita plānošanai pielietota ielietota 12 mēnešu datu bāze (2021. gada 1. septembris līdz 2022.gada 31. augusts), izmaksu un rādītāju aprēķinos iekļauti izejas dati no 2022.gada janvāra līdz septembrim (9 mēneši)</t>
  </si>
  <si>
    <t>Koeficents 2023</t>
  </si>
  <si>
    <r>
      <rPr>
        <b/>
        <sz val="11"/>
        <color theme="1"/>
        <rFont val="Times New Roman"/>
        <family val="1"/>
        <charset val="186"/>
      </rPr>
      <t>Visām iestādēm</t>
    </r>
    <r>
      <rPr>
        <sz val="11"/>
        <color theme="1"/>
        <rFont val="Times New Roman"/>
        <family val="1"/>
        <charset val="186"/>
      </rPr>
      <t>, izņemot BKUS, RAKUS, PSKUS</t>
    </r>
  </si>
  <si>
    <r>
      <t xml:space="preserve">Tādējādi 2021. gada un 2022.gada jaunais Bāzes tarifs nav pielietojami savstarpējai salīdzināšanai (angl. </t>
    </r>
    <r>
      <rPr>
        <i/>
        <sz val="11"/>
        <color theme="1"/>
        <rFont val="Times New Roman"/>
        <family val="1"/>
        <charset val="186"/>
      </rPr>
      <t>benchmarking</t>
    </r>
    <r>
      <rPr>
        <sz val="11"/>
        <color theme="1"/>
        <rFont val="Times New Roman"/>
        <family val="1"/>
        <charset val="186"/>
      </rPr>
      <t>) iestādes ietvaros pret citiem periodiem.</t>
    </r>
  </si>
  <si>
    <t>Aprēķinot samaksu par gadījumu, savstarpēji jāreizina DRG koeficients ar Bāzes tarifu (2021. un 2022. gadā papildus arī ar Delta rādītāju)</t>
  </si>
  <si>
    <t>Plānojot DRG finansējumu, iestādei plānotais DRG pacientu skaits tiek reizināts ar CMI un Bāzes tarifu</t>
  </si>
  <si>
    <t>CMI 2020. gadam</t>
  </si>
  <si>
    <t>Ar šīm vērtībām nesalīdzināt citu gadu vērtības!</t>
  </si>
  <si>
    <t>Aprēķinot samaksu par gadījumu, savstarpēji jāreizina DRG koeficients ar Bāzes tarifu un Delta rādītāju 2021. un 2022. gadā</t>
  </si>
  <si>
    <t>Rādītāju un izmaksu datu kopa ietver stacionāros uzskaites dokumentus ar izrakstīšanās datumu no 1. janvāra līdz 30. septembrim</t>
  </si>
  <si>
    <t>Aprēķinos pielietots III līmeņa ārstniecības iestāžu gultas dienas tarifs</t>
  </si>
  <si>
    <t>DRG koeficienti pakalpojuma samaksas apjoma aprēķināšanai</t>
  </si>
  <si>
    <t>140C</t>
  </si>
  <si>
    <t>Stenokardija, ar komplikacijam</t>
  </si>
  <si>
    <t>140N</t>
  </si>
  <si>
    <t>Stenokardija, bez komplikacijam</t>
  </si>
  <si>
    <t>291C</t>
  </si>
  <si>
    <t>291M</t>
  </si>
  <si>
    <t>291N</t>
  </si>
  <si>
    <t>Jauna no 2023</t>
  </si>
  <si>
    <t>Aktuāla līdz 2022</t>
  </si>
  <si>
    <t>*aprēķinā iekļauts pamata bāzes tarifs 826.03 euro apmērā; pārējo iestāžu bāzes tarifs norādīts 2.darblapā</t>
  </si>
  <si>
    <t>Diabēts, vecums 0-17</t>
  </si>
  <si>
    <t>Diabēts, vecums &gt;17, ar komplikācijām</t>
  </si>
  <si>
    <t>Diabēts, vecums &gt;17, ar nozīmīgām komplikācijām</t>
  </si>
  <si>
    <t>Dzēsta no 2022</t>
  </si>
  <si>
    <t>Jauna no 2022. gadā</t>
  </si>
  <si>
    <t>Jauna no 2022. gada</t>
  </si>
  <si>
    <t>Jauna 2021.gadā, dzēsta no 2023.gada</t>
  </si>
  <si>
    <t>Dzēsta no 2023.gada</t>
  </si>
  <si>
    <t>Diabēts, vecums &gt;17, bez komplikācijām</t>
  </si>
  <si>
    <r>
      <t>Delta_22</t>
    </r>
    <r>
      <rPr>
        <b/>
        <sz val="11"/>
        <color rgb="FFFF6600"/>
        <rFont val="Times New Roman"/>
        <family val="1"/>
        <charset val="186"/>
      </rPr>
      <t>*</t>
    </r>
  </si>
  <si>
    <t>2023.gads līdz 31.03.2023</t>
  </si>
  <si>
    <t>2023.gads no 01.04.2023</t>
  </si>
  <si>
    <t>Izslēgts 2023. gadā</t>
  </si>
  <si>
    <t>*aprēķinā iekļauts pamata bāzes tarifs 1098.51 euro apmērā; pārējo iestāžu bāzes tarifs norādīts 2.darblapā</t>
  </si>
  <si>
    <t>*aprēķinā iekļauts pamata bāzes tarifs 1176.57 euro apmērā; pārējo iestāžu bāzes tarifs norādīts 2.darblapā</t>
  </si>
  <si>
    <t>Tarifu maiņa no 01.04.2023</t>
  </si>
  <si>
    <t>Koficents x bāzes tarifs* līdz 31.03.2023</t>
  </si>
  <si>
    <t>Koficents x bāzes tarifs* 2023_no_01.04.2023</t>
  </si>
  <si>
    <t>CMI 2023. gadam līdz 31.03.2023</t>
  </si>
  <si>
    <t>CMI 2023. gadam no  01.04.2023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</si>
</sst>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00_-;\-* #,##0.0000_-;_-* &quot;-&quot;??_-;_-@_-"/>
    <numFmt numFmtId="165" formatCode="_-* #,##0_-;\-* #,##0_-;_-* &quot;-&quot;??_-;_-@_-"/>
    <numFmt numFmtId="166" formatCode="_-* #,##0.000_-;\-* #,##0.000_-;_-* &quot;-&quot;??_-;_-@_-"/>
    <numFmt numFmtId="167" formatCode="_-* #,##0.00\ _€_-;\-* #,##0.00\ _€_-;_-* &quot;-&quot;??\ _€_-;_-@_-"/>
  </numFmts>
  <fonts count="37" x14ac:knownFonts="1">
    <font>
      <sz val="11"/>
      <color theme="1"/>
      <name val="Calibri"/>
      <family val="2"/>
      <charset val="186"/>
      <scheme val="minor"/>
    </font>
    <font>
      <sz val="12"/>
      <name val="Times New Roman"/>
      <family val="1"/>
      <charset val="186"/>
    </font>
    <font>
      <sz val="11"/>
      <color theme="1"/>
      <name val="Times New Roman"/>
      <family val="1"/>
      <charset val="186"/>
    </font>
    <font>
      <sz val="11"/>
      <color theme="1"/>
      <name val="Calibri"/>
      <family val="2"/>
      <scheme val="minor"/>
    </font>
    <font>
      <b/>
      <sz val="11"/>
      <name val="Times New Roman"/>
      <family val="1"/>
      <charset val="186"/>
    </font>
    <font>
      <sz val="11"/>
      <color rgb="FF000000"/>
      <name val="Times New Roman"/>
      <family val="1"/>
      <charset val="186"/>
    </font>
    <font>
      <b/>
      <sz val="12"/>
      <color theme="1"/>
      <name val="Times New Roman"/>
      <family val="1"/>
      <charset val="186"/>
    </font>
    <font>
      <b/>
      <sz val="12"/>
      <name val="Times New Roman"/>
      <family val="1"/>
      <charset val="186"/>
    </font>
    <font>
      <b/>
      <sz val="13"/>
      <name val="Times New Roman"/>
      <family val="1"/>
      <charset val="186"/>
    </font>
    <font>
      <b/>
      <sz val="13"/>
      <color theme="1"/>
      <name val="Times New Roman"/>
      <family val="1"/>
      <charset val="186"/>
    </font>
    <font>
      <sz val="11"/>
      <name val="Times New Roman"/>
      <family val="1"/>
      <charset val="186"/>
    </font>
    <font>
      <sz val="13"/>
      <name val="Times New Roman"/>
      <family val="1"/>
      <charset val="186"/>
    </font>
    <font>
      <sz val="11"/>
      <color theme="1"/>
      <name val="Calibri"/>
      <family val="2"/>
      <charset val="186"/>
      <scheme val="minor"/>
    </font>
    <font>
      <b/>
      <sz val="11"/>
      <color theme="1"/>
      <name val="Times New Roman"/>
      <family val="1"/>
      <charset val="186"/>
    </font>
    <font>
      <b/>
      <sz val="11"/>
      <color rgb="FF000000"/>
      <name val="Times New Roman"/>
      <family val="1"/>
      <charset val="186"/>
    </font>
    <font>
      <i/>
      <sz val="12"/>
      <color theme="1"/>
      <name val="Times New Roman"/>
      <family val="1"/>
      <charset val="186"/>
    </font>
    <font>
      <b/>
      <i/>
      <sz val="12"/>
      <color theme="1"/>
      <name val="Times New Roman"/>
      <family val="1"/>
      <charset val="186"/>
    </font>
    <font>
      <sz val="12"/>
      <color theme="1"/>
      <name val="Times New Roman"/>
      <family val="1"/>
      <charset val="186"/>
    </font>
    <font>
      <u/>
      <sz val="11"/>
      <color theme="10"/>
      <name val="Calibri"/>
      <family val="2"/>
      <charset val="186"/>
      <scheme val="minor"/>
    </font>
    <font>
      <b/>
      <i/>
      <sz val="11"/>
      <color theme="1"/>
      <name val="Times New Roman"/>
      <family val="1"/>
      <charset val="186"/>
    </font>
    <font>
      <i/>
      <sz val="11"/>
      <name val="Times New Roman"/>
      <family val="1"/>
      <charset val="186"/>
    </font>
    <font>
      <i/>
      <sz val="10"/>
      <name val="Times New Roman"/>
      <family val="1"/>
      <charset val="186"/>
    </font>
    <font>
      <i/>
      <sz val="11"/>
      <color rgb="FF00B050"/>
      <name val="Times New Roman"/>
      <family val="1"/>
      <charset val="186"/>
    </font>
    <font>
      <b/>
      <i/>
      <sz val="11"/>
      <color rgb="FF00B050"/>
      <name val="Times New Roman"/>
      <family val="1"/>
      <charset val="186"/>
    </font>
    <font>
      <i/>
      <u/>
      <sz val="11"/>
      <color rgb="FF00B050"/>
      <name val="Times New Roman"/>
      <family val="1"/>
      <charset val="186"/>
    </font>
    <font>
      <u/>
      <sz val="11"/>
      <color rgb="FFD4490A"/>
      <name val="Times New Roman"/>
      <family val="1"/>
      <charset val="186"/>
    </font>
    <font>
      <b/>
      <u/>
      <sz val="11"/>
      <color rgb="FFD4490A"/>
      <name val="Times New Roman"/>
      <family val="1"/>
      <charset val="186"/>
    </font>
    <font>
      <i/>
      <sz val="11"/>
      <color theme="1"/>
      <name val="Times New Roman"/>
      <family val="1"/>
      <charset val="186"/>
    </font>
    <font>
      <sz val="28"/>
      <color rgb="FFD4490A"/>
      <name val="Calibri"/>
      <family val="2"/>
      <charset val="186"/>
      <scheme val="minor"/>
    </font>
    <font>
      <b/>
      <sz val="11"/>
      <color rgb="FFFF6600"/>
      <name val="Times New Roman"/>
      <family val="1"/>
      <charset val="186"/>
    </font>
    <font>
      <u/>
      <sz val="11"/>
      <color theme="5" tint="-0.249977111117893"/>
      <name val="Times New Roman"/>
      <family val="1"/>
      <charset val="186"/>
    </font>
    <font>
      <strike/>
      <sz val="11"/>
      <color theme="1"/>
      <name val="Times New Roman"/>
      <family val="1"/>
      <charset val="186"/>
    </font>
    <font>
      <i/>
      <sz val="11"/>
      <color theme="1"/>
      <name val="Calibri"/>
      <family val="2"/>
      <charset val="186"/>
      <scheme val="minor"/>
    </font>
    <font>
      <i/>
      <sz val="11"/>
      <color theme="2" tint="-0.249977111117893"/>
      <name val="Times New Roman"/>
      <family val="1"/>
      <charset val="186"/>
    </font>
    <font>
      <strike/>
      <sz val="11"/>
      <color theme="2" tint="-0.249977111117893"/>
      <name val="Times New Roman"/>
      <family val="1"/>
      <charset val="186"/>
    </font>
    <font>
      <i/>
      <strike/>
      <sz val="11"/>
      <color theme="2" tint="-0.249977111117893"/>
      <name val="Times New Roman"/>
      <family val="1"/>
      <charset val="186"/>
    </font>
    <font>
      <i/>
      <sz val="11"/>
      <color theme="0" tint="-0.14999847407452621"/>
      <name val="Times New Roman"/>
      <family val="1"/>
      <charset val="186"/>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s>
  <borders count="51">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medium">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s>
  <cellStyleXfs count="5">
    <xf numFmtId="0" fontId="0" fillId="0" borderId="0"/>
    <xf numFmtId="0" fontId="3" fillId="0" borderId="0"/>
    <xf numFmtId="43" fontId="12" fillId="0" borderId="0" applyFont="0" applyFill="0" applyBorder="0" applyAlignment="0" applyProtection="0"/>
    <xf numFmtId="0" fontId="3" fillId="0" borderId="0"/>
    <xf numFmtId="0" fontId="18" fillId="0" borderId="0" applyNumberFormat="0" applyFill="0" applyBorder="0" applyAlignment="0" applyProtection="0"/>
  </cellStyleXfs>
  <cellXfs count="248">
    <xf numFmtId="0" fontId="0" fillId="0" borderId="0" xfId="0"/>
    <xf numFmtId="0" fontId="5" fillId="0" borderId="5" xfId="1" applyFont="1" applyBorder="1" applyAlignment="1">
      <alignment vertical="center"/>
    </xf>
    <xf numFmtId="0" fontId="5" fillId="0" borderId="0" xfId="0" applyFont="1" applyAlignment="1">
      <alignment vertical="center"/>
    </xf>
    <xf numFmtId="0" fontId="5" fillId="0" borderId="5" xfId="1" applyFont="1" applyBorder="1" applyAlignment="1">
      <alignment horizontal="center" vertical="center"/>
    </xf>
    <xf numFmtId="0" fontId="5" fillId="0" borderId="10" xfId="1" applyFont="1" applyBorder="1" applyAlignment="1">
      <alignment vertical="center"/>
    </xf>
    <xf numFmtId="0" fontId="5" fillId="0" borderId="10" xfId="1" applyFont="1" applyBorder="1" applyAlignment="1">
      <alignment horizontal="center" vertical="center"/>
    </xf>
    <xf numFmtId="0" fontId="5" fillId="0" borderId="7" xfId="1" applyFont="1" applyBorder="1" applyAlignment="1">
      <alignment vertical="center"/>
    </xf>
    <xf numFmtId="0" fontId="5" fillId="0" borderId="7" xfId="1" applyFont="1" applyBorder="1" applyAlignment="1">
      <alignment horizontal="center" vertical="center"/>
    </xf>
    <xf numFmtId="0" fontId="5" fillId="0" borderId="11" xfId="1" applyFont="1" applyBorder="1" applyAlignment="1">
      <alignment vertical="center"/>
    </xf>
    <xf numFmtId="0" fontId="5" fillId="0" borderId="11" xfId="1" applyFont="1" applyBorder="1" applyAlignment="1">
      <alignment horizontal="center" vertical="center"/>
    </xf>
    <xf numFmtId="0" fontId="5" fillId="0" borderId="15" xfId="1" applyFont="1" applyBorder="1" applyAlignment="1">
      <alignment vertical="center"/>
    </xf>
    <xf numFmtId="0" fontId="5" fillId="0" borderId="15" xfId="1" applyFont="1" applyBorder="1" applyAlignment="1">
      <alignment horizontal="center" vertical="center"/>
    </xf>
    <xf numFmtId="0" fontId="7" fillId="0" borderId="1" xfId="0" applyFont="1" applyBorder="1" applyAlignment="1">
      <alignment vertical="center" wrapText="1"/>
    </xf>
    <xf numFmtId="0" fontId="7" fillId="0" borderId="2" xfId="0" applyFont="1" applyBorder="1" applyAlignment="1">
      <alignment vertical="center" wrapText="1"/>
    </xf>
    <xf numFmtId="0" fontId="9" fillId="0" borderId="0" xfId="0" applyFont="1"/>
    <xf numFmtId="0" fontId="2" fillId="0" borderId="0" xfId="0" applyFont="1"/>
    <xf numFmtId="0" fontId="10" fillId="0" borderId="0" xfId="0" applyFont="1" applyAlignment="1">
      <alignment horizontal="right"/>
    </xf>
    <xf numFmtId="2" fontId="10" fillId="0" borderId="0" xfId="0" applyNumberFormat="1" applyFont="1" applyAlignment="1">
      <alignment horizontal="right"/>
    </xf>
    <xf numFmtId="0" fontId="10" fillId="0" borderId="0" xfId="0" applyFont="1"/>
    <xf numFmtId="0" fontId="10" fillId="0" borderId="0" xfId="0" applyFont="1" applyAlignment="1">
      <alignment wrapText="1"/>
    </xf>
    <xf numFmtId="0" fontId="10" fillId="0" borderId="14" xfId="0" applyFont="1" applyBorder="1" applyAlignment="1">
      <alignment wrapText="1"/>
    </xf>
    <xf numFmtId="0" fontId="10" fillId="0" borderId="7" xfId="0" applyFont="1" applyBorder="1" applyAlignment="1">
      <alignment wrapText="1"/>
    </xf>
    <xf numFmtId="0" fontId="10" fillId="0" borderId="7" xfId="0" applyFont="1" applyBorder="1" applyAlignment="1">
      <alignment horizontal="right"/>
    </xf>
    <xf numFmtId="0" fontId="10" fillId="0" borderId="4" xfId="0" applyFont="1" applyBorder="1" applyAlignment="1">
      <alignment wrapText="1"/>
    </xf>
    <xf numFmtId="0" fontId="10" fillId="0" borderId="5" xfId="0" applyFont="1" applyBorder="1" applyAlignment="1">
      <alignment wrapText="1"/>
    </xf>
    <xf numFmtId="0" fontId="10" fillId="0" borderId="5" xfId="0" applyFont="1" applyBorder="1" applyAlignment="1">
      <alignment horizontal="right"/>
    </xf>
    <xf numFmtId="49" fontId="10" fillId="0" borderId="4" xfId="0" applyNumberFormat="1" applyFont="1" applyBorder="1" applyAlignment="1">
      <alignment wrapText="1"/>
    </xf>
    <xf numFmtId="49" fontId="10" fillId="0" borderId="5" xfId="0" applyNumberFormat="1" applyFont="1" applyBorder="1" applyAlignment="1">
      <alignment wrapText="1"/>
    </xf>
    <xf numFmtId="0" fontId="10" fillId="0" borderId="4" xfId="0" applyFont="1" applyBorder="1"/>
    <xf numFmtId="0" fontId="10" fillId="0" borderId="5" xfId="0" applyFont="1" applyBorder="1"/>
    <xf numFmtId="49" fontId="10" fillId="0" borderId="5" xfId="0" applyNumberFormat="1" applyFont="1" applyBorder="1"/>
    <xf numFmtId="0" fontId="10" fillId="0" borderId="5" xfId="0" applyFont="1" applyBorder="1" applyAlignment="1">
      <alignment horizontal="left" vertical="top" wrapText="1"/>
    </xf>
    <xf numFmtId="0" fontId="10" fillId="0" borderId="9" xfId="0" applyFont="1" applyBorder="1" applyAlignment="1">
      <alignment wrapText="1"/>
    </xf>
    <xf numFmtId="0" fontId="10" fillId="0" borderId="10" xfId="0" applyFont="1" applyBorder="1" applyAlignment="1">
      <alignment wrapText="1"/>
    </xf>
    <xf numFmtId="0" fontId="10" fillId="0" borderId="10" xfId="0" applyFont="1" applyBorder="1" applyAlignment="1">
      <alignment horizontal="right"/>
    </xf>
    <xf numFmtId="0" fontId="1" fillId="0" borderId="0" xfId="0" applyFont="1"/>
    <xf numFmtId="0" fontId="4" fillId="0" borderId="0" xfId="0" applyFont="1" applyAlignment="1">
      <alignment vertical="center" wrapText="1"/>
    </xf>
    <xf numFmtId="0" fontId="8" fillId="0" borderId="0" xfId="0" applyFont="1"/>
    <xf numFmtId="0" fontId="11" fillId="0" borderId="0" xfId="0" applyFont="1"/>
    <xf numFmtId="0" fontId="2" fillId="0" borderId="0" xfId="0" applyFont="1" applyAlignment="1">
      <alignment vertical="center"/>
    </xf>
    <xf numFmtId="0" fontId="6" fillId="0" borderId="5" xfId="0" applyFont="1" applyBorder="1" applyAlignment="1">
      <alignment vertical="center"/>
    </xf>
    <xf numFmtId="0" fontId="6" fillId="0" borderId="5" xfId="0" applyFont="1" applyBorder="1" applyAlignment="1">
      <alignment vertical="center" wrapText="1"/>
    </xf>
    <xf numFmtId="0" fontId="2" fillId="0" borderId="5" xfId="0" applyFont="1" applyBorder="1" applyAlignment="1">
      <alignment horizontal="left"/>
    </xf>
    <xf numFmtId="0" fontId="5" fillId="0" borderId="20" xfId="1" applyFont="1" applyBorder="1" applyAlignment="1">
      <alignment vertical="center"/>
    </xf>
    <xf numFmtId="0" fontId="5" fillId="0" borderId="18" xfId="1" applyFont="1" applyBorder="1" applyAlignment="1">
      <alignment vertical="center"/>
    </xf>
    <xf numFmtId="0" fontId="5" fillId="0" borderId="19" xfId="1" applyFont="1" applyBorder="1" applyAlignment="1">
      <alignment vertical="center"/>
    </xf>
    <xf numFmtId="0" fontId="5" fillId="0" borderId="17" xfId="1" applyFont="1" applyBorder="1" applyAlignment="1">
      <alignment vertical="center"/>
    </xf>
    <xf numFmtId="0" fontId="5" fillId="0" borderId="21" xfId="1" applyFont="1" applyBorder="1" applyAlignment="1">
      <alignment vertical="center"/>
    </xf>
    <xf numFmtId="0" fontId="13" fillId="0" borderId="0" xfId="0" applyFont="1"/>
    <xf numFmtId="0" fontId="14" fillId="0" borderId="0" xfId="0" applyFont="1" applyAlignment="1">
      <alignment vertical="center"/>
    </xf>
    <xf numFmtId="0" fontId="4" fillId="0" borderId="2" xfId="1" applyFont="1" applyBorder="1" applyAlignment="1">
      <alignment horizontal="center" vertical="center" wrapText="1"/>
    </xf>
    <xf numFmtId="0" fontId="4" fillId="0" borderId="2" xfId="0" applyFont="1" applyBorder="1" applyAlignment="1">
      <alignment horizontal="center" vertical="center" wrapText="1"/>
    </xf>
    <xf numFmtId="0" fontId="4" fillId="0" borderId="3" xfId="1" applyFont="1" applyBorder="1" applyAlignment="1">
      <alignment horizontal="center" vertical="center" wrapText="1"/>
    </xf>
    <xf numFmtId="0" fontId="2" fillId="0" borderId="4" xfId="0" applyFont="1" applyBorder="1" applyAlignment="1">
      <alignment horizontal="left" vertical="center"/>
    </xf>
    <xf numFmtId="43" fontId="2" fillId="0" borderId="5" xfId="2" applyFont="1" applyBorder="1"/>
    <xf numFmtId="0" fontId="15" fillId="0" borderId="0" xfId="0" applyFont="1"/>
    <xf numFmtId="0" fontId="16" fillId="0" borderId="0" xfId="0" applyFont="1" applyAlignment="1">
      <alignment horizontal="right"/>
    </xf>
    <xf numFmtId="0" fontId="16" fillId="0" borderId="0" xfId="0" applyFont="1"/>
    <xf numFmtId="0" fontId="17" fillId="0" borderId="0" xfId="0" applyFont="1"/>
    <xf numFmtId="0" fontId="6" fillId="0" borderId="0" xfId="0" applyFont="1"/>
    <xf numFmtId="0" fontId="18" fillId="0" borderId="0" xfId="4"/>
    <xf numFmtId="0" fontId="14" fillId="0" borderId="16" xfId="1" applyFont="1" applyBorder="1" applyAlignment="1">
      <alignment horizontal="left" vertical="center" wrapText="1"/>
    </xf>
    <xf numFmtId="0" fontId="4" fillId="0" borderId="1" xfId="1" applyFont="1" applyBorder="1" applyAlignment="1">
      <alignment horizontal="left" vertical="center" wrapText="1"/>
    </xf>
    <xf numFmtId="0" fontId="19" fillId="0" borderId="0" xfId="0" applyFont="1"/>
    <xf numFmtId="43" fontId="11" fillId="0" borderId="0" xfId="2" applyFont="1" applyFill="1"/>
    <xf numFmtId="43" fontId="10" fillId="0" borderId="0" xfId="2" applyFont="1" applyFill="1" applyAlignment="1">
      <alignment horizontal="right"/>
    </xf>
    <xf numFmtId="164" fontId="5" fillId="0" borderId="12" xfId="2" applyNumberFormat="1" applyFont="1" applyFill="1" applyBorder="1" applyAlignment="1">
      <alignment vertical="center"/>
    </xf>
    <xf numFmtId="164" fontId="5" fillId="0" borderId="6" xfId="2" applyNumberFormat="1" applyFont="1" applyFill="1" applyBorder="1" applyAlignment="1">
      <alignment vertical="center"/>
    </xf>
    <xf numFmtId="164" fontId="5" fillId="0" borderId="13" xfId="2" applyNumberFormat="1" applyFont="1" applyFill="1" applyBorder="1" applyAlignment="1">
      <alignment vertical="center"/>
    </xf>
    <xf numFmtId="164" fontId="5" fillId="0" borderId="8" xfId="2" applyNumberFormat="1" applyFont="1" applyFill="1" applyBorder="1" applyAlignment="1">
      <alignment vertical="center"/>
    </xf>
    <xf numFmtId="164" fontId="5" fillId="0" borderId="11" xfId="2" applyNumberFormat="1" applyFont="1" applyFill="1" applyBorder="1" applyAlignment="1">
      <alignment vertical="center" wrapText="1"/>
    </xf>
    <xf numFmtId="164" fontId="5" fillId="0" borderId="11" xfId="2" applyNumberFormat="1" applyFont="1" applyFill="1" applyBorder="1" applyAlignment="1">
      <alignment vertical="center"/>
    </xf>
    <xf numFmtId="164" fontId="5" fillId="0" borderId="5" xfId="2" applyNumberFormat="1" applyFont="1" applyFill="1" applyBorder="1" applyAlignment="1">
      <alignment vertical="center" wrapText="1"/>
    </xf>
    <xf numFmtId="164" fontId="5" fillId="0" borderId="5" xfId="2" applyNumberFormat="1" applyFont="1" applyFill="1" applyBorder="1" applyAlignment="1">
      <alignment vertical="center"/>
    </xf>
    <xf numFmtId="164" fontId="5" fillId="0" borderId="10" xfId="2" applyNumberFormat="1" applyFont="1" applyFill="1" applyBorder="1" applyAlignment="1">
      <alignment vertical="center" wrapText="1"/>
    </xf>
    <xf numFmtId="164" fontId="5" fillId="0" borderId="10" xfId="2" applyNumberFormat="1" applyFont="1" applyFill="1" applyBorder="1" applyAlignment="1">
      <alignment vertical="center"/>
    </xf>
    <xf numFmtId="164" fontId="5" fillId="0" borderId="7" xfId="2" applyNumberFormat="1" applyFont="1" applyFill="1" applyBorder="1" applyAlignment="1">
      <alignment vertical="center" wrapText="1"/>
    </xf>
    <xf numFmtId="164" fontId="5" fillId="0" borderId="7" xfId="2" applyNumberFormat="1" applyFont="1" applyFill="1" applyBorder="1" applyAlignment="1">
      <alignment vertical="center"/>
    </xf>
    <xf numFmtId="164" fontId="5" fillId="0" borderId="15" xfId="2" applyNumberFormat="1" applyFont="1" applyFill="1" applyBorder="1" applyAlignment="1">
      <alignment vertical="center" wrapText="1"/>
    </xf>
    <xf numFmtId="164" fontId="5" fillId="0" borderId="15" xfId="2" applyNumberFormat="1" applyFont="1" applyFill="1" applyBorder="1" applyAlignment="1">
      <alignment vertical="center"/>
    </xf>
    <xf numFmtId="0" fontId="20" fillId="0" borderId="0" xfId="0" applyFont="1"/>
    <xf numFmtId="0" fontId="20" fillId="0" borderId="0" xfId="0" applyFont="1" applyAlignment="1">
      <alignment wrapText="1"/>
    </xf>
    <xf numFmtId="0" fontId="20" fillId="0" borderId="0" xfId="0" applyFont="1" applyAlignment="1">
      <alignment horizontal="right"/>
    </xf>
    <xf numFmtId="2" fontId="20" fillId="0" borderId="0" xfId="0" applyNumberFormat="1" applyFont="1" applyAlignment="1">
      <alignment horizontal="right"/>
    </xf>
    <xf numFmtId="43" fontId="20" fillId="0" borderId="0" xfId="2" applyFont="1" applyFill="1" applyAlignment="1">
      <alignment horizontal="left" vertical="center" wrapText="1"/>
    </xf>
    <xf numFmtId="0" fontId="7" fillId="0" borderId="2" xfId="0" applyFont="1" applyBorder="1" applyAlignment="1">
      <alignment horizontal="left" vertical="center" wrapText="1"/>
    </xf>
    <xf numFmtId="0" fontId="20" fillId="0" borderId="14" xfId="0" applyFont="1" applyBorder="1" applyAlignment="1">
      <alignment vertical="top" wrapText="1"/>
    </xf>
    <xf numFmtId="0" fontId="20" fillId="0" borderId="7" xfId="0" applyFont="1" applyBorder="1" applyAlignment="1">
      <alignment vertical="top" wrapText="1"/>
    </xf>
    <xf numFmtId="0" fontId="20" fillId="0" borderId="7" xfId="0" applyFont="1" applyBorder="1" applyAlignment="1">
      <alignment horizontal="right" vertical="top"/>
    </xf>
    <xf numFmtId="0" fontId="20" fillId="0" borderId="7" xfId="0" applyFont="1" applyBorder="1" applyAlignment="1">
      <alignment horizontal="right" vertical="top" wrapText="1"/>
    </xf>
    <xf numFmtId="0" fontId="20" fillId="0" borderId="0" xfId="0" applyFont="1" applyAlignment="1">
      <alignment vertical="top"/>
    </xf>
    <xf numFmtId="0" fontId="7" fillId="0" borderId="23" xfId="0" applyFont="1" applyBorder="1" applyAlignment="1">
      <alignment vertical="center" wrapText="1"/>
    </xf>
    <xf numFmtId="0" fontId="20" fillId="0" borderId="24" xfId="0" applyFont="1" applyBorder="1" applyAlignment="1">
      <alignment vertical="top" wrapText="1"/>
    </xf>
    <xf numFmtId="0" fontId="10" fillId="0" borderId="24" xfId="0" applyFont="1" applyBorder="1" applyAlignment="1">
      <alignment wrapText="1"/>
    </xf>
    <xf numFmtId="0" fontId="10" fillId="0" borderId="25" xfId="0" applyFont="1" applyBorder="1" applyAlignment="1">
      <alignment wrapText="1"/>
    </xf>
    <xf numFmtId="0" fontId="10" fillId="0" borderId="25" xfId="0" applyFont="1" applyBorder="1"/>
    <xf numFmtId="0" fontId="10" fillId="0" borderId="26" xfId="0" applyFont="1" applyBorder="1" applyAlignment="1">
      <alignment wrapText="1"/>
    </xf>
    <xf numFmtId="2" fontId="7" fillId="0" borderId="27" xfId="0" applyNumberFormat="1" applyFont="1" applyBorder="1" applyAlignment="1">
      <alignment horizontal="left" vertical="center" wrapText="1"/>
    </xf>
    <xf numFmtId="2" fontId="20" fillId="0" borderId="17" xfId="0" applyNumberFormat="1" applyFont="1" applyBorder="1" applyAlignment="1">
      <alignment horizontal="right" vertical="top"/>
    </xf>
    <xf numFmtId="2" fontId="10" fillId="0" borderId="17" xfId="0" applyNumberFormat="1" applyFont="1" applyBorder="1" applyAlignment="1">
      <alignment horizontal="right"/>
    </xf>
    <xf numFmtId="2" fontId="10" fillId="0" borderId="18" xfId="0" applyNumberFormat="1" applyFont="1" applyBorder="1" applyAlignment="1">
      <alignment horizontal="right"/>
    </xf>
    <xf numFmtId="0" fontId="10" fillId="0" borderId="18" xfId="0" applyFont="1" applyBorder="1" applyAlignment="1">
      <alignment horizontal="right"/>
    </xf>
    <xf numFmtId="2" fontId="10" fillId="0" borderId="19" xfId="0" applyNumberFormat="1" applyFont="1" applyBorder="1" applyAlignment="1">
      <alignment horizontal="right"/>
    </xf>
    <xf numFmtId="0" fontId="7" fillId="3" borderId="1" xfId="0" applyFont="1" applyFill="1" applyBorder="1" applyAlignment="1">
      <alignment horizontal="left" vertical="center" wrapText="1"/>
    </xf>
    <xf numFmtId="0" fontId="7" fillId="3" borderId="3" xfId="0" applyFont="1" applyFill="1" applyBorder="1" applyAlignment="1">
      <alignment horizontal="left" vertical="center" wrapText="1"/>
    </xf>
    <xf numFmtId="0" fontId="20" fillId="0" borderId="14" xfId="0" applyFont="1" applyBorder="1" applyAlignment="1">
      <alignment horizontal="right" vertical="top"/>
    </xf>
    <xf numFmtId="0" fontId="20" fillId="0" borderId="8" xfId="0" applyFont="1" applyBorder="1" applyAlignment="1">
      <alignment horizontal="right" vertical="top"/>
    </xf>
    <xf numFmtId="0" fontId="10" fillId="0" borderId="14" xfId="0" applyFont="1" applyBorder="1" applyAlignment="1">
      <alignment horizontal="right"/>
    </xf>
    <xf numFmtId="0" fontId="10" fillId="0" borderId="8" xfId="0" applyFont="1" applyBorder="1" applyAlignment="1">
      <alignment horizontal="right"/>
    </xf>
    <xf numFmtId="0" fontId="10" fillId="0" borderId="4" xfId="0" applyFont="1" applyBorder="1" applyAlignment="1">
      <alignment horizontal="right"/>
    </xf>
    <xf numFmtId="0" fontId="10" fillId="0" borderId="6" xfId="0" applyFont="1" applyBorder="1" applyAlignment="1">
      <alignment horizontal="right"/>
    </xf>
    <xf numFmtId="0" fontId="10" fillId="0" borderId="9" xfId="0" applyFont="1" applyBorder="1" applyAlignment="1">
      <alignment horizontal="right"/>
    </xf>
    <xf numFmtId="0" fontId="10" fillId="0" borderId="13" xfId="0" applyFont="1" applyBorder="1" applyAlignment="1">
      <alignment horizontal="right"/>
    </xf>
    <xf numFmtId="0" fontId="7" fillId="0" borderId="1" xfId="0" applyFont="1" applyBorder="1" applyAlignment="1">
      <alignment horizontal="left" vertical="center" wrapText="1"/>
    </xf>
    <xf numFmtId="43" fontId="7" fillId="0" borderId="3" xfId="2" applyFont="1" applyFill="1" applyBorder="1" applyAlignment="1">
      <alignment horizontal="left" vertical="center" wrapText="1"/>
    </xf>
    <xf numFmtId="43" fontId="10" fillId="0" borderId="8" xfId="2" applyFont="1" applyFill="1" applyBorder="1" applyAlignment="1">
      <alignment horizontal="right"/>
    </xf>
    <xf numFmtId="43" fontId="10" fillId="0" borderId="6" xfId="2" applyFont="1" applyFill="1" applyBorder="1" applyAlignment="1">
      <alignment horizontal="right"/>
    </xf>
    <xf numFmtId="2" fontId="10" fillId="0" borderId="4" xfId="0" applyNumberFormat="1" applyFont="1" applyBorder="1" applyAlignment="1">
      <alignment horizontal="right"/>
    </xf>
    <xf numFmtId="43" fontId="10" fillId="0" borderId="13" xfId="2" applyFont="1" applyFill="1" applyBorder="1" applyAlignment="1">
      <alignment horizontal="right"/>
    </xf>
    <xf numFmtId="0" fontId="20" fillId="0" borderId="0" xfId="0" applyFont="1" applyAlignment="1">
      <alignment vertical="top" wrapText="1"/>
    </xf>
    <xf numFmtId="0" fontId="20" fillId="0" borderId="0" xfId="0" applyFont="1" applyAlignment="1">
      <alignment horizontal="right" vertical="top"/>
    </xf>
    <xf numFmtId="2" fontId="20" fillId="0" borderId="0" xfId="0" applyNumberFormat="1" applyFont="1" applyAlignment="1">
      <alignment horizontal="right" vertical="top"/>
    </xf>
    <xf numFmtId="0" fontId="20" fillId="0" borderId="0" xfId="0" applyFont="1" applyAlignment="1">
      <alignment horizontal="right" vertical="top" wrapText="1"/>
    </xf>
    <xf numFmtId="43" fontId="20" fillId="0" borderId="0" xfId="2" applyFont="1" applyFill="1" applyBorder="1" applyAlignment="1">
      <alignment horizontal="right" vertical="top" wrapText="1"/>
    </xf>
    <xf numFmtId="0" fontId="20" fillId="0" borderId="14" xfId="0" applyFont="1" applyBorder="1" applyAlignment="1">
      <alignment horizontal="center" vertical="center" wrapText="1"/>
    </xf>
    <xf numFmtId="0" fontId="21" fillId="0" borderId="8" xfId="0" applyFont="1" applyBorder="1" applyAlignment="1">
      <alignment horizontal="center" vertical="center" wrapText="1"/>
    </xf>
    <xf numFmtId="0" fontId="2" fillId="0" borderId="22" xfId="0" applyFont="1" applyBorder="1" applyAlignment="1">
      <alignment horizontal="left"/>
    </xf>
    <xf numFmtId="43" fontId="2" fillId="0" borderId="22" xfId="2" applyFont="1" applyBorder="1"/>
    <xf numFmtId="0" fontId="2" fillId="0" borderId="28" xfId="0" applyFont="1" applyBorder="1" applyAlignment="1">
      <alignment horizontal="left"/>
    </xf>
    <xf numFmtId="0" fontId="2" fillId="0" borderId="29" xfId="0" applyFont="1" applyBorder="1" applyAlignment="1">
      <alignment horizontal="left"/>
    </xf>
    <xf numFmtId="0" fontId="2" fillId="0" borderId="30" xfId="0" applyFont="1" applyBorder="1" applyAlignment="1">
      <alignment horizontal="left"/>
    </xf>
    <xf numFmtId="43" fontId="2" fillId="0" borderId="29" xfId="2" applyFont="1" applyBorder="1"/>
    <xf numFmtId="43" fontId="2" fillId="0" borderId="28" xfId="2" applyFont="1" applyBorder="1"/>
    <xf numFmtId="43" fontId="2" fillId="0" borderId="30" xfId="2" applyFont="1" applyBorder="1"/>
    <xf numFmtId="43" fontId="2" fillId="2" borderId="30" xfId="2" applyFont="1" applyFill="1" applyBorder="1"/>
    <xf numFmtId="0" fontId="22" fillId="0" borderId="0" xfId="0" applyFont="1" applyAlignment="1">
      <alignment horizontal="center" wrapText="1"/>
    </xf>
    <xf numFmtId="0" fontId="22" fillId="0" borderId="0" xfId="0" applyFont="1" applyAlignment="1">
      <alignment horizontal="center" vertical="center" wrapText="1"/>
    </xf>
    <xf numFmtId="0" fontId="5" fillId="0" borderId="31" xfId="1" applyFont="1" applyBorder="1" applyAlignment="1">
      <alignment vertical="center"/>
    </xf>
    <xf numFmtId="0" fontId="28" fillId="0" borderId="0" xfId="0" applyFont="1" applyAlignment="1">
      <alignment vertical="center"/>
    </xf>
    <xf numFmtId="0" fontId="2" fillId="0" borderId="0" xfId="0" applyFont="1" applyAlignment="1">
      <alignment horizontal="justify" vertical="center"/>
    </xf>
    <xf numFmtId="0" fontId="2" fillId="0" borderId="31" xfId="0" applyFont="1" applyBorder="1"/>
    <xf numFmtId="164" fontId="2" fillId="0" borderId="0" xfId="2" applyNumberFormat="1" applyFont="1"/>
    <xf numFmtId="165" fontId="13" fillId="0" borderId="5" xfId="2" applyNumberFormat="1" applyFont="1" applyBorder="1" applyAlignment="1">
      <alignment vertical="center" wrapText="1"/>
    </xf>
    <xf numFmtId="0" fontId="2" fillId="0" borderId="5" xfId="0" applyFont="1" applyBorder="1"/>
    <xf numFmtId="164" fontId="2" fillId="0" borderId="5" xfId="2" applyNumberFormat="1" applyFont="1" applyBorder="1"/>
    <xf numFmtId="49" fontId="2" fillId="0" borderId="5" xfId="0" applyNumberFormat="1" applyFont="1" applyBorder="1"/>
    <xf numFmtId="0" fontId="2" fillId="0" borderId="7" xfId="0" applyFont="1" applyBorder="1"/>
    <xf numFmtId="164" fontId="2" fillId="0" borderId="7" xfId="2" applyNumberFormat="1" applyFont="1" applyBorder="1"/>
    <xf numFmtId="0" fontId="2" fillId="0" borderId="10" xfId="0" applyFont="1" applyBorder="1"/>
    <xf numFmtId="164" fontId="2" fillId="0" borderId="10" xfId="2" applyNumberFormat="1" applyFont="1" applyBorder="1"/>
    <xf numFmtId="49" fontId="2" fillId="0" borderId="7" xfId="0" applyNumberFormat="1" applyFont="1" applyBorder="1"/>
    <xf numFmtId="0" fontId="10" fillId="0" borderId="32" xfId="0" applyFont="1" applyBorder="1" applyAlignment="1">
      <alignment horizontal="right"/>
    </xf>
    <xf numFmtId="43" fontId="10" fillId="0" borderId="33" xfId="2" applyFont="1" applyFill="1" applyBorder="1" applyAlignment="1">
      <alignment horizontal="right"/>
    </xf>
    <xf numFmtId="0" fontId="10" fillId="0" borderId="4" xfId="0" applyFont="1" applyBorder="1" applyAlignment="1">
      <alignment vertical="center" wrapText="1"/>
    </xf>
    <xf numFmtId="0" fontId="10" fillId="0" borderId="5" xfId="0" applyFont="1" applyBorder="1" applyAlignment="1">
      <alignment vertical="center" wrapText="1"/>
    </xf>
    <xf numFmtId="49" fontId="10" fillId="0" borderId="5" xfId="0" applyNumberFormat="1" applyFont="1" applyBorder="1" applyAlignment="1">
      <alignment vertical="center" wrapText="1"/>
    </xf>
    <xf numFmtId="0" fontId="10" fillId="0" borderId="4" xfId="0" applyFont="1" applyBorder="1" applyAlignment="1">
      <alignment horizontal="right" vertical="center"/>
    </xf>
    <xf numFmtId="0" fontId="10" fillId="0" borderId="6" xfId="0" applyFont="1" applyBorder="1" applyAlignment="1">
      <alignment horizontal="right" vertical="center"/>
    </xf>
    <xf numFmtId="2" fontId="10" fillId="0" borderId="18" xfId="0" applyNumberFormat="1" applyFont="1" applyBorder="1" applyAlignment="1">
      <alignment horizontal="right" vertical="center"/>
    </xf>
    <xf numFmtId="0" fontId="10" fillId="0" borderId="5" xfId="0" applyFont="1" applyBorder="1" applyAlignment="1">
      <alignment horizontal="right" vertical="center"/>
    </xf>
    <xf numFmtId="43" fontId="10" fillId="0" borderId="8" xfId="2" applyFont="1" applyFill="1" applyBorder="1" applyAlignment="1">
      <alignment horizontal="right" vertical="center"/>
    </xf>
    <xf numFmtId="0" fontId="10" fillId="0" borderId="14" xfId="0" applyFont="1" applyBorder="1" applyAlignment="1">
      <alignment horizontal="right" vertical="center"/>
    </xf>
    <xf numFmtId="0" fontId="10" fillId="0" borderId="0" xfId="3" applyFont="1" applyAlignment="1">
      <alignment vertical="center"/>
    </xf>
    <xf numFmtId="0" fontId="10" fillId="0" borderId="5" xfId="0" applyFont="1" applyBorder="1" applyAlignment="1">
      <alignment vertical="center"/>
    </xf>
    <xf numFmtId="166" fontId="10" fillId="0" borderId="34" xfId="2" applyNumberFormat="1" applyFont="1" applyBorder="1"/>
    <xf numFmtId="166" fontId="10" fillId="0" borderId="35" xfId="2" applyNumberFormat="1" applyFont="1" applyBorder="1"/>
    <xf numFmtId="166" fontId="10" fillId="0" borderId="36" xfId="2" applyNumberFormat="1" applyFont="1" applyBorder="1"/>
    <xf numFmtId="0" fontId="2" fillId="0" borderId="37" xfId="0" applyFont="1" applyBorder="1"/>
    <xf numFmtId="0" fontId="2" fillId="0" borderId="28" xfId="0" applyFont="1" applyBorder="1"/>
    <xf numFmtId="0" fontId="2" fillId="0" borderId="30" xfId="0" applyFont="1" applyBorder="1"/>
    <xf numFmtId="0" fontId="2" fillId="0" borderId="38" xfId="0" applyFont="1" applyBorder="1"/>
    <xf numFmtId="0" fontId="2" fillId="0" borderId="39" xfId="0" applyFont="1" applyBorder="1"/>
    <xf numFmtId="0" fontId="2" fillId="0" borderId="40" xfId="0" applyFont="1" applyBorder="1"/>
    <xf numFmtId="0" fontId="31" fillId="0" borderId="0" xfId="0" applyFont="1"/>
    <xf numFmtId="0" fontId="27" fillId="0" borderId="0" xfId="0" applyFont="1"/>
    <xf numFmtId="0" fontId="2" fillId="0" borderId="41" xfId="0" applyFont="1" applyBorder="1"/>
    <xf numFmtId="0" fontId="2" fillId="0" borderId="42" xfId="0" applyFont="1" applyBorder="1"/>
    <xf numFmtId="0" fontId="22" fillId="0" borderId="41" xfId="0" applyFont="1" applyBorder="1" applyAlignment="1">
      <alignment horizontal="left" vertical="center"/>
    </xf>
    <xf numFmtId="0" fontId="2" fillId="0" borderId="24" xfId="0" applyFont="1" applyBorder="1"/>
    <xf numFmtId="0" fontId="2" fillId="0" borderId="17" xfId="0" applyFont="1" applyBorder="1"/>
    <xf numFmtId="0" fontId="2" fillId="0" borderId="25" xfId="0" applyFont="1" applyBorder="1"/>
    <xf numFmtId="0" fontId="2" fillId="0" borderId="18" xfId="0" applyFont="1" applyBorder="1"/>
    <xf numFmtId="0" fontId="2" fillId="0" borderId="43" xfId="0" applyFont="1" applyBorder="1"/>
    <xf numFmtId="0" fontId="2" fillId="0" borderId="21" xfId="0" applyFont="1" applyBorder="1"/>
    <xf numFmtId="0" fontId="22" fillId="0" borderId="43" xfId="0" applyFont="1" applyBorder="1" applyAlignment="1">
      <alignment horizontal="left" vertical="center"/>
    </xf>
    <xf numFmtId="0" fontId="22" fillId="0" borderId="24" xfId="0" applyFont="1" applyBorder="1" applyAlignment="1">
      <alignment horizontal="left" vertical="center"/>
    </xf>
    <xf numFmtId="164" fontId="2" fillId="0" borderId="0" xfId="2" applyNumberFormat="1" applyFont="1" applyAlignment="1">
      <alignment vertical="center"/>
    </xf>
    <xf numFmtId="0" fontId="0" fillId="0" borderId="0" xfId="0" applyAlignment="1">
      <alignment vertical="center"/>
    </xf>
    <xf numFmtId="164" fontId="27" fillId="0" borderId="0" xfId="2" applyNumberFormat="1" applyFont="1"/>
    <xf numFmtId="0" fontId="32" fillId="0" borderId="0" xfId="0" applyFont="1"/>
    <xf numFmtId="0" fontId="34" fillId="0" borderId="29" xfId="0" applyFont="1" applyBorder="1" applyAlignment="1">
      <alignment horizontal="left"/>
    </xf>
    <xf numFmtId="43" fontId="34" fillId="0" borderId="29" xfId="2" applyFont="1" applyBorder="1"/>
    <xf numFmtId="0" fontId="35" fillId="0" borderId="43" xfId="0" applyFont="1" applyBorder="1" applyAlignment="1">
      <alignment horizontal="left" vertical="center"/>
    </xf>
    <xf numFmtId="0" fontId="33" fillId="0" borderId="21" xfId="0" applyFont="1" applyBorder="1"/>
    <xf numFmtId="0" fontId="34" fillId="0" borderId="28" xfId="0" applyFont="1" applyBorder="1" applyAlignment="1">
      <alignment horizontal="left"/>
    </xf>
    <xf numFmtId="43" fontId="34" fillId="0" borderId="28" xfId="2" applyFont="1" applyBorder="1"/>
    <xf numFmtId="0" fontId="35" fillId="0" borderId="41" xfId="0" applyFont="1" applyBorder="1" applyAlignment="1">
      <alignment horizontal="left" vertical="center"/>
    </xf>
    <xf numFmtId="0" fontId="33" fillId="0" borderId="42" xfId="0" applyFont="1" applyBorder="1"/>
    <xf numFmtId="0" fontId="34" fillId="0" borderId="30" xfId="0" applyFont="1" applyBorder="1" applyAlignment="1">
      <alignment horizontal="left"/>
    </xf>
    <xf numFmtId="43" fontId="34" fillId="0" borderId="30" xfId="2" applyFont="1" applyBorder="1"/>
    <xf numFmtId="0" fontId="35" fillId="0" borderId="24" xfId="0" applyFont="1" applyBorder="1" applyAlignment="1">
      <alignment horizontal="left" vertical="center"/>
    </xf>
    <xf numFmtId="0" fontId="33" fillId="0" borderId="17" xfId="0" applyFont="1" applyBorder="1"/>
    <xf numFmtId="0" fontId="25" fillId="0" borderId="0" xfId="0" applyFont="1" applyAlignment="1">
      <alignment vertical="center" wrapText="1"/>
    </xf>
    <xf numFmtId="0" fontId="13" fillId="0" borderId="29" xfId="0" applyFont="1" applyBorder="1" applyAlignment="1">
      <alignment horizontal="left"/>
    </xf>
    <xf numFmtId="0" fontId="13" fillId="0" borderId="28" xfId="0" applyFont="1" applyBorder="1" applyAlignment="1">
      <alignment horizontal="left"/>
    </xf>
    <xf numFmtId="0" fontId="13" fillId="0" borderId="30" xfId="0" applyFont="1" applyBorder="1" applyAlignment="1">
      <alignment horizontal="left"/>
    </xf>
    <xf numFmtId="43" fontId="13" fillId="0" borderId="29" xfId="2" applyFont="1" applyBorder="1"/>
    <xf numFmtId="43" fontId="13" fillId="0" borderId="28" xfId="2" applyFont="1" applyBorder="1"/>
    <xf numFmtId="43" fontId="13" fillId="0" borderId="30" xfId="2" applyFont="1" applyBorder="1"/>
    <xf numFmtId="49" fontId="10" fillId="0" borderId="4" xfId="0" applyNumberFormat="1" applyFont="1" applyBorder="1"/>
    <xf numFmtId="0" fontId="10" fillId="4" borderId="4" xfId="0" applyFont="1" applyFill="1" applyBorder="1" applyAlignment="1">
      <alignment wrapText="1"/>
    </xf>
    <xf numFmtId="0" fontId="10" fillId="4" borderId="5" xfId="0" applyFont="1" applyFill="1" applyBorder="1" applyAlignment="1">
      <alignment wrapText="1"/>
    </xf>
    <xf numFmtId="0" fontId="10" fillId="4" borderId="4" xfId="0" applyFont="1" applyFill="1" applyBorder="1"/>
    <xf numFmtId="0" fontId="10" fillId="4" borderId="5" xfId="0" applyFont="1" applyFill="1" applyBorder="1"/>
    <xf numFmtId="165" fontId="13" fillId="0" borderId="25" xfId="2" applyNumberFormat="1" applyFont="1" applyBorder="1" applyAlignment="1">
      <alignment vertical="center" wrapText="1"/>
    </xf>
    <xf numFmtId="0" fontId="13" fillId="0" borderId="5" xfId="0" applyFont="1" applyBorder="1" applyAlignment="1">
      <alignment vertical="center" wrapText="1"/>
    </xf>
    <xf numFmtId="167" fontId="10" fillId="0" borderId="0" xfId="0" applyNumberFormat="1" applyFont="1"/>
    <xf numFmtId="164" fontId="11" fillId="0" borderId="0" xfId="2" applyNumberFormat="1" applyFont="1"/>
    <xf numFmtId="164" fontId="22" fillId="0" borderId="0" xfId="2" applyNumberFormat="1" applyFont="1" applyAlignment="1">
      <alignment horizontal="center" vertical="center" wrapText="1"/>
    </xf>
    <xf numFmtId="164" fontId="7" fillId="0" borderId="1" xfId="2" applyNumberFormat="1" applyFont="1" applyBorder="1" applyAlignment="1">
      <alignment horizontal="left" vertical="center" wrapText="1"/>
    </xf>
    <xf numFmtId="164" fontId="10" fillId="0" borderId="44" xfId="2" applyNumberFormat="1" applyFont="1" applyBorder="1" applyAlignment="1">
      <alignment horizontal="right"/>
    </xf>
    <xf numFmtId="164" fontId="20" fillId="0" borderId="0" xfId="2" applyNumberFormat="1" applyFont="1"/>
    <xf numFmtId="164" fontId="10" fillId="0" borderId="0" xfId="2" applyNumberFormat="1" applyFont="1"/>
    <xf numFmtId="0" fontId="36" fillId="0" borderId="0" xfId="0" applyFont="1"/>
    <xf numFmtId="43" fontId="10" fillId="0" borderId="44" xfId="2" applyFont="1" applyFill="1" applyBorder="1" applyAlignment="1">
      <alignment horizontal="right"/>
    </xf>
    <xf numFmtId="0" fontId="21" fillId="0" borderId="24" xfId="0" applyFont="1" applyBorder="1" applyAlignment="1">
      <alignment horizontal="center" vertical="center" wrapText="1"/>
    </xf>
    <xf numFmtId="43" fontId="10" fillId="0" borderId="24" xfId="2" applyFont="1" applyFill="1" applyBorder="1" applyAlignment="1">
      <alignment horizontal="right"/>
    </xf>
    <xf numFmtId="43" fontId="10" fillId="0" borderId="5" xfId="2" applyFont="1" applyFill="1" applyBorder="1" applyAlignment="1">
      <alignment horizontal="right"/>
    </xf>
    <xf numFmtId="43" fontId="7" fillId="0" borderId="23" xfId="2" applyFont="1" applyFill="1" applyBorder="1" applyAlignment="1">
      <alignment horizontal="left" vertical="center" wrapText="1"/>
    </xf>
    <xf numFmtId="43" fontId="10" fillId="0" borderId="24" xfId="2" applyFont="1" applyFill="1" applyBorder="1" applyAlignment="1">
      <alignment horizontal="right" vertical="center"/>
    </xf>
    <xf numFmtId="43" fontId="10" fillId="0" borderId="47" xfId="2" applyFont="1" applyFill="1" applyBorder="1" applyAlignment="1">
      <alignment horizontal="right"/>
    </xf>
    <xf numFmtId="164" fontId="10" fillId="0" borderId="4" xfId="2" applyNumberFormat="1" applyFont="1" applyBorder="1" applyAlignment="1">
      <alignment horizontal="right"/>
    </xf>
    <xf numFmtId="165" fontId="10" fillId="0" borderId="4" xfId="2" applyNumberFormat="1" applyFont="1" applyBorder="1" applyAlignment="1">
      <alignment horizontal="right"/>
    </xf>
    <xf numFmtId="164" fontId="10" fillId="0" borderId="48" xfId="2" applyNumberFormat="1" applyFont="1" applyBorder="1" applyAlignment="1">
      <alignment horizontal="right"/>
    </xf>
    <xf numFmtId="165" fontId="10" fillId="0" borderId="48" xfId="2" applyNumberFormat="1" applyFont="1" applyBorder="1" applyAlignment="1">
      <alignment horizontal="right"/>
    </xf>
    <xf numFmtId="164" fontId="10" fillId="0" borderId="49" xfId="2" applyNumberFormat="1" applyFont="1" applyBorder="1" applyAlignment="1">
      <alignment horizontal="right"/>
    </xf>
    <xf numFmtId="43" fontId="10" fillId="0" borderId="50" xfId="2" applyFont="1" applyFill="1" applyBorder="1" applyAlignment="1">
      <alignment horizontal="right"/>
    </xf>
    <xf numFmtId="164" fontId="20" fillId="0" borderId="14" xfId="2" applyNumberFormat="1" applyFont="1" applyBorder="1" applyAlignment="1">
      <alignment horizontal="center" vertical="center" wrapText="1"/>
    </xf>
    <xf numFmtId="0" fontId="21" fillId="0" borderId="7" xfId="0" applyFont="1" applyBorder="1" applyAlignment="1">
      <alignment horizontal="center" vertical="center" wrapText="1"/>
    </xf>
    <xf numFmtId="0" fontId="29" fillId="0" borderId="16" xfId="0" applyFont="1" applyBorder="1" applyAlignment="1">
      <alignment vertical="center" wrapText="1"/>
    </xf>
    <xf numFmtId="0" fontId="29" fillId="0" borderId="46" xfId="0" applyFont="1" applyBorder="1" applyAlignment="1">
      <alignment vertical="center" wrapText="1"/>
    </xf>
    <xf numFmtId="164" fontId="5" fillId="0" borderId="45" xfId="2" applyNumberFormat="1" applyFont="1" applyBorder="1" applyAlignment="1">
      <alignment horizontal="right" vertical="center"/>
    </xf>
    <xf numFmtId="164" fontId="5" fillId="0" borderId="25" xfId="2" applyNumberFormat="1" applyFont="1" applyBorder="1" applyAlignment="1">
      <alignment horizontal="right" vertical="center"/>
    </xf>
    <xf numFmtId="164" fontId="5" fillId="0" borderId="26" xfId="2" applyNumberFormat="1" applyFont="1" applyBorder="1" applyAlignment="1">
      <alignment horizontal="right" vertical="center"/>
    </xf>
    <xf numFmtId="164" fontId="5" fillId="0" borderId="24" xfId="2" applyNumberFormat="1" applyFont="1" applyBorder="1" applyAlignment="1">
      <alignment horizontal="right" vertical="center"/>
    </xf>
    <xf numFmtId="164" fontId="5" fillId="0" borderId="43" xfId="2" applyNumberFormat="1" applyFont="1" applyBorder="1" applyAlignment="1">
      <alignment horizontal="right" vertical="center"/>
    </xf>
    <xf numFmtId="0" fontId="25" fillId="0" borderId="0" xfId="0" applyFont="1" applyAlignment="1">
      <alignment horizontal="left" vertical="center" wrapText="1"/>
    </xf>
    <xf numFmtId="0" fontId="2" fillId="0" borderId="0" xfId="0" applyFont="1" applyAlignment="1">
      <alignment horizontal="left" wrapText="1"/>
    </xf>
  </cellXfs>
  <cellStyles count="5">
    <cellStyle name="Comma" xfId="2" builtinId="3"/>
    <cellStyle name="Hyperlink" xfId="4" builtinId="8"/>
    <cellStyle name="Normal" xfId="0" builtinId="0"/>
    <cellStyle name="Normal 2" xfId="1" xr:uid="{00000000-0005-0000-0000-000003000000}"/>
    <cellStyle name="Normal 2 2" xfId="3" xr:uid="{00000000-0005-0000-0000-000004000000}"/>
  </cellStyles>
  <dxfs count="0"/>
  <tableStyles count="0" defaultTableStyle="TableStyleMedium2" defaultPivotStyle="PivotStyleLight16"/>
  <colors>
    <mruColors>
      <color rgb="FFFF6600"/>
      <color rgb="FF8CA5EC"/>
      <color rgb="FF42AE8D"/>
      <color rgb="FFD6710C"/>
      <color rgb="FFE05E99"/>
      <color rgb="FF638030"/>
      <color rgb="FF7D99E9"/>
      <color rgb="FFE8C27E"/>
      <color rgb="FFFFAB57"/>
      <color rgb="FF6DAF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314325</xdr:colOff>
      <xdr:row>69</xdr:row>
      <xdr:rowOff>238125</xdr:rowOff>
    </xdr:from>
    <xdr:to>
      <xdr:col>0</xdr:col>
      <xdr:colOff>638175</xdr:colOff>
      <xdr:row>69</xdr:row>
      <xdr:rowOff>723900</xdr:rowOff>
    </xdr:to>
    <xdr:sp macro="" textlink="">
      <xdr:nvSpPr>
        <xdr:cNvPr id="2" name="Rectangle: Rounded Corners 3">
          <a:extLst>
            <a:ext uri="{FF2B5EF4-FFF2-40B4-BE49-F238E27FC236}">
              <a16:creationId xmlns:a16="http://schemas.microsoft.com/office/drawing/2014/main" id="{3E53F1DD-2FED-4CDC-9DB8-DE9BC083BBA4}"/>
            </a:ext>
          </a:extLst>
        </xdr:cNvPr>
        <xdr:cNvSpPr>
          <a:spLocks noChangeArrowheads="1"/>
        </xdr:cNvSpPr>
      </xdr:nvSpPr>
      <xdr:spPr bwMode="auto">
        <a:xfrm>
          <a:off x="316230" y="8450580"/>
          <a:ext cx="320040" cy="483870"/>
        </a:xfrm>
        <a:prstGeom prst="roundRect">
          <a:avLst>
            <a:gd name="adj" fmla="val 16667"/>
          </a:avLst>
        </a:prstGeom>
        <a:solidFill>
          <a:srgbClr val="FFFFFF"/>
        </a:solidFill>
        <a:ln w="12700">
          <a:solidFill>
            <a:srgbClr val="D4490A"/>
          </a:solidFill>
          <a:miter lim="800000"/>
          <a:headEnd/>
          <a:tailEnd/>
        </a:ln>
      </xdr:spPr>
      <xdr:txBody>
        <a:bodyPr vertOverflow="clip" wrap="square" lIns="91440" tIns="45720" rIns="91440" bIns="45720" anchor="t" upright="1"/>
        <a:lstStyle/>
        <a:p>
          <a:pPr algn="l" rtl="0">
            <a:defRPr sz="1000"/>
          </a:pPr>
          <a:r>
            <a:rPr lang="lv-LV" sz="2800" b="0" i="0" u="none" strike="noStrike" baseline="0">
              <a:solidFill>
                <a:srgbClr val="D4490A"/>
              </a:solidFill>
              <a:latin typeface="Calibri"/>
              <a:cs typeface="Calibri"/>
            </a:rPr>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314325</xdr:colOff>
      <xdr:row>41</xdr:row>
      <xdr:rowOff>238125</xdr:rowOff>
    </xdr:from>
    <xdr:to>
      <xdr:col>0</xdr:col>
      <xdr:colOff>638175</xdr:colOff>
      <xdr:row>41</xdr:row>
      <xdr:rowOff>723900</xdr:rowOff>
    </xdr:to>
    <xdr:sp macro="" textlink="">
      <xdr:nvSpPr>
        <xdr:cNvPr id="2" name="Rectangle: Rounded Corners 3">
          <a:extLst>
            <a:ext uri="{FF2B5EF4-FFF2-40B4-BE49-F238E27FC236}">
              <a16:creationId xmlns:a16="http://schemas.microsoft.com/office/drawing/2014/main" id="{DF19D83E-E500-4A81-BCAF-1E7F1B254655}"/>
            </a:ext>
          </a:extLst>
        </xdr:cNvPr>
        <xdr:cNvSpPr>
          <a:spLocks noChangeArrowheads="1"/>
        </xdr:cNvSpPr>
      </xdr:nvSpPr>
      <xdr:spPr bwMode="auto">
        <a:xfrm>
          <a:off x="1350645" y="8101965"/>
          <a:ext cx="323850" cy="485775"/>
        </a:xfrm>
        <a:prstGeom prst="roundRect">
          <a:avLst>
            <a:gd name="adj" fmla="val 16667"/>
          </a:avLst>
        </a:prstGeom>
        <a:solidFill>
          <a:srgbClr val="FFFFFF"/>
        </a:solidFill>
        <a:ln w="12700">
          <a:solidFill>
            <a:srgbClr val="D4490A"/>
          </a:solidFill>
          <a:miter lim="800000"/>
          <a:headEnd/>
          <a:tailEnd/>
        </a:ln>
      </xdr:spPr>
      <xdr:txBody>
        <a:bodyPr vertOverflow="clip" wrap="square" lIns="91440" tIns="45720" rIns="91440" bIns="45720" anchor="t" upright="1"/>
        <a:lstStyle/>
        <a:p>
          <a:pPr algn="l" rtl="0">
            <a:defRPr sz="1000"/>
          </a:pPr>
          <a:r>
            <a:rPr lang="lv-LV" sz="2800" b="0" i="0" u="none" strike="noStrike" baseline="0">
              <a:solidFill>
                <a:srgbClr val="D4490A"/>
              </a:solidFill>
              <a:latin typeface="Calibri"/>
              <a:cs typeface="Calibri"/>
            </a:rPr>
            <a: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72390</xdr:colOff>
      <xdr:row>16</xdr:row>
      <xdr:rowOff>125730</xdr:rowOff>
    </xdr:from>
    <xdr:to>
      <xdr:col>7</xdr:col>
      <xdr:colOff>483870</xdr:colOff>
      <xdr:row>48</xdr:row>
      <xdr:rowOff>54922</xdr:rowOff>
    </xdr:to>
    <xdr:pic>
      <xdr:nvPicPr>
        <xdr:cNvPr id="3" name="Picture 2">
          <a:extLst>
            <a:ext uri="{FF2B5EF4-FFF2-40B4-BE49-F238E27FC236}">
              <a16:creationId xmlns:a16="http://schemas.microsoft.com/office/drawing/2014/main" id="{360C27B1-3855-1E89-BCE3-0EA31DE87B84}"/>
            </a:ext>
          </a:extLst>
        </xdr:cNvPr>
        <xdr:cNvPicPr>
          <a:picLocks noChangeAspect="1"/>
        </xdr:cNvPicPr>
      </xdr:nvPicPr>
      <xdr:blipFill>
        <a:blip xmlns:r="http://schemas.openxmlformats.org/officeDocument/2006/relationships" r:embed="rId1"/>
        <a:stretch>
          <a:fillRect/>
        </a:stretch>
      </xdr:blipFill>
      <xdr:spPr>
        <a:xfrm>
          <a:off x="72390" y="2983230"/>
          <a:ext cx="4813935" cy="54194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12700</xdr:colOff>
      <xdr:row>14</xdr:row>
      <xdr:rowOff>76200</xdr:rowOff>
    </xdr:from>
    <xdr:to>
      <xdr:col>8</xdr:col>
      <xdr:colOff>0</xdr:colOff>
      <xdr:row>60</xdr:row>
      <xdr:rowOff>97790</xdr:rowOff>
    </xdr:to>
    <xdr:pic>
      <xdr:nvPicPr>
        <xdr:cNvPr id="2" name="Picture 1">
          <a:extLst>
            <a:ext uri="{FF2B5EF4-FFF2-40B4-BE49-F238E27FC236}">
              <a16:creationId xmlns:a16="http://schemas.microsoft.com/office/drawing/2014/main" id="{943DF07F-2AE1-4046-8FED-36C2A006F6C3}"/>
            </a:ext>
          </a:extLst>
        </xdr:cNvPr>
        <xdr:cNvPicPr>
          <a:picLocks noChangeAspect="1"/>
        </xdr:cNvPicPr>
      </xdr:nvPicPr>
      <xdr:blipFill>
        <a:blip xmlns:r="http://schemas.openxmlformats.org/officeDocument/2006/relationships" r:embed="rId1"/>
        <a:stretch>
          <a:fillRect/>
        </a:stretch>
      </xdr:blipFill>
      <xdr:spPr>
        <a:xfrm>
          <a:off x="16510" y="4476750"/>
          <a:ext cx="5012690" cy="79082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O:\backup_restore4\Kristine.Putnina\Klasifikatori\2023\Accessam\KK_CMI_2023a.xlsx" TargetMode="External"/><Relationship Id="rId1" Type="http://schemas.openxmlformats.org/officeDocument/2006/relationships/externalLinkPath" Target="file:///O:\backup_restore4\Kristine.Putnina\Klasifikatori\2023\Accessam\KK_CMI_2023a.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N:\Ligumu_dala\STAC_DARBINIEKI\Kristine_P\DRG\Pl&#257;no&#353;anai_2023\Planosana_2023_febr\DRG_Covid_UD_2022_9M_DB_apr&#275;&#311;ini.xlsx" TargetMode="External"/><Relationship Id="rId1" Type="http://schemas.openxmlformats.org/officeDocument/2006/relationships/externalLinkPath" Target="/Ligumu_dala/STAC_DARBINIEKI/Kristine_P/DRG/Pl&#257;no&#353;anai_2023/Planosana_2023_febr/DRG_Covid_UD_2022_9M_DB_apr&#275;&#311;in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Ligumu_dala/STAC_DARBINIEKI/Kristine_P/DRG/DRG_rikojums/Rikojuma_pielikumi_DRG_raditaji_2022_I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K_CMI_2023a"/>
    </sheetNames>
    <sheetDataSet>
      <sheetData sheetId="0">
        <row r="1">
          <cell r="A1" t="str">
            <v>AI_kods</v>
          </cell>
          <cell r="B1" t="str">
            <v>AI_nos</v>
          </cell>
          <cell r="C1" t="str">
            <v>Limenis</v>
          </cell>
          <cell r="D1" t="str">
            <v>CMI_2015</v>
          </cell>
          <cell r="E1" t="str">
            <v>CMI_2016</v>
          </cell>
          <cell r="F1" t="str">
            <v>CMI_2017</v>
          </cell>
          <cell r="G1" t="str">
            <v>CMI_2018</v>
          </cell>
          <cell r="H1" t="str">
            <v>CMI_2019</v>
          </cell>
          <cell r="I1" t="str">
            <v>CMI_2020</v>
          </cell>
          <cell r="J1" t="str">
            <v>CMI_2021</v>
          </cell>
          <cell r="K1" t="str">
            <v>CMI_2022</v>
          </cell>
          <cell r="L1" t="str">
            <v>CMI_2023_0101-3103</v>
          </cell>
        </row>
        <row r="2">
          <cell r="A2" t="str">
            <v>010000234</v>
          </cell>
          <cell r="B2" t="str">
            <v>Rīgas Austrumu klīniskā universitātes slimnīca</v>
          </cell>
          <cell r="C2">
            <v>5</v>
          </cell>
          <cell r="D2">
            <v>1.0587</v>
          </cell>
          <cell r="E2">
            <v>1.0591999999999999</v>
          </cell>
          <cell r="F2">
            <v>1.1099000000000001</v>
          </cell>
          <cell r="G2">
            <v>1.1152</v>
          </cell>
          <cell r="H2">
            <v>1.1067</v>
          </cell>
          <cell r="I2">
            <v>1.1051087728569899</v>
          </cell>
          <cell r="J2">
            <v>1.2786999999999999</v>
          </cell>
          <cell r="K2">
            <v>1.333198179389776</v>
          </cell>
          <cell r="L2">
            <v>1.1127</v>
          </cell>
        </row>
        <row r="3">
          <cell r="A3" t="str">
            <v>010011803</v>
          </cell>
          <cell r="B3" t="str">
            <v>Paula Stradiņa klīniskā universitātes slimnīca</v>
          </cell>
          <cell r="C3">
            <v>5</v>
          </cell>
          <cell r="D3">
            <v>1.9320999999999999</v>
          </cell>
          <cell r="E3">
            <v>1.9827999999999999</v>
          </cell>
          <cell r="F3">
            <v>1.9278</v>
          </cell>
          <cell r="G3">
            <v>1.8277000000000001</v>
          </cell>
          <cell r="H3">
            <v>1.8031999999999999</v>
          </cell>
          <cell r="I3">
            <v>1.7235125626219003</v>
          </cell>
          <cell r="J3">
            <v>1.8946000000000001</v>
          </cell>
          <cell r="K3">
            <v>1.9785216943488608</v>
          </cell>
          <cell r="L3">
            <v>1.5427</v>
          </cell>
        </row>
        <row r="4">
          <cell r="A4" t="str">
            <v>010011804</v>
          </cell>
          <cell r="B4" t="str">
            <v>Bērnu klīniskā universitātes slimnīca</v>
          </cell>
          <cell r="C4">
            <v>5</v>
          </cell>
          <cell r="D4">
            <v>0.80479999999999996</v>
          </cell>
          <cell r="E4">
            <v>0.8377</v>
          </cell>
          <cell r="F4">
            <v>0.82769999999999999</v>
          </cell>
          <cell r="G4">
            <v>0.85219999999999996</v>
          </cell>
          <cell r="H4">
            <v>0.81079999999999997</v>
          </cell>
          <cell r="I4">
            <v>0.88767535077739801</v>
          </cell>
          <cell r="J4">
            <v>1.0215000000000001</v>
          </cell>
          <cell r="K4">
            <v>1.0636655894296991</v>
          </cell>
          <cell r="L4">
            <v>0.84130000000000005</v>
          </cell>
        </row>
        <row r="5">
          <cell r="A5" t="str">
            <v>050020401</v>
          </cell>
          <cell r="B5" t="str">
            <v>Daugavpils reģionālā slimnīca</v>
          </cell>
          <cell r="C5">
            <v>4</v>
          </cell>
          <cell r="D5">
            <v>0.74539999999999995</v>
          </cell>
          <cell r="E5">
            <v>0.72619999999999996</v>
          </cell>
          <cell r="F5">
            <v>0.7258</v>
          </cell>
          <cell r="G5">
            <v>0.77449999999999997</v>
          </cell>
          <cell r="H5">
            <v>0.76</v>
          </cell>
          <cell r="I5">
            <v>0.79490983469694476</v>
          </cell>
          <cell r="J5">
            <v>0.94799999999999995</v>
          </cell>
          <cell r="K5">
            <v>0.99152379984370598</v>
          </cell>
          <cell r="L5">
            <v>0.94330000000000003</v>
          </cell>
        </row>
        <row r="6">
          <cell r="A6" t="str">
            <v>090020301</v>
          </cell>
          <cell r="B6" t="str">
            <v>Jelgavas pilsētas slimnīca</v>
          </cell>
          <cell r="C6">
            <v>4</v>
          </cell>
          <cell r="D6">
            <v>0.65380000000000005</v>
          </cell>
          <cell r="E6">
            <v>0.6129</v>
          </cell>
          <cell r="F6">
            <v>0.61799999999999999</v>
          </cell>
          <cell r="G6">
            <v>0.65690000000000004</v>
          </cell>
          <cell r="H6">
            <v>0.66549999999999998</v>
          </cell>
          <cell r="I6">
            <v>0.68118898749999968</v>
          </cell>
          <cell r="J6">
            <v>0.83930000000000005</v>
          </cell>
          <cell r="K6">
            <v>0.87567248229559447</v>
          </cell>
          <cell r="L6">
            <v>0.71919999999999995</v>
          </cell>
        </row>
        <row r="7">
          <cell r="A7" t="str">
            <v>110000048</v>
          </cell>
          <cell r="B7" t="str">
            <v>Jēkabpils reģionālā slimnīca</v>
          </cell>
          <cell r="C7">
            <v>4</v>
          </cell>
          <cell r="D7">
            <v>0.62260000000000004</v>
          </cell>
          <cell r="E7">
            <v>0.59970000000000001</v>
          </cell>
          <cell r="F7">
            <v>0.60609999999999997</v>
          </cell>
          <cell r="G7">
            <v>0.6361</v>
          </cell>
          <cell r="H7">
            <v>0.64559999999999995</v>
          </cell>
          <cell r="I7">
            <v>0.63481160285098637</v>
          </cell>
          <cell r="J7">
            <v>0.77370000000000005</v>
          </cell>
          <cell r="K7">
            <v>0.80618470145711862</v>
          </cell>
          <cell r="L7">
            <v>0.71140000000000003</v>
          </cell>
        </row>
        <row r="8">
          <cell r="A8" t="str">
            <v>170020401</v>
          </cell>
          <cell r="B8" t="str">
            <v>Liepājas reģionālā slimnīca</v>
          </cell>
          <cell r="C8">
            <v>4</v>
          </cell>
          <cell r="D8">
            <v>1.0337000000000001</v>
          </cell>
          <cell r="E8">
            <v>1.0173000000000001</v>
          </cell>
          <cell r="F8">
            <v>1.0510999999999999</v>
          </cell>
          <cell r="G8">
            <v>0.94720000000000004</v>
          </cell>
          <cell r="H8">
            <v>0.93110000000000004</v>
          </cell>
          <cell r="I8">
            <v>0.88317256669509181</v>
          </cell>
          <cell r="J8">
            <v>1.0435000000000001</v>
          </cell>
          <cell r="K8">
            <v>1.093163598236955</v>
          </cell>
          <cell r="L8">
            <v>0.87460000000000004</v>
          </cell>
        </row>
        <row r="9">
          <cell r="A9" t="str">
            <v>210020301</v>
          </cell>
          <cell r="B9" t="str">
            <v>Rēzeknes slimnīca</v>
          </cell>
          <cell r="C9">
            <v>4</v>
          </cell>
          <cell r="D9">
            <v>0.66559999999999997</v>
          </cell>
          <cell r="E9">
            <v>0.61229999999999996</v>
          </cell>
          <cell r="F9">
            <v>0.60489999999999999</v>
          </cell>
          <cell r="G9">
            <v>0.63529999999999998</v>
          </cell>
          <cell r="H9">
            <v>0.66190000000000004</v>
          </cell>
          <cell r="I9">
            <v>0.66412427556818188</v>
          </cell>
          <cell r="J9">
            <v>0.80759999999999998</v>
          </cell>
          <cell r="K9">
            <v>0.84157447171357613</v>
          </cell>
          <cell r="L9">
            <v>0.6774</v>
          </cell>
        </row>
        <row r="10">
          <cell r="A10" t="str">
            <v>250000092</v>
          </cell>
          <cell r="B10" t="str">
            <v>Vidzemes slimnīca</v>
          </cell>
          <cell r="C10">
            <v>4</v>
          </cell>
          <cell r="D10">
            <v>0.70979999999999999</v>
          </cell>
          <cell r="E10">
            <v>0.67290000000000005</v>
          </cell>
          <cell r="F10">
            <v>0.68089999999999995</v>
          </cell>
          <cell r="G10">
            <v>0.72609999999999997</v>
          </cell>
          <cell r="H10">
            <v>0.73180000000000001</v>
          </cell>
          <cell r="I10">
            <v>0.72263675807905237</v>
          </cell>
          <cell r="J10">
            <v>0.88039999999999996</v>
          </cell>
          <cell r="K10">
            <v>0.91709599720185242</v>
          </cell>
          <cell r="L10">
            <v>0.7157</v>
          </cell>
        </row>
        <row r="11">
          <cell r="A11" t="str">
            <v>270020302</v>
          </cell>
          <cell r="B11" t="str">
            <v>Ziemeļkurzemes reģionālā slimnīca</v>
          </cell>
          <cell r="C11">
            <v>4</v>
          </cell>
          <cell r="D11">
            <v>0.60770000000000002</v>
          </cell>
          <cell r="E11">
            <v>0.57840000000000003</v>
          </cell>
          <cell r="F11">
            <v>0.58889999999999998</v>
          </cell>
          <cell r="G11">
            <v>0.62739999999999996</v>
          </cell>
          <cell r="H11">
            <v>0.63770000000000004</v>
          </cell>
          <cell r="I11">
            <v>0.74514924777959035</v>
          </cell>
          <cell r="J11">
            <v>0.89849999999999997</v>
          </cell>
          <cell r="K11">
            <v>0.93580711279702977</v>
          </cell>
          <cell r="L11">
            <v>0.82089999999999996</v>
          </cell>
        </row>
        <row r="12">
          <cell r="A12" t="str">
            <v>130020302</v>
          </cell>
          <cell r="B12" t="str">
            <v>Jūrmalas slimnīca</v>
          </cell>
          <cell r="C12">
            <v>3</v>
          </cell>
          <cell r="D12">
            <v>0.62009999999999998</v>
          </cell>
          <cell r="E12">
            <v>0.5806</v>
          </cell>
          <cell r="F12">
            <v>0.624</v>
          </cell>
          <cell r="G12">
            <v>0.68049999999999999</v>
          </cell>
          <cell r="H12">
            <v>0.67090000000000005</v>
          </cell>
          <cell r="I12">
            <v>0.68981581769437006</v>
          </cell>
          <cell r="J12">
            <v>0.84609999999999996</v>
          </cell>
          <cell r="K12">
            <v>0.88396073973732758</v>
          </cell>
          <cell r="L12">
            <v>0.65869999999999995</v>
          </cell>
        </row>
        <row r="13">
          <cell r="A13" t="str">
            <v>420200052</v>
          </cell>
          <cell r="B13" t="str">
            <v>Cēsu klīnika</v>
          </cell>
          <cell r="C13">
            <v>3</v>
          </cell>
          <cell r="D13">
            <v>0.58879999999999999</v>
          </cell>
          <cell r="E13">
            <v>0.57940000000000003</v>
          </cell>
          <cell r="F13">
            <v>0.57050000000000001</v>
          </cell>
          <cell r="G13">
            <v>0.62729999999999997</v>
          </cell>
          <cell r="H13">
            <v>0.65180000000000005</v>
          </cell>
          <cell r="I13">
            <v>0.66211531986532002</v>
          </cell>
          <cell r="J13">
            <v>0.82089999999999996</v>
          </cell>
          <cell r="K13">
            <v>0.85657454948132661</v>
          </cell>
          <cell r="L13">
            <v>0.61639999999999995</v>
          </cell>
        </row>
        <row r="14">
          <cell r="A14" t="str">
            <v>460200036</v>
          </cell>
          <cell r="B14" t="str">
            <v>Dobeles un apkārtnes slimnīca</v>
          </cell>
          <cell r="C14">
            <v>3</v>
          </cell>
          <cell r="D14">
            <v>0.59489999999999998</v>
          </cell>
          <cell r="E14">
            <v>0.57850000000000001</v>
          </cell>
          <cell r="F14">
            <v>0.5534</v>
          </cell>
          <cell r="G14">
            <v>0.60529999999999995</v>
          </cell>
          <cell r="H14">
            <v>0.61299999999999999</v>
          </cell>
          <cell r="I14">
            <v>0.64026539534883731</v>
          </cell>
          <cell r="J14">
            <v>0.79620000000000002</v>
          </cell>
          <cell r="K14">
            <v>0.8308992847540444</v>
          </cell>
          <cell r="L14">
            <v>0.84699999999999998</v>
          </cell>
        </row>
        <row r="15">
          <cell r="A15" t="str">
            <v>500200052</v>
          </cell>
          <cell r="B15" t="str">
            <v>Balvu un Gulbenes slimnīcu apvienība</v>
          </cell>
          <cell r="C15">
            <v>3</v>
          </cell>
          <cell r="D15">
            <v>0.55179999999999996</v>
          </cell>
          <cell r="E15">
            <v>0.52110000000000001</v>
          </cell>
          <cell r="F15">
            <v>0.52</v>
          </cell>
          <cell r="G15">
            <v>0.55659999999999998</v>
          </cell>
          <cell r="H15">
            <v>0.56759999999999999</v>
          </cell>
          <cell r="I15">
            <v>0.60367099046829686</v>
          </cell>
          <cell r="J15">
            <v>0.75319999999999998</v>
          </cell>
          <cell r="K15">
            <v>0.78591528374416064</v>
          </cell>
          <cell r="L15">
            <v>0.66559999999999997</v>
          </cell>
        </row>
        <row r="16">
          <cell r="A16" t="str">
            <v>620200038</v>
          </cell>
          <cell r="B16" t="str">
            <v>Kuldīgas slimnīca</v>
          </cell>
          <cell r="C16">
            <v>3</v>
          </cell>
          <cell r="D16">
            <v>0.61499999999999999</v>
          </cell>
          <cell r="E16">
            <v>0.55249999999999999</v>
          </cell>
          <cell r="F16">
            <v>0.55789999999999995</v>
          </cell>
          <cell r="G16">
            <v>0.58189999999999997</v>
          </cell>
          <cell r="H16">
            <v>0.65529999999999999</v>
          </cell>
          <cell r="I16">
            <v>0.65345200501253176</v>
          </cell>
          <cell r="J16">
            <v>0.79600000000000004</v>
          </cell>
          <cell r="K16">
            <v>0.82930393270974645</v>
          </cell>
          <cell r="L16">
            <v>0.62980000000000003</v>
          </cell>
        </row>
        <row r="17">
          <cell r="A17" t="str">
            <v>700200041</v>
          </cell>
          <cell r="B17" t="str">
            <v>Madonas slimnīca</v>
          </cell>
          <cell r="C17">
            <v>3</v>
          </cell>
          <cell r="D17">
            <v>0.60529999999999995</v>
          </cell>
          <cell r="E17">
            <v>0.5403</v>
          </cell>
          <cell r="F17">
            <v>0.54100000000000004</v>
          </cell>
          <cell r="G17">
            <v>0.58579999999999999</v>
          </cell>
          <cell r="H17">
            <v>0.61419999999999997</v>
          </cell>
          <cell r="I17">
            <v>0.61147647987371745</v>
          </cell>
          <cell r="J17">
            <v>0.75780000000000003</v>
          </cell>
          <cell r="K17">
            <v>0.79112986885094971</v>
          </cell>
          <cell r="L17">
            <v>0.67069999999999996</v>
          </cell>
        </row>
        <row r="18">
          <cell r="A18" t="str">
            <v>740200008</v>
          </cell>
          <cell r="B18" t="str">
            <v>Ogres rajona slimnīca</v>
          </cell>
          <cell r="C18">
            <v>3</v>
          </cell>
          <cell r="D18">
            <v>0.5998</v>
          </cell>
          <cell r="E18">
            <v>0.59570000000000001</v>
          </cell>
          <cell r="F18">
            <v>0.60619999999999996</v>
          </cell>
          <cell r="G18">
            <v>0.64149999999999996</v>
          </cell>
          <cell r="H18">
            <v>0.66059999999999997</v>
          </cell>
          <cell r="I18">
            <v>0.65785080932784634</v>
          </cell>
          <cell r="J18">
            <v>0.80500000000000005</v>
          </cell>
          <cell r="K18">
            <v>0.83766173671160626</v>
          </cell>
          <cell r="L18">
            <v>0.63829999999999998</v>
          </cell>
        </row>
        <row r="19">
          <cell r="A19" t="str">
            <v>360200027</v>
          </cell>
          <cell r="B19" t="str">
            <v>Alūksnes slimnīca</v>
          </cell>
          <cell r="C19">
            <v>2</v>
          </cell>
          <cell r="D19">
            <v>0.60040000000000004</v>
          </cell>
          <cell r="E19">
            <v>0.58899999999999997</v>
          </cell>
          <cell r="F19">
            <v>0.5615</v>
          </cell>
          <cell r="G19">
            <v>0.60299999999999998</v>
          </cell>
          <cell r="H19">
            <v>0.62649999999999995</v>
          </cell>
          <cell r="I19">
            <v>0.63394671189979102</v>
          </cell>
          <cell r="J19">
            <v>0.77759999999999996</v>
          </cell>
          <cell r="K19">
            <v>0.81022701790316864</v>
          </cell>
          <cell r="L19">
            <v>0.62209999999999999</v>
          </cell>
        </row>
        <row r="20">
          <cell r="A20" t="str">
            <v>600200001</v>
          </cell>
          <cell r="B20" t="str">
            <v>Krāslavas slimnīca</v>
          </cell>
          <cell r="C20">
            <v>2</v>
          </cell>
          <cell r="D20">
            <v>0.64629999999999999</v>
          </cell>
          <cell r="E20">
            <v>0.61619999999999997</v>
          </cell>
          <cell r="F20">
            <v>0.625</v>
          </cell>
          <cell r="G20">
            <v>0.64649999999999996</v>
          </cell>
          <cell r="H20">
            <v>0.66769999999999996</v>
          </cell>
          <cell r="I20">
            <v>0.69236840307429537</v>
          </cell>
          <cell r="J20">
            <v>0.86160000000000003</v>
          </cell>
          <cell r="K20">
            <v>0.89812287615938824</v>
          </cell>
          <cell r="L20">
            <v>0.67810000000000004</v>
          </cell>
        </row>
        <row r="21">
          <cell r="A21" t="str">
            <v>760200002</v>
          </cell>
          <cell r="B21" t="str">
            <v>Preiļu slimnīca</v>
          </cell>
          <cell r="C21">
            <v>2</v>
          </cell>
          <cell r="D21">
            <v>0.54920000000000002</v>
          </cell>
          <cell r="E21">
            <v>0.52190000000000003</v>
          </cell>
          <cell r="F21">
            <v>0.54169999999999996</v>
          </cell>
          <cell r="G21">
            <v>0.57220000000000004</v>
          </cell>
          <cell r="H21">
            <v>0.59450000000000003</v>
          </cell>
          <cell r="I21">
            <v>0.61732638731596845</v>
          </cell>
          <cell r="J21">
            <v>0.75990000000000002</v>
          </cell>
          <cell r="K21">
            <v>0.79024889218626104</v>
          </cell>
          <cell r="L21">
            <v>0.60350000000000004</v>
          </cell>
        </row>
        <row r="22">
          <cell r="A22" t="str">
            <v>900200046</v>
          </cell>
          <cell r="B22" t="str">
            <v>Tukuma slimnīca</v>
          </cell>
          <cell r="C22">
            <v>2</v>
          </cell>
          <cell r="D22">
            <v>0.60450000000000004</v>
          </cell>
          <cell r="E22">
            <v>0.56140000000000001</v>
          </cell>
          <cell r="F22">
            <v>0.57189999999999996</v>
          </cell>
          <cell r="G22">
            <v>0.621</v>
          </cell>
          <cell r="H22">
            <v>0.63200000000000001</v>
          </cell>
          <cell r="I22">
            <v>0.68833798717316264</v>
          </cell>
          <cell r="J22">
            <v>0.872</v>
          </cell>
          <cell r="K22">
            <v>0.91469670594062602</v>
          </cell>
          <cell r="L22">
            <v>0.77780000000000005</v>
          </cell>
        </row>
        <row r="23">
          <cell r="A23" t="str">
            <v>320200001</v>
          </cell>
          <cell r="B23" t="str">
            <v>Aizkraukles slimnīca</v>
          </cell>
          <cell r="C23">
            <v>1</v>
          </cell>
          <cell r="D23"/>
          <cell r="E23"/>
          <cell r="F23"/>
          <cell r="G23"/>
          <cell r="H23">
            <v>0.59450000000000003</v>
          </cell>
          <cell r="I23">
            <v>0.56104649681528684</v>
          </cell>
          <cell r="J23">
            <v>0.68720000000000003</v>
          </cell>
          <cell r="K23">
            <v>0.71312094056143494</v>
          </cell>
          <cell r="L23">
            <v>0.54200000000000004</v>
          </cell>
        </row>
        <row r="24">
          <cell r="A24" t="str">
            <v>400200024</v>
          </cell>
          <cell r="B24" t="str">
            <v>Bauskas slimnīca</v>
          </cell>
          <cell r="C24">
            <v>1</v>
          </cell>
          <cell r="D24"/>
          <cell r="E24"/>
          <cell r="F24"/>
          <cell r="G24"/>
          <cell r="H24">
            <v>0.59450000000000003</v>
          </cell>
          <cell r="I24">
            <v>0.55972903225806447</v>
          </cell>
          <cell r="J24">
            <v>0.68430000000000002</v>
          </cell>
          <cell r="K24">
            <v>0.70985693346114698</v>
          </cell>
          <cell r="L24">
            <v>0.62919999999999998</v>
          </cell>
        </row>
        <row r="25">
          <cell r="A25" t="str">
            <v>660200027</v>
          </cell>
          <cell r="B25" t="str">
            <v>Limbažu slimnīca</v>
          </cell>
          <cell r="C25">
            <v>1</v>
          </cell>
          <cell r="D25"/>
          <cell r="E25"/>
          <cell r="F25"/>
          <cell r="G25"/>
          <cell r="H25">
            <v>0.59450000000000003</v>
          </cell>
          <cell r="I25">
            <v>0.64692181818181815</v>
          </cell>
          <cell r="J25">
            <v>0.78910000000000002</v>
          </cell>
          <cell r="K25">
            <v>0.81866876727487026</v>
          </cell>
          <cell r="L25">
            <v>0.65169999999999995</v>
          </cell>
        </row>
        <row r="26">
          <cell r="A26" t="str">
            <v>761200001</v>
          </cell>
          <cell r="B26" t="str">
            <v>Līvānu slimnīca</v>
          </cell>
          <cell r="C26">
            <v>1</v>
          </cell>
          <cell r="D26"/>
          <cell r="E26"/>
          <cell r="F26"/>
          <cell r="G26"/>
          <cell r="H26">
            <v>0.59450000000000003</v>
          </cell>
          <cell r="I26">
            <v>0.559681720430107</v>
          </cell>
          <cell r="J26">
            <v>0.68579999999999997</v>
          </cell>
          <cell r="K26">
            <v>0.7116732092691932</v>
          </cell>
          <cell r="L26">
            <v>0.6653</v>
          </cell>
        </row>
        <row r="27">
          <cell r="A27" t="str">
            <v>680200030</v>
          </cell>
          <cell r="B27" t="str">
            <v>Ludzas medicīnas centrs</v>
          </cell>
          <cell r="C27">
            <v>1</v>
          </cell>
          <cell r="D27"/>
          <cell r="E27"/>
          <cell r="F27"/>
          <cell r="G27"/>
          <cell r="H27">
            <v>0.59450000000000003</v>
          </cell>
          <cell r="I27">
            <v>0.58290501089324642</v>
          </cell>
          <cell r="J27">
            <v>0.71179999999999999</v>
          </cell>
          <cell r="K27">
            <v>0.7380309881270144</v>
          </cell>
          <cell r="L27">
            <v>0.68220000000000003</v>
          </cell>
        </row>
        <row r="28">
          <cell r="A28" t="str">
            <v>010011401</v>
          </cell>
          <cell r="B28" t="str">
            <v>Traumatoloģijas un ortopēdijas slimnīca</v>
          </cell>
          <cell r="C28" t="str">
            <v>5S</v>
          </cell>
          <cell r="D28">
            <v>1.4923</v>
          </cell>
          <cell r="E28">
            <v>1.4297</v>
          </cell>
          <cell r="F28">
            <v>1.3964000000000001</v>
          </cell>
          <cell r="G28">
            <v>1.4581999999999999</v>
          </cell>
          <cell r="H28">
            <v>1.4352</v>
          </cell>
          <cell r="I28">
            <v>1.3999575042158519</v>
          </cell>
          <cell r="J28">
            <v>1.637</v>
          </cell>
          <cell r="K28">
            <v>1.7083486005257131</v>
          </cell>
          <cell r="L28">
            <v>1.1851</v>
          </cell>
        </row>
        <row r="29">
          <cell r="A29" t="str">
            <v>010021301</v>
          </cell>
          <cell r="B29" t="str">
            <v>Rīgas Dzemdību nams</v>
          </cell>
          <cell r="C29" t="str">
            <v>5S</v>
          </cell>
          <cell r="D29">
            <v>1.0143</v>
          </cell>
          <cell r="E29">
            <v>1.3021</v>
          </cell>
          <cell r="F29">
            <v>1.3555999999999999</v>
          </cell>
          <cell r="G29">
            <v>1.2923</v>
          </cell>
          <cell r="H29">
            <v>1.0727</v>
          </cell>
          <cell r="I29">
            <v>1.2294851790174854</v>
          </cell>
          <cell r="J29">
            <v>1.4816</v>
          </cell>
          <cell r="K29">
            <v>1.5614566289881779</v>
          </cell>
          <cell r="L29">
            <v>1.3311999999999999</v>
          </cell>
        </row>
        <row r="30">
          <cell r="A30" t="str">
            <v>130013001</v>
          </cell>
          <cell r="B30" t="str">
            <v xml:space="preserve">Vaivari, nacionālais rehabilitācijas centrs </v>
          </cell>
          <cell r="C30" t="str">
            <v>5S</v>
          </cell>
          <cell r="D30">
            <v>0.38600000000000001</v>
          </cell>
          <cell r="E30">
            <v>0.36670000000000003</v>
          </cell>
          <cell r="F30">
            <v>0.2954</v>
          </cell>
          <cell r="G30">
            <v>0.34610000000000002</v>
          </cell>
          <cell r="H30">
            <v>0.35859999999999997</v>
          </cell>
          <cell r="I30">
            <v>0.34899795918367355</v>
          </cell>
          <cell r="J30"/>
          <cell r="K30"/>
          <cell r="L30"/>
        </row>
        <row r="31">
          <cell r="A31" t="str">
            <v>010020302</v>
          </cell>
          <cell r="B31" t="str">
            <v>Rīgas 2. slimnīca</v>
          </cell>
          <cell r="C31" t="str">
            <v>S</v>
          </cell>
          <cell r="D31">
            <v>1.1580999999999999</v>
          </cell>
          <cell r="E31">
            <v>1.1224000000000001</v>
          </cell>
          <cell r="F31">
            <v>1.0958000000000001</v>
          </cell>
          <cell r="G31">
            <v>1.1095999999999999</v>
          </cell>
          <cell r="H31">
            <v>1.0548</v>
          </cell>
          <cell r="I31">
            <v>1.0482873364730507</v>
          </cell>
          <cell r="J31">
            <v>1.2524</v>
          </cell>
          <cell r="K31">
            <v>1.3054550923909629</v>
          </cell>
          <cell r="L31">
            <v>1.0685</v>
          </cell>
        </row>
        <row r="32">
          <cell r="A32" t="str">
            <v>170010601</v>
          </cell>
          <cell r="B32" t="str">
            <v>Piejūras slimnīca</v>
          </cell>
          <cell r="C32" t="str">
            <v>S</v>
          </cell>
          <cell r="D32">
            <v>0.71130000000000004</v>
          </cell>
          <cell r="E32">
            <v>0.88919999999999999</v>
          </cell>
          <cell r="F32">
            <v>0.82320000000000004</v>
          </cell>
          <cell r="G32">
            <v>0.94479999999999997</v>
          </cell>
          <cell r="H32">
            <v>0.81079999999999997</v>
          </cell>
          <cell r="I32">
            <v>0.67201467181467178</v>
          </cell>
          <cell r="J32"/>
          <cell r="K32"/>
          <cell r="L32"/>
        </row>
        <row r="33">
          <cell r="A33" t="str">
            <v>010040307</v>
          </cell>
          <cell r="B33" t="str">
            <v>Latvijas Jūras medicīnas centrs</v>
          </cell>
          <cell r="C33" t="str">
            <v>Cita</v>
          </cell>
          <cell r="D33"/>
          <cell r="E33"/>
          <cell r="F33"/>
          <cell r="G33"/>
          <cell r="H33"/>
          <cell r="I33"/>
          <cell r="J33">
            <v>0.80630000000000002</v>
          </cell>
          <cell r="K33">
            <v>0.83718818104849646</v>
          </cell>
          <cell r="L33">
            <v>0.72440000000000004</v>
          </cell>
        </row>
        <row r="34">
          <cell r="A34" t="str">
            <v>130064003</v>
          </cell>
          <cell r="B34" t="str">
            <v>Sanare KRC Jaunķemeri</v>
          </cell>
          <cell r="C34" t="str">
            <v>Cita</v>
          </cell>
          <cell r="D34"/>
          <cell r="E34"/>
          <cell r="F34"/>
          <cell r="G34"/>
          <cell r="H34"/>
          <cell r="I34"/>
          <cell r="J34">
            <v>0.80630000000000002</v>
          </cell>
          <cell r="K34"/>
          <cell r="L34">
            <v>0.79910000000000003</v>
          </cell>
        </row>
        <row r="35">
          <cell r="A35" t="str">
            <v>010064120</v>
          </cell>
          <cell r="B35" t="str">
            <v>Veselības centru apvienība (VCA)</v>
          </cell>
          <cell r="C35" t="str">
            <v>Cita</v>
          </cell>
          <cell r="D35"/>
          <cell r="E35"/>
          <cell r="F35"/>
          <cell r="G35"/>
          <cell r="H35"/>
          <cell r="I35"/>
          <cell r="J35">
            <v>0.80630000000000002</v>
          </cell>
          <cell r="K35"/>
          <cell r="L35"/>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RG_rādīt_2023_plānošanai"/>
      <sheetName val="GD_UNI_aprekini (2)"/>
      <sheetName val="GD_UNI_aprekini"/>
      <sheetName val="6_CMI"/>
      <sheetName val="5_CMI_aprekini"/>
      <sheetName val="4_PIV_CMI"/>
      <sheetName val="3_DRG_koef_BazesTarifs"/>
      <sheetName val="2_PIV_DRG_koef_Bazes_Tar"/>
      <sheetName val="2_Count_UD_AI"/>
      <sheetName val="9M_DRG_Covid_DATI"/>
      <sheetName val="Koagul"/>
      <sheetName val="AVG_GD"/>
    </sheetNames>
    <sheetDataSet>
      <sheetData sheetId="0">
        <row r="1">
          <cell r="A1" t="str">
            <v xml:space="preserve">Versija 2023 satur: </v>
          </cell>
          <cell r="B1" t="str">
            <v>Tagadējos DRG, Covid</v>
          </cell>
          <cell r="C1"/>
        </row>
        <row r="2">
          <cell r="A2" t="str">
            <v>Tarifs 2023</v>
          </cell>
          <cell r="B2" t="str">
            <v>2023. gada gultas DRG dienas tarifs + 2023.gada manipulāciju tarifs ar paaugstinātu D+S+U un divzvaigžņotās koagulācijas manipulācijas, 9M datu bāze</v>
          </cell>
        </row>
        <row r="3">
          <cell r="A3" t="str">
            <v>Versija 2023 nesatur:</v>
          </cell>
          <cell r="B3" t="str">
            <v>psihiatrisko iestāžu UD</v>
          </cell>
        </row>
        <row r="7">
          <cell r="A7" t="str">
            <v>Bāzes tarifs 2023:</v>
          </cell>
        </row>
        <row r="8">
          <cell r="C8" t="str">
            <v>BT_2023</v>
          </cell>
        </row>
        <row r="9">
          <cell r="A9" t="str">
            <v>Bāzes tarifs 2023</v>
          </cell>
          <cell r="B9"/>
          <cell r="C9">
            <v>1176.57</v>
          </cell>
        </row>
        <row r="10">
          <cell r="A10" t="str">
            <v>Bāzes tarifs_BKUS 2023</v>
          </cell>
          <cell r="B10"/>
          <cell r="C10">
            <v>2028.68</v>
          </cell>
        </row>
        <row r="11">
          <cell r="A11" t="str">
            <v>Bāzes tarifs_RAKUS 2023</v>
          </cell>
          <cell r="B11"/>
          <cell r="C11">
            <v>1455.18</v>
          </cell>
        </row>
        <row r="12">
          <cell r="A12" t="str">
            <v>Bāzes tarifs_PSKUS 2023</v>
          </cell>
          <cell r="B12"/>
          <cell r="C12">
            <v>1312.76</v>
          </cell>
        </row>
        <row r="13">
          <cell r="C13"/>
        </row>
        <row r="15">
          <cell r="A15" t="str">
            <v>CMI 2023:</v>
          </cell>
        </row>
        <row r="17">
          <cell r="A17" t="str">
            <v>AI_KODS</v>
          </cell>
          <cell r="B17" t="str">
            <v>AI_NOSj</v>
          </cell>
          <cell r="C17" t="str">
            <v>CMI 2023</v>
          </cell>
        </row>
        <row r="18">
          <cell r="A18" t="str">
            <v>010000234</v>
          </cell>
          <cell r="B18" t="str">
            <v>Rīgas Austrumu klīniskā universitātes slimnīca</v>
          </cell>
          <cell r="C18">
            <v>1.117</v>
          </cell>
        </row>
        <row r="19">
          <cell r="A19" t="str">
            <v>010011401</v>
          </cell>
          <cell r="B19" t="str">
            <v>Traumatoloģijas un ortopēdijas slimnīca</v>
          </cell>
          <cell r="C19">
            <v>1.179</v>
          </cell>
        </row>
        <row r="20">
          <cell r="A20" t="str">
            <v>010011803</v>
          </cell>
          <cell r="B20" t="str">
            <v>Paula Stradiņa klīniskā universitātes slimnīca</v>
          </cell>
          <cell r="C20">
            <v>1.5146999999999999</v>
          </cell>
        </row>
        <row r="21">
          <cell r="A21" t="str">
            <v>010011804</v>
          </cell>
          <cell r="B21" t="str">
            <v>Bērnu klīniskā universitātes slimnīca</v>
          </cell>
          <cell r="C21">
            <v>0.8417</v>
          </cell>
        </row>
        <row r="22">
          <cell r="A22" t="str">
            <v>010020302</v>
          </cell>
          <cell r="B22" t="str">
            <v>Rīgas 2. slimnīca</v>
          </cell>
          <cell r="C22">
            <v>1.0665</v>
          </cell>
        </row>
        <row r="23">
          <cell r="A23" t="str">
            <v>010021301</v>
          </cell>
          <cell r="B23" t="str">
            <v>Rīgas Dzemdību nams</v>
          </cell>
          <cell r="C23">
            <v>1.3109999999999999</v>
          </cell>
        </row>
        <row r="24">
          <cell r="A24" t="str">
            <v>010040307</v>
          </cell>
          <cell r="B24" t="str">
            <v>Latvijas Jūras medicīnas centrs</v>
          </cell>
          <cell r="C24">
            <v>0.73819999999999997</v>
          </cell>
        </row>
        <row r="25">
          <cell r="A25" t="str">
            <v>050020401</v>
          </cell>
          <cell r="B25" t="str">
            <v>Daugavpils reģionālā slimnīca</v>
          </cell>
          <cell r="C25">
            <v>0.94199999999999995</v>
          </cell>
        </row>
        <row r="26">
          <cell r="A26" t="str">
            <v>090020301</v>
          </cell>
          <cell r="B26" t="str">
            <v>Jelgavas pilsētas slimnīca</v>
          </cell>
          <cell r="C26">
            <v>0.73219999999999996</v>
          </cell>
        </row>
        <row r="27">
          <cell r="A27" t="str">
            <v>110000048</v>
          </cell>
          <cell r="B27" t="str">
            <v>Jēkabpils reģionālā slimnīca</v>
          </cell>
          <cell r="C27">
            <v>0.72250000000000003</v>
          </cell>
        </row>
        <row r="28">
          <cell r="A28" t="str">
            <v>130020302</v>
          </cell>
          <cell r="B28" t="str">
            <v>Jūrmalas slimnīca</v>
          </cell>
          <cell r="C28">
            <v>0.67330000000000001</v>
          </cell>
        </row>
        <row r="29">
          <cell r="A29" t="str">
            <v>130064003</v>
          </cell>
          <cell r="B29" t="str">
            <v>Sanare KRC Jaunķemeri</v>
          </cell>
          <cell r="C29">
            <v>0.81220000000000003</v>
          </cell>
        </row>
        <row r="30">
          <cell r="A30" t="str">
            <v>170020401</v>
          </cell>
          <cell r="B30" t="str">
            <v>Liepājas reģionālā slimnīca</v>
          </cell>
          <cell r="C30">
            <v>0.87390000000000001</v>
          </cell>
        </row>
        <row r="31">
          <cell r="A31" t="str">
            <v>210020301</v>
          </cell>
          <cell r="B31" t="str">
            <v>Rēzeknes slimnīca</v>
          </cell>
          <cell r="C31">
            <v>0.68759999999999999</v>
          </cell>
        </row>
        <row r="32">
          <cell r="A32" t="str">
            <v>250000092</v>
          </cell>
          <cell r="B32" t="str">
            <v>Vidzemes slimnīca</v>
          </cell>
          <cell r="C32">
            <v>0.72529999999999994</v>
          </cell>
        </row>
        <row r="33">
          <cell r="A33" t="str">
            <v>270020302</v>
          </cell>
          <cell r="B33" t="str">
            <v>Ziemeļkurzemes reģionālā slimnīca</v>
          </cell>
          <cell r="C33">
            <v>0.84119999999999995</v>
          </cell>
        </row>
        <row r="34">
          <cell r="A34" t="str">
            <v>320200001</v>
          </cell>
          <cell r="B34" t="str">
            <v>Aizkraukles slimnīca</v>
          </cell>
          <cell r="C34">
            <v>0.55420000000000003</v>
          </cell>
        </row>
        <row r="35">
          <cell r="A35" t="str">
            <v>360200027</v>
          </cell>
          <cell r="B35" t="str">
            <v>Alūksnes slimnīca</v>
          </cell>
          <cell r="C35">
            <v>0.63249999999999995</v>
          </cell>
        </row>
        <row r="36">
          <cell r="A36" t="str">
            <v>400200024</v>
          </cell>
          <cell r="B36" t="str">
            <v>Bauskas slimnīca</v>
          </cell>
          <cell r="C36">
            <v>0.63239999999999996</v>
          </cell>
        </row>
        <row r="37">
          <cell r="A37" t="str">
            <v>420200052</v>
          </cell>
          <cell r="B37" t="str">
            <v>Cēsu klīnika</v>
          </cell>
          <cell r="C37">
            <v>0.63</v>
          </cell>
        </row>
        <row r="38">
          <cell r="A38" t="str">
            <v>460200036</v>
          </cell>
          <cell r="B38" t="str">
            <v>Dobeles un apkārtnes slimnīca</v>
          </cell>
          <cell r="C38">
            <v>0.85919999999999996</v>
          </cell>
        </row>
        <row r="39">
          <cell r="A39" t="str">
            <v>500200052</v>
          </cell>
          <cell r="B39" t="str">
            <v>Balvu un Gulbenes slimnīcu apvienība</v>
          </cell>
          <cell r="C39">
            <v>0.67669999999999997</v>
          </cell>
        </row>
        <row r="40">
          <cell r="A40" t="str">
            <v>600200001</v>
          </cell>
          <cell r="B40" t="str">
            <v>Krāslavas slimnīca</v>
          </cell>
          <cell r="C40">
            <v>0.69069999999999998</v>
          </cell>
        </row>
        <row r="41">
          <cell r="A41" t="str">
            <v>620200038</v>
          </cell>
          <cell r="B41" t="str">
            <v>Kuldīgas slimnīca</v>
          </cell>
          <cell r="C41">
            <v>0.64019999999999999</v>
          </cell>
        </row>
        <row r="42">
          <cell r="A42" t="str">
            <v>660200027</v>
          </cell>
          <cell r="B42" t="str">
            <v>Limbažu slimnīca</v>
          </cell>
          <cell r="C42">
            <v>0.6643</v>
          </cell>
        </row>
        <row r="43">
          <cell r="A43" t="str">
            <v>680200030</v>
          </cell>
          <cell r="B43" t="str">
            <v>Ludzas medicīnas centrs</v>
          </cell>
          <cell r="C43">
            <v>0.69550000000000001</v>
          </cell>
        </row>
        <row r="44">
          <cell r="A44" t="str">
            <v>700200041</v>
          </cell>
          <cell r="B44" t="str">
            <v>Madonas slimnīca</v>
          </cell>
          <cell r="C44">
            <v>0.67900000000000005</v>
          </cell>
        </row>
        <row r="45">
          <cell r="A45" t="str">
            <v>740200008</v>
          </cell>
          <cell r="B45" t="str">
            <v>Ogres rajona slimnīca</v>
          </cell>
          <cell r="C45">
            <v>0.6502</v>
          </cell>
        </row>
        <row r="46">
          <cell r="A46" t="str">
            <v>760200002</v>
          </cell>
          <cell r="B46" t="str">
            <v>Preiļu slimnīca</v>
          </cell>
          <cell r="C46">
            <v>0.61399999999999999</v>
          </cell>
        </row>
        <row r="47">
          <cell r="A47" t="str">
            <v>761200001</v>
          </cell>
          <cell r="B47" t="str">
            <v>Līvānu slimnīca</v>
          </cell>
          <cell r="C47">
            <v>0.67800000000000005</v>
          </cell>
        </row>
        <row r="48">
          <cell r="A48" t="str">
            <v>900200046</v>
          </cell>
          <cell r="B48" t="str">
            <v>Tukuma slimnīca</v>
          </cell>
          <cell r="C48">
            <v>0.78900000000000003</v>
          </cell>
        </row>
        <row r="50">
          <cell r="A50"/>
          <cell r="B50"/>
          <cell r="C50"/>
        </row>
        <row r="51">
          <cell r="A51"/>
          <cell r="B51"/>
          <cell r="C51"/>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G koeficienti 2022.gadam"/>
      <sheetName val="CMIc 2022.gadam"/>
      <sheetName val="Delta_22 2022.gadam"/>
      <sheetName val="Bāzes tarifs 2022.gadam"/>
    </sheetNames>
    <sheetDataSet>
      <sheetData sheetId="0"/>
      <sheetData sheetId="1"/>
      <sheetData sheetId="2">
        <row r="1">
          <cell r="C1" t="str">
            <v>3.pielikums rīkojumam</v>
          </cell>
        </row>
        <row r="2">
          <cell r="C2" t="str">
            <v>Par diagnozēm piesaistīto grupu rādītājiem</v>
          </cell>
        </row>
        <row r="4">
          <cell r="A4" t="str">
            <v>Bāzes tarifs gadījuma apmaksas aprēķināšanai</v>
          </cell>
          <cell r="B4"/>
          <cell r="C4"/>
        </row>
        <row r="6">
          <cell r="A6" t="str">
            <v>Ārstniecības iestades kods</v>
          </cell>
          <cell r="B6" t="str">
            <v>Ārstniecības iestādes nosaukums</v>
          </cell>
          <cell r="C6" t="str">
            <v>Delta_22 2022.gadam</v>
          </cell>
        </row>
        <row r="7">
          <cell r="A7" t="str">
            <v>010000234</v>
          </cell>
          <cell r="B7" t="str">
            <v>Rīgas Austrumu klīniskā universitātes slimnīca</v>
          </cell>
          <cell r="C7">
            <v>1.2290000000000001</v>
          </cell>
        </row>
        <row r="8">
          <cell r="A8" t="str">
            <v>010011401</v>
          </cell>
          <cell r="B8" t="str">
            <v>Traumatoloģijas un ortopēdijas slimnīca</v>
          </cell>
          <cell r="C8">
            <v>1.5126999999999999</v>
          </cell>
        </row>
        <row r="9">
          <cell r="A9" t="str">
            <v>010011803</v>
          </cell>
          <cell r="B9" t="str">
            <v>Paula Stradiņa klīniskā universitātes slimnīca</v>
          </cell>
          <cell r="C9">
            <v>1.2037</v>
          </cell>
        </row>
        <row r="10">
          <cell r="A10" t="str">
            <v>010011804</v>
          </cell>
          <cell r="B10" t="str">
            <v>Bērnu klīniskā universitātes slimnīca</v>
          </cell>
          <cell r="C10">
            <v>1.5588</v>
          </cell>
        </row>
        <row r="11">
          <cell r="A11" t="str">
            <v>010020302</v>
          </cell>
          <cell r="B11" t="str">
            <v>Rīgas 2. slimnīca</v>
          </cell>
          <cell r="C11">
            <v>1.1957</v>
          </cell>
        </row>
        <row r="12">
          <cell r="A12" t="str">
            <v>010021301</v>
          </cell>
          <cell r="B12" t="str">
            <v>Rīgas Dzemdību nams</v>
          </cell>
          <cell r="C12">
            <v>2.1374</v>
          </cell>
        </row>
        <row r="13">
          <cell r="A13" t="str">
            <v>050020401</v>
          </cell>
          <cell r="B13" t="str">
            <v>Daugavpils reģionālā slimnīca</v>
          </cell>
          <cell r="C13">
            <v>1.4974000000000001</v>
          </cell>
        </row>
        <row r="14">
          <cell r="A14" t="str">
            <v>090020301</v>
          </cell>
          <cell r="B14" t="str">
            <v>Jelgavas pilsētas slimnīca</v>
          </cell>
          <cell r="C14">
            <v>1.4711000000000001</v>
          </cell>
        </row>
        <row r="15">
          <cell r="A15" t="str">
            <v>110000048</v>
          </cell>
          <cell r="B15" t="str">
            <v>Jēkabpils reģionālā slimnīca</v>
          </cell>
          <cell r="C15">
            <v>1.617</v>
          </cell>
        </row>
        <row r="16">
          <cell r="A16" t="str">
            <v>130020302</v>
          </cell>
          <cell r="B16" t="str">
            <v>Jūrmalas slimnīca</v>
          </cell>
          <cell r="C16">
            <v>1.3729</v>
          </cell>
        </row>
        <row r="17">
          <cell r="A17" t="str">
            <v>130064003</v>
          </cell>
          <cell r="B17" t="str">
            <v>Sanare KRC Jaunķemeri</v>
          </cell>
          <cell r="C17">
            <v>1.5156000000000001</v>
          </cell>
        </row>
        <row r="18">
          <cell r="A18" t="str">
            <v>170020401</v>
          </cell>
          <cell r="B18" t="str">
            <v>Liepājas reģionālā slimnīca</v>
          </cell>
          <cell r="C18">
            <v>1.4470000000000001</v>
          </cell>
        </row>
        <row r="19">
          <cell r="A19" t="str">
            <v>210020301</v>
          </cell>
          <cell r="B19" t="str">
            <v>Rēzeknes slimnīca</v>
          </cell>
          <cell r="C19">
            <v>1.5378000000000001</v>
          </cell>
        </row>
        <row r="20">
          <cell r="A20" t="str">
            <v>250000092</v>
          </cell>
          <cell r="B20" t="str">
            <v>Vidzemes slimnīca</v>
          </cell>
          <cell r="C20">
            <v>1.4261999999999999</v>
          </cell>
        </row>
        <row r="21">
          <cell r="A21" t="str">
            <v>270020302</v>
          </cell>
          <cell r="B21" t="str">
            <v>Ziemeļkurzemes reģionālā slimnīca</v>
          </cell>
          <cell r="C21">
            <v>1.3047</v>
          </cell>
        </row>
        <row r="22">
          <cell r="A22" t="str">
            <v>320200001</v>
          </cell>
          <cell r="B22" t="str">
            <v>Aizkraukles slimnīca</v>
          </cell>
          <cell r="C22">
            <v>2.7650999999999999</v>
          </cell>
        </row>
        <row r="23">
          <cell r="A23" t="str">
            <v>360200027</v>
          </cell>
          <cell r="B23" t="str">
            <v>Alūksnes slimnīca</v>
          </cell>
          <cell r="C23">
            <v>1.4729000000000001</v>
          </cell>
        </row>
        <row r="24">
          <cell r="A24" t="str">
            <v>400200024</v>
          </cell>
          <cell r="B24" t="str">
            <v>Bauskas slimnīca</v>
          </cell>
          <cell r="C24">
            <v>2.3914</v>
          </cell>
        </row>
        <row r="25">
          <cell r="A25" t="str">
            <v>420200052</v>
          </cell>
          <cell r="B25" t="str">
            <v>Cēsu klīnika</v>
          </cell>
          <cell r="C25">
            <v>1.7789999999999999</v>
          </cell>
        </row>
        <row r="26">
          <cell r="A26" t="str">
            <v>460200036</v>
          </cell>
          <cell r="B26" t="str">
            <v>Dobeles un apkārtnes slimnīca</v>
          </cell>
          <cell r="C26">
            <v>1.3827</v>
          </cell>
        </row>
        <row r="27">
          <cell r="A27" t="str">
            <v>500200052</v>
          </cell>
          <cell r="B27" t="str">
            <v>Balvu un Gulbenes slimnīcu apvienība</v>
          </cell>
          <cell r="C27">
            <v>1.6616</v>
          </cell>
        </row>
        <row r="28">
          <cell r="A28" t="str">
            <v>600200001</v>
          </cell>
          <cell r="B28" t="str">
            <v>Krāslavas slimnīca</v>
          </cell>
          <cell r="C28">
            <v>1.7179</v>
          </cell>
        </row>
        <row r="29">
          <cell r="A29" t="str">
            <v>620200038</v>
          </cell>
          <cell r="B29" t="str">
            <v>Kuldīgas slimnīca</v>
          </cell>
          <cell r="C29">
            <v>1.6012</v>
          </cell>
        </row>
        <row r="30">
          <cell r="A30" t="str">
            <v>660200027</v>
          </cell>
          <cell r="B30" t="str">
            <v>Limbažu slimnīca</v>
          </cell>
          <cell r="C30">
            <v>1.0508</v>
          </cell>
        </row>
        <row r="31">
          <cell r="A31" t="str">
            <v>680200030</v>
          </cell>
          <cell r="B31" t="str">
            <v>Ludzas medicīnas centrs</v>
          </cell>
          <cell r="C31">
            <v>2.113</v>
          </cell>
        </row>
        <row r="32">
          <cell r="A32" t="str">
            <v>700200041</v>
          </cell>
          <cell r="B32" t="str">
            <v>Madonas slimnīca</v>
          </cell>
          <cell r="C32">
            <v>1.2351000000000001</v>
          </cell>
        </row>
        <row r="33">
          <cell r="A33" t="str">
            <v>740200008</v>
          </cell>
          <cell r="B33" t="str">
            <v>Ogres rajona slimnīca</v>
          </cell>
          <cell r="C33">
            <v>1.3614999999999999</v>
          </cell>
        </row>
        <row r="34">
          <cell r="A34" t="str">
            <v>760200002</v>
          </cell>
          <cell r="B34" t="str">
            <v>Preiļu slimnīca</v>
          </cell>
          <cell r="C34">
            <v>1.48</v>
          </cell>
        </row>
        <row r="35">
          <cell r="A35" t="str">
            <v>761200001</v>
          </cell>
          <cell r="B35" t="str">
            <v>Līvānu slimnīca</v>
          </cell>
          <cell r="C35">
            <v>2.2976000000000001</v>
          </cell>
        </row>
        <row r="36">
          <cell r="A36" t="str">
            <v>900200046</v>
          </cell>
          <cell r="B36" t="str">
            <v>Tukuma slimnīca</v>
          </cell>
          <cell r="C36">
            <v>1.7111000000000001</v>
          </cell>
        </row>
        <row r="37">
          <cell r="A37" t="str">
            <v>010040307</v>
          </cell>
          <cell r="B37" t="str">
            <v>Latvijas Jūras medicīnas centrs</v>
          </cell>
          <cell r="C37">
            <v>2.0322</v>
          </cell>
        </row>
        <row r="40">
          <cell r="A40" t="str">
            <v>Sagatavoja:</v>
          </cell>
        </row>
        <row r="41">
          <cell r="A41" t="str">
            <v>Kristine.Putnina@vmnvd.gov.lv</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vmnvd.gov.lv/lv/ligumpartneriem/stacionarie-pakalpojumi/1265-drg-sistema/drg-grupas-un-raditaji-maksajuma-aprekina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vmnvd.gov.lv/lv/ligumpartneriem/stacionarie-pakalpojumi/1265-drg-sistema/drg-grupas-un-raditaji-maksajuma-aprekina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Y835"/>
  <sheetViews>
    <sheetView tabSelected="1" zoomScaleNormal="100" workbookViewId="0">
      <pane xSplit="5" ySplit="4" topLeftCell="Q5" activePane="bottomRight" state="frozen"/>
      <selection pane="topRight" activeCell="F1" sqref="F1"/>
      <selection pane="bottomLeft" activeCell="A3" sqref="A3"/>
      <selection pane="bottomRight" activeCell="D4" sqref="D4"/>
    </sheetView>
  </sheetViews>
  <sheetFormatPr defaultColWidth="9.109375" defaultRowHeight="13.8" x14ac:dyDescent="0.25"/>
  <cols>
    <col min="1" max="1" width="9.109375" style="18"/>
    <col min="2" max="2" width="63.44140625" style="19" customWidth="1"/>
    <col min="3" max="3" width="35" style="19" customWidth="1"/>
    <col min="4" max="4" width="9.109375" style="18"/>
    <col min="5" max="5" width="25.33203125" style="19" customWidth="1"/>
    <col min="6" max="6" width="11.44140625" style="16" customWidth="1"/>
    <col min="7" max="7" width="12.33203125" style="16" customWidth="1"/>
    <col min="8" max="8" width="11.5546875" style="17" customWidth="1"/>
    <col min="9" max="9" width="12.33203125" style="16" customWidth="1"/>
    <col min="10" max="10" width="11.109375" style="16" customWidth="1"/>
    <col min="11" max="11" width="12.33203125" style="16" customWidth="1"/>
    <col min="12" max="12" width="11.33203125" style="16" customWidth="1"/>
    <col min="13" max="13" width="11.88671875" style="16" customWidth="1"/>
    <col min="14" max="14" width="11.109375" style="16" customWidth="1"/>
    <col min="15" max="15" width="11.5546875" style="16" customWidth="1"/>
    <col min="16" max="16" width="12.33203125" style="16" customWidth="1"/>
    <col min="17" max="17" width="12.33203125" style="65" customWidth="1"/>
    <col min="18" max="18" width="11.5546875" style="18" customWidth="1"/>
    <col min="19" max="19" width="14.44140625" style="18" customWidth="1"/>
    <col min="20" max="20" width="11.5546875" style="18" customWidth="1"/>
    <col min="21" max="21" width="14.44140625" style="18" customWidth="1"/>
    <col min="22" max="22" width="11.5546875" style="222" customWidth="1"/>
    <col min="23" max="23" width="12.77734375" style="18" customWidth="1"/>
    <col min="24" max="24" width="14.44140625" style="18" customWidth="1"/>
    <col min="25" max="25" width="11" style="18" bestFit="1" customWidth="1"/>
    <col min="26" max="16384" width="9.109375" style="18"/>
  </cols>
  <sheetData>
    <row r="1" spans="1:25" s="38" customFormat="1" ht="16.8" x14ac:dyDescent="0.3">
      <c r="A1" s="37" t="s">
        <v>2409</v>
      </c>
      <c r="Q1" s="64"/>
      <c r="V1" s="217"/>
    </row>
    <row r="2" spans="1:25" s="174" customFormat="1" ht="14.4" x14ac:dyDescent="0.3">
      <c r="A2" s="174" t="s">
        <v>2402</v>
      </c>
      <c r="C2" s="188"/>
      <c r="D2" s="188"/>
      <c r="E2" s="188"/>
      <c r="G2" s="189"/>
      <c r="V2" s="188"/>
      <c r="W2" s="223">
        <v>1098.51</v>
      </c>
      <c r="X2" s="223">
        <v>1176.57</v>
      </c>
    </row>
    <row r="3" spans="1:25" ht="114" customHeight="1" thickBot="1" x14ac:dyDescent="0.35">
      <c r="B3" s="36"/>
      <c r="R3" s="136" t="s">
        <v>2352</v>
      </c>
      <c r="S3" s="135" t="s">
        <v>2385</v>
      </c>
      <c r="T3" s="136" t="s">
        <v>2366</v>
      </c>
      <c r="U3" s="135" t="s">
        <v>2384</v>
      </c>
      <c r="V3" s="218"/>
      <c r="W3" s="136"/>
      <c r="X3" s="135"/>
    </row>
    <row r="4" spans="1:25" s="35" customFormat="1" ht="63" thickBot="1" x14ac:dyDescent="0.35">
      <c r="A4" s="12" t="s">
        <v>0</v>
      </c>
      <c r="B4" s="13" t="s">
        <v>1754</v>
      </c>
      <c r="C4" s="13" t="s">
        <v>1730</v>
      </c>
      <c r="D4" s="13" t="s">
        <v>1</v>
      </c>
      <c r="E4" s="91" t="s">
        <v>1753</v>
      </c>
      <c r="F4" s="103" t="s">
        <v>1752</v>
      </c>
      <c r="G4" s="104" t="s">
        <v>1742</v>
      </c>
      <c r="H4" s="97" t="s">
        <v>1743</v>
      </c>
      <c r="I4" s="85" t="s">
        <v>1744</v>
      </c>
      <c r="J4" s="103" t="s">
        <v>1745</v>
      </c>
      <c r="K4" s="104" t="s">
        <v>1746</v>
      </c>
      <c r="L4" s="85" t="s">
        <v>1747</v>
      </c>
      <c r="M4" s="85" t="s">
        <v>1748</v>
      </c>
      <c r="N4" s="103" t="s">
        <v>1749</v>
      </c>
      <c r="O4" s="104" t="s">
        <v>1750</v>
      </c>
      <c r="P4" s="113" t="s">
        <v>2310</v>
      </c>
      <c r="Q4" s="114" t="s">
        <v>2321</v>
      </c>
      <c r="R4" s="113" t="s">
        <v>2330</v>
      </c>
      <c r="S4" s="114" t="s">
        <v>2331</v>
      </c>
      <c r="T4" s="113" t="s">
        <v>2367</v>
      </c>
      <c r="U4" s="228" t="s">
        <v>2368</v>
      </c>
      <c r="V4" s="219" t="s">
        <v>2399</v>
      </c>
      <c r="W4" s="114" t="s">
        <v>2436</v>
      </c>
      <c r="X4" s="114" t="s">
        <v>2437</v>
      </c>
    </row>
    <row r="5" spans="1:25" s="90" customFormat="1" ht="81" customHeight="1" x14ac:dyDescent="0.3">
      <c r="A5" s="86"/>
      <c r="B5" s="87"/>
      <c r="C5" s="87"/>
      <c r="D5" s="87"/>
      <c r="E5" s="92"/>
      <c r="F5" s="105"/>
      <c r="G5" s="106"/>
      <c r="H5" s="98"/>
      <c r="I5" s="88"/>
      <c r="J5" s="105"/>
      <c r="K5" s="106"/>
      <c r="L5" s="88"/>
      <c r="M5" s="89"/>
      <c r="N5" s="105"/>
      <c r="O5" s="125" t="s">
        <v>2329</v>
      </c>
      <c r="P5" s="124"/>
      <c r="Q5" s="125" t="s">
        <v>2329</v>
      </c>
      <c r="R5" s="124"/>
      <c r="S5" s="125" t="s">
        <v>2329</v>
      </c>
      <c r="T5" s="124"/>
      <c r="U5" s="225" t="s">
        <v>2329</v>
      </c>
      <c r="V5" s="237"/>
      <c r="W5" s="238" t="s">
        <v>2329</v>
      </c>
      <c r="X5" s="125" t="s">
        <v>2329</v>
      </c>
    </row>
    <row r="6" spans="1:25" x14ac:dyDescent="0.25">
      <c r="A6" s="20" t="s">
        <v>2</v>
      </c>
      <c r="B6" s="21" t="s">
        <v>3</v>
      </c>
      <c r="C6" s="21"/>
      <c r="D6" s="21" t="s">
        <v>4</v>
      </c>
      <c r="E6" s="93" t="s">
        <v>5</v>
      </c>
      <c r="F6" s="107">
        <v>3.2743000000000002</v>
      </c>
      <c r="G6" s="108">
        <v>1747.13</v>
      </c>
      <c r="H6" s="99">
        <v>3.1697000000000002</v>
      </c>
      <c r="I6" s="22">
        <v>1729.9</v>
      </c>
      <c r="J6" s="107">
        <v>3.3458000000000001</v>
      </c>
      <c r="K6" s="108">
        <v>1810.31</v>
      </c>
      <c r="L6" s="22">
        <v>3.2048999999999999</v>
      </c>
      <c r="M6" s="22">
        <v>2119.02</v>
      </c>
      <c r="N6" s="107">
        <v>3.0642999999999998</v>
      </c>
      <c r="O6" s="108">
        <v>2307.3000000000002</v>
      </c>
      <c r="P6" s="107">
        <v>3.4218000000000002</v>
      </c>
      <c r="Q6" s="115">
        <v>2826.509454</v>
      </c>
      <c r="R6" s="107">
        <f>P6</f>
        <v>3.4218000000000002</v>
      </c>
      <c r="S6" s="115">
        <f>Q6</f>
        <v>2826.509454</v>
      </c>
      <c r="T6" s="107">
        <f>R6</f>
        <v>3.4218000000000002</v>
      </c>
      <c r="U6" s="226">
        <f>S6</f>
        <v>2826.509454</v>
      </c>
      <c r="V6" s="231">
        <v>3.1701999999999999</v>
      </c>
      <c r="W6" s="227">
        <f>ROUND(V6*$W$2,2)</f>
        <v>3482.5</v>
      </c>
      <c r="X6" s="116">
        <f>ROUND(V6*$X$2,2)</f>
        <v>3729.96</v>
      </c>
      <c r="Y6" s="216"/>
    </row>
    <row r="7" spans="1:25" x14ac:dyDescent="0.25">
      <c r="A7" s="23" t="s">
        <v>6</v>
      </c>
      <c r="B7" s="24" t="s">
        <v>7</v>
      </c>
      <c r="C7" s="24"/>
      <c r="D7" s="24" t="s">
        <v>4</v>
      </c>
      <c r="E7" s="94" t="s">
        <v>5</v>
      </c>
      <c r="F7" s="109">
        <v>11.495799999999999</v>
      </c>
      <c r="G7" s="110">
        <v>6134.04</v>
      </c>
      <c r="H7" s="100">
        <v>10.656000000000001</v>
      </c>
      <c r="I7" s="25">
        <v>5815.62</v>
      </c>
      <c r="J7" s="109">
        <v>11.247999999999999</v>
      </c>
      <c r="K7" s="110">
        <v>6085.96</v>
      </c>
      <c r="L7" s="25">
        <v>10.4221</v>
      </c>
      <c r="M7" s="25">
        <v>6890.88</v>
      </c>
      <c r="N7" s="109">
        <v>8.9600000000000009</v>
      </c>
      <c r="O7" s="110">
        <v>6746.52</v>
      </c>
      <c r="P7" s="109">
        <v>7.2244000000000002</v>
      </c>
      <c r="Q7" s="116">
        <v>5967.571132</v>
      </c>
      <c r="R7" s="107">
        <f t="shared" ref="R7:R70" si="0">P7</f>
        <v>7.2244000000000002</v>
      </c>
      <c r="S7" s="115">
        <f t="shared" ref="S7:S70" si="1">Q7</f>
        <v>5967.571132</v>
      </c>
      <c r="T7" s="107">
        <f t="shared" ref="T7:T70" si="2">R7</f>
        <v>7.2244000000000002</v>
      </c>
      <c r="U7" s="226">
        <f t="shared" ref="U7:U70" si="3">S7</f>
        <v>5967.571132</v>
      </c>
      <c r="V7" s="231">
        <v>7.5484</v>
      </c>
      <c r="W7" s="227">
        <f t="shared" ref="W7:W70" si="4">ROUND(V7*$W$2,2)</f>
        <v>8291.99</v>
      </c>
      <c r="X7" s="116">
        <f t="shared" ref="X7:X70" si="5">ROUND(V7*$X$2,2)</f>
        <v>8881.2199999999993</v>
      </c>
    </row>
    <row r="8" spans="1:25" x14ac:dyDescent="0.25">
      <c r="A8" s="23" t="s">
        <v>8</v>
      </c>
      <c r="B8" s="24" t="s">
        <v>9</v>
      </c>
      <c r="C8" s="24"/>
      <c r="D8" s="24" t="s">
        <v>4</v>
      </c>
      <c r="E8" s="94" t="s">
        <v>5</v>
      </c>
      <c r="F8" s="109">
        <v>13.0883</v>
      </c>
      <c r="G8" s="110">
        <v>6983.79</v>
      </c>
      <c r="H8" s="100">
        <v>11.3026</v>
      </c>
      <c r="I8" s="25">
        <v>6168.51</v>
      </c>
      <c r="J8" s="109">
        <v>13.432600000000001</v>
      </c>
      <c r="K8" s="110">
        <v>7267.98</v>
      </c>
      <c r="L8" s="25">
        <v>10.5032</v>
      </c>
      <c r="M8" s="25">
        <v>6944.51</v>
      </c>
      <c r="N8" s="109">
        <v>9.6365999999999996</v>
      </c>
      <c r="O8" s="110">
        <v>7255.97</v>
      </c>
      <c r="P8" s="109">
        <v>7.6096000000000004</v>
      </c>
      <c r="Q8" s="116">
        <v>6285.7578880000001</v>
      </c>
      <c r="R8" s="107">
        <f t="shared" si="0"/>
        <v>7.6096000000000004</v>
      </c>
      <c r="S8" s="115">
        <f t="shared" si="1"/>
        <v>6285.7578880000001</v>
      </c>
      <c r="T8" s="107">
        <f t="shared" si="2"/>
        <v>7.6096000000000004</v>
      </c>
      <c r="U8" s="226">
        <f t="shared" si="3"/>
        <v>6285.7578880000001</v>
      </c>
      <c r="V8" s="231">
        <v>5.5528000000000004</v>
      </c>
      <c r="W8" s="227">
        <f t="shared" si="4"/>
        <v>6099.81</v>
      </c>
      <c r="X8" s="116">
        <f t="shared" si="5"/>
        <v>6533.26</v>
      </c>
    </row>
    <row r="9" spans="1:25" x14ac:dyDescent="0.25">
      <c r="A9" s="23" t="s">
        <v>10</v>
      </c>
      <c r="B9" s="24" t="s">
        <v>11</v>
      </c>
      <c r="C9" s="24"/>
      <c r="D9" s="24" t="s">
        <v>4</v>
      </c>
      <c r="E9" s="94" t="s">
        <v>5</v>
      </c>
      <c r="F9" s="109">
        <v>4.9234</v>
      </c>
      <c r="G9" s="110">
        <v>2627.08</v>
      </c>
      <c r="H9" s="100">
        <v>4.1946000000000003</v>
      </c>
      <c r="I9" s="25">
        <v>2289.2399999999998</v>
      </c>
      <c r="J9" s="109">
        <v>4.7039</v>
      </c>
      <c r="K9" s="110">
        <v>2545.14</v>
      </c>
      <c r="L9" s="25">
        <v>4.3019999999999996</v>
      </c>
      <c r="M9" s="25">
        <v>2844.4</v>
      </c>
      <c r="N9" s="109">
        <v>2.4883000000000002</v>
      </c>
      <c r="O9" s="110">
        <v>1873.59</v>
      </c>
      <c r="P9" s="109">
        <v>2.8016000000000001</v>
      </c>
      <c r="Q9" s="116">
        <v>2314.2056480000001</v>
      </c>
      <c r="R9" s="107">
        <f t="shared" si="0"/>
        <v>2.8016000000000001</v>
      </c>
      <c r="S9" s="115">
        <f t="shared" si="1"/>
        <v>2314.2056480000001</v>
      </c>
      <c r="T9" s="107">
        <f t="shared" si="2"/>
        <v>2.8016000000000001</v>
      </c>
      <c r="U9" s="226">
        <f t="shared" si="3"/>
        <v>2314.2056480000001</v>
      </c>
      <c r="V9" s="231">
        <v>2.3809999999999998</v>
      </c>
      <c r="W9" s="227">
        <f t="shared" si="4"/>
        <v>2615.5500000000002</v>
      </c>
      <c r="X9" s="116">
        <f t="shared" si="5"/>
        <v>2801.41</v>
      </c>
    </row>
    <row r="10" spans="1:25" x14ac:dyDescent="0.25">
      <c r="A10" s="23" t="s">
        <v>12</v>
      </c>
      <c r="B10" s="24" t="s">
        <v>13</v>
      </c>
      <c r="C10" s="24"/>
      <c r="D10" s="24" t="s">
        <v>4</v>
      </c>
      <c r="E10" s="94" t="s">
        <v>5</v>
      </c>
      <c r="F10" s="109">
        <v>2.3473999999999999</v>
      </c>
      <c r="G10" s="110">
        <v>1252.55</v>
      </c>
      <c r="H10" s="101">
        <v>2.3231000000000002</v>
      </c>
      <c r="I10" s="25">
        <v>1267.8599999999999</v>
      </c>
      <c r="J10" s="109">
        <v>3.1147999999999998</v>
      </c>
      <c r="K10" s="110">
        <v>1685.32</v>
      </c>
      <c r="L10" s="25">
        <v>2.7414000000000001</v>
      </c>
      <c r="M10" s="25">
        <v>1812.56</v>
      </c>
      <c r="N10" s="109">
        <v>2.0173000000000001</v>
      </c>
      <c r="O10" s="110">
        <v>1518.95</v>
      </c>
      <c r="P10" s="109">
        <v>2.9655999999999998</v>
      </c>
      <c r="Q10" s="116">
        <v>2449.6745679999999</v>
      </c>
      <c r="R10" s="107">
        <f t="shared" si="0"/>
        <v>2.9655999999999998</v>
      </c>
      <c r="S10" s="115">
        <f t="shared" si="1"/>
        <v>2449.6745679999999</v>
      </c>
      <c r="T10" s="107">
        <f t="shared" si="2"/>
        <v>2.9655999999999998</v>
      </c>
      <c r="U10" s="226">
        <f t="shared" si="3"/>
        <v>2449.6745679999999</v>
      </c>
      <c r="V10" s="231">
        <v>2.2016</v>
      </c>
      <c r="W10" s="227">
        <f t="shared" si="4"/>
        <v>2418.48</v>
      </c>
      <c r="X10" s="116">
        <f t="shared" si="5"/>
        <v>2590.34</v>
      </c>
    </row>
    <row r="11" spans="1:25" x14ac:dyDescent="0.25">
      <c r="A11" s="23" t="s">
        <v>14</v>
      </c>
      <c r="B11" s="24" t="s">
        <v>15</v>
      </c>
      <c r="C11" s="24"/>
      <c r="D11" s="24" t="s">
        <v>4</v>
      </c>
      <c r="E11" s="94" t="s">
        <v>5</v>
      </c>
      <c r="F11" s="109">
        <v>2.4605999999999999</v>
      </c>
      <c r="G11" s="110">
        <v>1312.95</v>
      </c>
      <c r="H11" s="101">
        <v>2.3835999999999999</v>
      </c>
      <c r="I11" s="25">
        <v>1300.8699999999999</v>
      </c>
      <c r="J11" s="109">
        <v>2.8363999999999998</v>
      </c>
      <c r="K11" s="110">
        <v>1534.69</v>
      </c>
      <c r="L11" s="25">
        <v>2.4352999999999998</v>
      </c>
      <c r="M11" s="25">
        <v>1610.17</v>
      </c>
      <c r="N11" s="109">
        <v>2.5825999999999998</v>
      </c>
      <c r="O11" s="110">
        <v>1944.59</v>
      </c>
      <c r="P11" s="109">
        <v>2.6522000000000001</v>
      </c>
      <c r="Q11" s="116">
        <v>2190.7967659999999</v>
      </c>
      <c r="R11" s="107">
        <f t="shared" si="0"/>
        <v>2.6522000000000001</v>
      </c>
      <c r="S11" s="115">
        <f t="shared" si="1"/>
        <v>2190.7967659999999</v>
      </c>
      <c r="T11" s="107">
        <f t="shared" si="2"/>
        <v>2.6522000000000001</v>
      </c>
      <c r="U11" s="226">
        <f t="shared" si="3"/>
        <v>2190.7967659999999</v>
      </c>
      <c r="V11" s="231">
        <v>2.4590000000000001</v>
      </c>
      <c r="W11" s="227">
        <f t="shared" si="4"/>
        <v>2701.24</v>
      </c>
      <c r="X11" s="116">
        <f t="shared" si="5"/>
        <v>2893.19</v>
      </c>
    </row>
    <row r="12" spans="1:25" x14ac:dyDescent="0.25">
      <c r="A12" s="23" t="s">
        <v>16</v>
      </c>
      <c r="B12" s="24" t="s">
        <v>17</v>
      </c>
      <c r="C12" s="24"/>
      <c r="D12" s="24" t="s">
        <v>4</v>
      </c>
      <c r="E12" s="94" t="s">
        <v>5</v>
      </c>
      <c r="F12" s="109">
        <v>1.6436999999999999</v>
      </c>
      <c r="G12" s="110">
        <v>877.06</v>
      </c>
      <c r="H12" s="101">
        <v>1.8353999999999999</v>
      </c>
      <c r="I12" s="25">
        <v>1001.69</v>
      </c>
      <c r="J12" s="109">
        <v>1.7382</v>
      </c>
      <c r="K12" s="110">
        <v>940.49</v>
      </c>
      <c r="L12" s="25">
        <v>1.99</v>
      </c>
      <c r="M12" s="25">
        <v>1315.75</v>
      </c>
      <c r="N12" s="109">
        <v>1.6823999999999999</v>
      </c>
      <c r="O12" s="110">
        <v>1266.78</v>
      </c>
      <c r="P12" s="109">
        <v>1.8561000000000001</v>
      </c>
      <c r="Q12" s="116">
        <v>1533.194283</v>
      </c>
      <c r="R12" s="107">
        <f t="shared" si="0"/>
        <v>1.8561000000000001</v>
      </c>
      <c r="S12" s="115">
        <f t="shared" si="1"/>
        <v>1533.194283</v>
      </c>
      <c r="T12" s="107">
        <f t="shared" si="2"/>
        <v>1.8561000000000001</v>
      </c>
      <c r="U12" s="226">
        <f t="shared" si="3"/>
        <v>1533.194283</v>
      </c>
      <c r="V12" s="231">
        <v>1.4631000000000001</v>
      </c>
      <c r="W12" s="227">
        <f t="shared" si="4"/>
        <v>1607.23</v>
      </c>
      <c r="X12" s="116">
        <f t="shared" si="5"/>
        <v>1721.44</v>
      </c>
    </row>
    <row r="13" spans="1:25" x14ac:dyDescent="0.25">
      <c r="A13" s="23" t="s">
        <v>18</v>
      </c>
      <c r="B13" s="24" t="s">
        <v>19</v>
      </c>
      <c r="C13" s="24"/>
      <c r="D13" s="24" t="s">
        <v>4</v>
      </c>
      <c r="E13" s="94" t="s">
        <v>5</v>
      </c>
      <c r="F13" s="109"/>
      <c r="G13" s="110"/>
      <c r="H13" s="100"/>
      <c r="I13" s="25"/>
      <c r="J13" s="109"/>
      <c r="K13" s="110"/>
      <c r="L13" s="25"/>
      <c r="M13" s="25"/>
      <c r="N13" s="109"/>
      <c r="O13" s="110"/>
      <c r="P13" s="109">
        <v>1</v>
      </c>
      <c r="Q13" s="116">
        <v>826.03</v>
      </c>
      <c r="R13" s="107">
        <f t="shared" si="0"/>
        <v>1</v>
      </c>
      <c r="S13" s="115">
        <f t="shared" si="1"/>
        <v>826.03</v>
      </c>
      <c r="T13" s="107">
        <f t="shared" si="2"/>
        <v>1</v>
      </c>
      <c r="U13" s="226">
        <f t="shared" si="3"/>
        <v>826.03</v>
      </c>
      <c r="V13" s="232">
        <v>1</v>
      </c>
      <c r="W13" s="227">
        <f t="shared" si="4"/>
        <v>1098.51</v>
      </c>
      <c r="X13" s="116">
        <f t="shared" si="5"/>
        <v>1176.57</v>
      </c>
    </row>
    <row r="14" spans="1:25" x14ac:dyDescent="0.25">
      <c r="A14" s="23" t="s">
        <v>20</v>
      </c>
      <c r="B14" s="24" t="s">
        <v>21</v>
      </c>
      <c r="C14" s="24"/>
      <c r="D14" s="24" t="s">
        <v>4</v>
      </c>
      <c r="E14" s="94" t="s">
        <v>5</v>
      </c>
      <c r="F14" s="109">
        <v>0.27060000000000001</v>
      </c>
      <c r="G14" s="110">
        <v>144.38999999999999</v>
      </c>
      <c r="H14" s="100"/>
      <c r="I14" s="25"/>
      <c r="J14" s="109"/>
      <c r="K14" s="110"/>
      <c r="L14" s="25"/>
      <c r="M14" s="25"/>
      <c r="N14" s="109"/>
      <c r="O14" s="110"/>
      <c r="P14" s="109">
        <v>0.27060000000000001</v>
      </c>
      <c r="Q14" s="116">
        <v>223.523718</v>
      </c>
      <c r="R14" s="107">
        <f t="shared" si="0"/>
        <v>0.27060000000000001</v>
      </c>
      <c r="S14" s="115">
        <f t="shared" si="1"/>
        <v>223.523718</v>
      </c>
      <c r="T14" s="107">
        <f t="shared" si="2"/>
        <v>0.27060000000000001</v>
      </c>
      <c r="U14" s="226">
        <f t="shared" si="3"/>
        <v>223.523718</v>
      </c>
      <c r="V14" s="231">
        <v>0.27060000000000001</v>
      </c>
      <c r="W14" s="227">
        <f t="shared" si="4"/>
        <v>297.26</v>
      </c>
      <c r="X14" s="116">
        <f t="shared" si="5"/>
        <v>318.38</v>
      </c>
    </row>
    <row r="15" spans="1:25" x14ac:dyDescent="0.25">
      <c r="A15" s="23" t="s">
        <v>22</v>
      </c>
      <c r="B15" s="24" t="s">
        <v>23</v>
      </c>
      <c r="C15" s="24"/>
      <c r="D15" s="24" t="s">
        <v>4</v>
      </c>
      <c r="E15" s="94" t="s">
        <v>5</v>
      </c>
      <c r="F15" s="109"/>
      <c r="G15" s="110"/>
      <c r="H15" s="100"/>
      <c r="I15" s="25"/>
      <c r="J15" s="109"/>
      <c r="K15" s="110"/>
      <c r="L15" s="25">
        <v>0.90229999999999999</v>
      </c>
      <c r="M15" s="25">
        <v>596.58000000000004</v>
      </c>
      <c r="N15" s="109"/>
      <c r="O15" s="110"/>
      <c r="P15" s="109">
        <v>0.90229999999999999</v>
      </c>
      <c r="Q15" s="116">
        <v>745.32686899999999</v>
      </c>
      <c r="R15" s="107">
        <f t="shared" si="0"/>
        <v>0.90229999999999999</v>
      </c>
      <c r="S15" s="115">
        <f t="shared" si="1"/>
        <v>745.32686899999999</v>
      </c>
      <c r="T15" s="107">
        <f t="shared" si="2"/>
        <v>0.90229999999999999</v>
      </c>
      <c r="U15" s="226">
        <f t="shared" si="3"/>
        <v>745.32686899999999</v>
      </c>
      <c r="V15" s="231">
        <v>0.90229999999999999</v>
      </c>
      <c r="W15" s="227">
        <f t="shared" si="4"/>
        <v>991.19</v>
      </c>
      <c r="X15" s="116">
        <f t="shared" si="5"/>
        <v>1061.6199999999999</v>
      </c>
    </row>
    <row r="16" spans="1:25" x14ac:dyDescent="0.25">
      <c r="A16" s="23" t="s">
        <v>24</v>
      </c>
      <c r="B16" s="24" t="s">
        <v>25</v>
      </c>
      <c r="C16" s="24"/>
      <c r="D16" s="24" t="s">
        <v>4</v>
      </c>
      <c r="E16" s="94" t="s">
        <v>5</v>
      </c>
      <c r="F16" s="109">
        <v>2.8622000000000001</v>
      </c>
      <c r="G16" s="110">
        <v>1527.24</v>
      </c>
      <c r="H16" s="101">
        <v>3.1747000000000001</v>
      </c>
      <c r="I16" s="25">
        <v>1732.62</v>
      </c>
      <c r="J16" s="109">
        <v>3.0171000000000001</v>
      </c>
      <c r="K16" s="110">
        <v>1632.46</v>
      </c>
      <c r="L16" s="25">
        <v>3.4066999999999998</v>
      </c>
      <c r="M16" s="25">
        <v>2252.44</v>
      </c>
      <c r="N16" s="109">
        <v>3.8498000000000001</v>
      </c>
      <c r="O16" s="110">
        <v>2898.75</v>
      </c>
      <c r="P16" s="109">
        <v>3.4937999999999998</v>
      </c>
      <c r="Q16" s="116">
        <v>2885.9836139999998</v>
      </c>
      <c r="R16" s="107">
        <f t="shared" si="0"/>
        <v>3.4937999999999998</v>
      </c>
      <c r="S16" s="115">
        <f t="shared" si="1"/>
        <v>2885.9836139999998</v>
      </c>
      <c r="T16" s="107">
        <f t="shared" si="2"/>
        <v>3.4937999999999998</v>
      </c>
      <c r="U16" s="226">
        <f t="shared" si="3"/>
        <v>2885.9836139999998</v>
      </c>
      <c r="V16" s="231">
        <v>2.98</v>
      </c>
      <c r="W16" s="227">
        <f t="shared" si="4"/>
        <v>3273.56</v>
      </c>
      <c r="X16" s="116">
        <f t="shared" si="5"/>
        <v>3506.18</v>
      </c>
    </row>
    <row r="17" spans="1:24" x14ac:dyDescent="0.25">
      <c r="A17" s="23" t="s">
        <v>26</v>
      </c>
      <c r="B17" s="24" t="s">
        <v>27</v>
      </c>
      <c r="C17" s="24"/>
      <c r="D17" s="24" t="s">
        <v>4</v>
      </c>
      <c r="E17" s="94" t="s">
        <v>5</v>
      </c>
      <c r="F17" s="109"/>
      <c r="G17" s="110"/>
      <c r="H17" s="100"/>
      <c r="I17" s="25"/>
      <c r="J17" s="109"/>
      <c r="K17" s="110"/>
      <c r="L17" s="25"/>
      <c r="M17" s="25"/>
      <c r="N17" s="109"/>
      <c r="O17" s="110"/>
      <c r="P17" s="109">
        <v>1</v>
      </c>
      <c r="Q17" s="116">
        <v>826.03</v>
      </c>
      <c r="R17" s="107">
        <f t="shared" si="0"/>
        <v>1</v>
      </c>
      <c r="S17" s="115">
        <f t="shared" si="1"/>
        <v>826.03</v>
      </c>
      <c r="T17" s="107">
        <f t="shared" si="2"/>
        <v>1</v>
      </c>
      <c r="U17" s="226">
        <f t="shared" si="3"/>
        <v>826.03</v>
      </c>
      <c r="V17" s="232">
        <v>1</v>
      </c>
      <c r="W17" s="227">
        <f t="shared" si="4"/>
        <v>1098.51</v>
      </c>
      <c r="X17" s="116">
        <f t="shared" si="5"/>
        <v>1176.57</v>
      </c>
    </row>
    <row r="18" spans="1:24" x14ac:dyDescent="0.25">
      <c r="A18" s="23" t="s">
        <v>28</v>
      </c>
      <c r="B18" s="24" t="s">
        <v>29</v>
      </c>
      <c r="C18" s="24"/>
      <c r="D18" s="24" t="s">
        <v>4</v>
      </c>
      <c r="E18" s="94" t="s">
        <v>5</v>
      </c>
      <c r="F18" s="109">
        <v>2.9961000000000002</v>
      </c>
      <c r="G18" s="110">
        <v>1598.69</v>
      </c>
      <c r="H18" s="101">
        <v>3.5577000000000001</v>
      </c>
      <c r="I18" s="25">
        <v>1941.65</v>
      </c>
      <c r="J18" s="109">
        <v>3.4839000000000002</v>
      </c>
      <c r="K18" s="110">
        <v>1885.03</v>
      </c>
      <c r="L18" s="25">
        <v>3.4457</v>
      </c>
      <c r="M18" s="25">
        <v>2278.23</v>
      </c>
      <c r="N18" s="109">
        <v>2.9746999999999999</v>
      </c>
      <c r="O18" s="110">
        <v>2239.83</v>
      </c>
      <c r="P18" s="109">
        <v>2.6332</v>
      </c>
      <c r="Q18" s="116">
        <v>2175.1021959999998</v>
      </c>
      <c r="R18" s="107">
        <f t="shared" si="0"/>
        <v>2.6332</v>
      </c>
      <c r="S18" s="115">
        <f t="shared" si="1"/>
        <v>2175.1021959999998</v>
      </c>
      <c r="T18" s="107">
        <f t="shared" si="2"/>
        <v>2.6332</v>
      </c>
      <c r="U18" s="226">
        <f t="shared" si="3"/>
        <v>2175.1021959999998</v>
      </c>
      <c r="V18" s="231">
        <v>2.1271</v>
      </c>
      <c r="W18" s="227">
        <f t="shared" si="4"/>
        <v>2336.64</v>
      </c>
      <c r="X18" s="116">
        <f t="shared" si="5"/>
        <v>2502.6799999999998</v>
      </c>
    </row>
    <row r="19" spans="1:24" x14ac:dyDescent="0.25">
      <c r="A19" s="23" t="s">
        <v>30</v>
      </c>
      <c r="B19" s="24" t="s">
        <v>31</v>
      </c>
      <c r="C19" s="24"/>
      <c r="D19" s="24" t="s">
        <v>4</v>
      </c>
      <c r="E19" s="94" t="s">
        <v>5</v>
      </c>
      <c r="F19" s="109">
        <v>3.2406999999999999</v>
      </c>
      <c r="G19" s="110">
        <v>1729.21</v>
      </c>
      <c r="H19" s="100"/>
      <c r="I19" s="25"/>
      <c r="J19" s="109"/>
      <c r="K19" s="110"/>
      <c r="L19" s="25"/>
      <c r="M19" s="25"/>
      <c r="N19" s="109"/>
      <c r="O19" s="110"/>
      <c r="P19" s="109">
        <v>3.2406999999999999</v>
      </c>
      <c r="Q19" s="116">
        <v>2676.9154209999997</v>
      </c>
      <c r="R19" s="107">
        <f t="shared" si="0"/>
        <v>3.2406999999999999</v>
      </c>
      <c r="S19" s="115">
        <f t="shared" si="1"/>
        <v>2676.9154209999997</v>
      </c>
      <c r="T19" s="107">
        <f t="shared" si="2"/>
        <v>3.2406999999999999</v>
      </c>
      <c r="U19" s="226">
        <f t="shared" si="3"/>
        <v>2676.9154209999997</v>
      </c>
      <c r="V19" s="231">
        <v>3.2406999999999999</v>
      </c>
      <c r="W19" s="227">
        <f t="shared" si="4"/>
        <v>3559.94</v>
      </c>
      <c r="X19" s="116">
        <f t="shared" si="5"/>
        <v>3812.91</v>
      </c>
    </row>
    <row r="20" spans="1:24" x14ac:dyDescent="0.25">
      <c r="A20" s="23" t="s">
        <v>32</v>
      </c>
      <c r="B20" s="24" t="s">
        <v>33</v>
      </c>
      <c r="C20" s="24"/>
      <c r="D20" s="24" t="s">
        <v>4</v>
      </c>
      <c r="E20" s="94" t="s">
        <v>5</v>
      </c>
      <c r="F20" s="109">
        <v>0.99470000000000003</v>
      </c>
      <c r="G20" s="110">
        <v>530.76</v>
      </c>
      <c r="H20" s="101">
        <v>0.97889999999999999</v>
      </c>
      <c r="I20" s="25">
        <v>534.24</v>
      </c>
      <c r="J20" s="109">
        <v>1.1146</v>
      </c>
      <c r="K20" s="110">
        <v>603.08000000000004</v>
      </c>
      <c r="L20" s="25">
        <v>1.2242</v>
      </c>
      <c r="M20" s="25">
        <v>809.42</v>
      </c>
      <c r="N20" s="109">
        <v>1.0147999999999999</v>
      </c>
      <c r="O20" s="110">
        <v>764.1</v>
      </c>
      <c r="P20" s="109">
        <v>0.72870000000000001</v>
      </c>
      <c r="Q20" s="116">
        <v>601.92806099999996</v>
      </c>
      <c r="R20" s="107">
        <f t="shared" si="0"/>
        <v>0.72870000000000001</v>
      </c>
      <c r="S20" s="115">
        <f t="shared" si="1"/>
        <v>601.92806099999996</v>
      </c>
      <c r="T20" s="107">
        <f t="shared" si="2"/>
        <v>0.72870000000000001</v>
      </c>
      <c r="U20" s="226">
        <f t="shared" si="3"/>
        <v>601.92806099999996</v>
      </c>
      <c r="V20" s="231">
        <v>0.54259999999999997</v>
      </c>
      <c r="W20" s="227">
        <f t="shared" si="4"/>
        <v>596.04999999999995</v>
      </c>
      <c r="X20" s="116">
        <f t="shared" si="5"/>
        <v>638.41</v>
      </c>
    </row>
    <row r="21" spans="1:24" x14ac:dyDescent="0.25">
      <c r="A21" s="23" t="s">
        <v>34</v>
      </c>
      <c r="B21" s="24" t="s">
        <v>35</v>
      </c>
      <c r="C21" s="24"/>
      <c r="D21" s="24" t="s">
        <v>4</v>
      </c>
      <c r="E21" s="94" t="s">
        <v>5</v>
      </c>
      <c r="F21" s="109">
        <v>0.5786</v>
      </c>
      <c r="G21" s="110">
        <v>308.74</v>
      </c>
      <c r="H21" s="100"/>
      <c r="I21" s="25"/>
      <c r="J21" s="109"/>
      <c r="K21" s="110"/>
      <c r="L21" s="25"/>
      <c r="M21" s="25"/>
      <c r="N21" s="109"/>
      <c r="O21" s="110"/>
      <c r="P21" s="109">
        <v>0.5786</v>
      </c>
      <c r="Q21" s="116">
        <v>477.94095799999997</v>
      </c>
      <c r="R21" s="107">
        <f t="shared" si="0"/>
        <v>0.5786</v>
      </c>
      <c r="S21" s="115">
        <f t="shared" si="1"/>
        <v>477.94095799999997</v>
      </c>
      <c r="T21" s="107">
        <f t="shared" si="2"/>
        <v>0.5786</v>
      </c>
      <c r="U21" s="226">
        <f t="shared" si="3"/>
        <v>477.94095799999997</v>
      </c>
      <c r="V21" s="231">
        <v>0.5786</v>
      </c>
      <c r="W21" s="227">
        <f t="shared" si="4"/>
        <v>635.6</v>
      </c>
      <c r="X21" s="116">
        <f t="shared" si="5"/>
        <v>680.76</v>
      </c>
    </row>
    <row r="22" spans="1:24" ht="27.6" x14ac:dyDescent="0.25">
      <c r="A22" s="23" t="s">
        <v>36</v>
      </c>
      <c r="B22" s="24" t="s">
        <v>37</v>
      </c>
      <c r="C22" s="24"/>
      <c r="D22" s="24" t="s">
        <v>4</v>
      </c>
      <c r="E22" s="94" t="s">
        <v>5</v>
      </c>
      <c r="F22" s="109">
        <v>4.3277000000000001</v>
      </c>
      <c r="G22" s="110">
        <v>2309.2199999999998</v>
      </c>
      <c r="H22" s="101">
        <v>2.7109000000000001</v>
      </c>
      <c r="I22" s="25">
        <v>1479.5</v>
      </c>
      <c r="J22" s="109">
        <v>2.8483999999999998</v>
      </c>
      <c r="K22" s="110">
        <v>1541.18</v>
      </c>
      <c r="L22" s="25">
        <v>2.12</v>
      </c>
      <c r="M22" s="25">
        <v>1401.7</v>
      </c>
      <c r="N22" s="109">
        <v>2.1686000000000001</v>
      </c>
      <c r="O22" s="110">
        <v>1632.87</v>
      </c>
      <c r="P22" s="109">
        <v>1.3281000000000001</v>
      </c>
      <c r="Q22" s="116">
        <v>1097.0504430000001</v>
      </c>
      <c r="R22" s="107">
        <f t="shared" si="0"/>
        <v>1.3281000000000001</v>
      </c>
      <c r="S22" s="115">
        <f t="shared" si="1"/>
        <v>1097.0504430000001</v>
      </c>
      <c r="T22" s="107">
        <f t="shared" si="2"/>
        <v>1.3281000000000001</v>
      </c>
      <c r="U22" s="226">
        <f t="shared" si="3"/>
        <v>1097.0504430000001</v>
      </c>
      <c r="V22" s="231">
        <v>4.0195999999999996</v>
      </c>
      <c r="W22" s="227">
        <f t="shared" si="4"/>
        <v>4415.57</v>
      </c>
      <c r="X22" s="116">
        <f t="shared" si="5"/>
        <v>4729.34</v>
      </c>
    </row>
    <row r="23" spans="1:24" ht="27.6" x14ac:dyDescent="0.25">
      <c r="A23" s="23" t="s">
        <v>38</v>
      </c>
      <c r="B23" s="24" t="s">
        <v>39</v>
      </c>
      <c r="C23" s="24"/>
      <c r="D23" s="24" t="s">
        <v>4</v>
      </c>
      <c r="E23" s="94" t="s">
        <v>5</v>
      </c>
      <c r="F23" s="109">
        <v>3.0085000000000002</v>
      </c>
      <c r="G23" s="110">
        <v>1605.31</v>
      </c>
      <c r="H23" s="101">
        <v>2.5202</v>
      </c>
      <c r="I23" s="25">
        <v>1375.42</v>
      </c>
      <c r="J23" s="109">
        <v>2.5611000000000002</v>
      </c>
      <c r="K23" s="110">
        <v>1385.73</v>
      </c>
      <c r="L23" s="25">
        <v>1.819</v>
      </c>
      <c r="M23" s="25">
        <v>1202.69</v>
      </c>
      <c r="N23" s="109">
        <v>1.7432000000000001</v>
      </c>
      <c r="O23" s="110">
        <v>1312.56</v>
      </c>
      <c r="P23" s="109">
        <v>2.0646</v>
      </c>
      <c r="Q23" s="116">
        <v>1705.4215379999998</v>
      </c>
      <c r="R23" s="107">
        <f t="shared" si="0"/>
        <v>2.0646</v>
      </c>
      <c r="S23" s="115">
        <f t="shared" si="1"/>
        <v>1705.4215379999998</v>
      </c>
      <c r="T23" s="107">
        <f t="shared" si="2"/>
        <v>2.0646</v>
      </c>
      <c r="U23" s="226">
        <f t="shared" si="3"/>
        <v>1705.4215379999998</v>
      </c>
      <c r="V23" s="231">
        <v>1.1411</v>
      </c>
      <c r="W23" s="227">
        <f t="shared" si="4"/>
        <v>1253.51</v>
      </c>
      <c r="X23" s="116">
        <f t="shared" si="5"/>
        <v>1342.58</v>
      </c>
    </row>
    <row r="24" spans="1:24" ht="27.6" x14ac:dyDescent="0.25">
      <c r="A24" s="23" t="s">
        <v>40</v>
      </c>
      <c r="B24" s="24" t="s">
        <v>41</v>
      </c>
      <c r="C24" s="24"/>
      <c r="D24" s="24" t="s">
        <v>4</v>
      </c>
      <c r="E24" s="94" t="s">
        <v>5</v>
      </c>
      <c r="F24" s="109">
        <v>2.6606999999999998</v>
      </c>
      <c r="G24" s="110">
        <v>1419.72</v>
      </c>
      <c r="H24" s="100"/>
      <c r="I24" s="25"/>
      <c r="J24" s="109"/>
      <c r="K24" s="110"/>
      <c r="L24" s="25"/>
      <c r="M24" s="25"/>
      <c r="N24" s="109"/>
      <c r="O24" s="110"/>
      <c r="P24" s="109">
        <v>2.6606999999999998</v>
      </c>
      <c r="Q24" s="116">
        <v>2197.8180209999996</v>
      </c>
      <c r="R24" s="107">
        <f t="shared" si="0"/>
        <v>2.6606999999999998</v>
      </c>
      <c r="S24" s="115">
        <f t="shared" si="1"/>
        <v>2197.8180209999996</v>
      </c>
      <c r="T24" s="107">
        <f t="shared" si="2"/>
        <v>2.6606999999999998</v>
      </c>
      <c r="U24" s="226">
        <f t="shared" si="3"/>
        <v>2197.8180209999996</v>
      </c>
      <c r="V24" s="231">
        <v>2.6606999999999998</v>
      </c>
      <c r="W24" s="227">
        <f t="shared" si="4"/>
        <v>2922.81</v>
      </c>
      <c r="X24" s="116">
        <f t="shared" si="5"/>
        <v>3130.5</v>
      </c>
    </row>
    <row r="25" spans="1:24" x14ac:dyDescent="0.25">
      <c r="A25" s="23" t="s">
        <v>42</v>
      </c>
      <c r="B25" s="24" t="s">
        <v>43</v>
      </c>
      <c r="C25" s="24"/>
      <c r="D25" s="24" t="s">
        <v>4</v>
      </c>
      <c r="E25" s="94" t="s">
        <v>5</v>
      </c>
      <c r="F25" s="109">
        <v>0.96220000000000006</v>
      </c>
      <c r="G25" s="110">
        <v>513.41999999999996</v>
      </c>
      <c r="H25" s="100" t="s">
        <v>1755</v>
      </c>
      <c r="I25" s="25">
        <v>583.14</v>
      </c>
      <c r="J25" s="109">
        <v>1.1694</v>
      </c>
      <c r="K25" s="110">
        <v>632.73</v>
      </c>
      <c r="L25" s="25">
        <v>1.0942000000000001</v>
      </c>
      <c r="M25" s="25">
        <v>723.46</v>
      </c>
      <c r="N25" s="109">
        <v>0.91879999999999995</v>
      </c>
      <c r="O25" s="110">
        <v>691.82</v>
      </c>
      <c r="P25" s="109">
        <v>1.0085999999999999</v>
      </c>
      <c r="Q25" s="116">
        <v>833.13385799999992</v>
      </c>
      <c r="R25" s="107">
        <f t="shared" si="0"/>
        <v>1.0085999999999999</v>
      </c>
      <c r="S25" s="115">
        <f t="shared" si="1"/>
        <v>833.13385799999992</v>
      </c>
      <c r="T25" s="107">
        <f t="shared" si="2"/>
        <v>1.0085999999999999</v>
      </c>
      <c r="U25" s="226">
        <f t="shared" si="3"/>
        <v>833.13385799999992</v>
      </c>
      <c r="V25" s="231">
        <v>0.92659999999999998</v>
      </c>
      <c r="W25" s="227">
        <f t="shared" si="4"/>
        <v>1017.88</v>
      </c>
      <c r="X25" s="116">
        <f t="shared" si="5"/>
        <v>1090.21</v>
      </c>
    </row>
    <row r="26" spans="1:24" x14ac:dyDescent="0.25">
      <c r="A26" s="23" t="s">
        <v>44</v>
      </c>
      <c r="B26" s="24" t="s">
        <v>45</v>
      </c>
      <c r="C26" s="24"/>
      <c r="D26" s="24" t="s">
        <v>4</v>
      </c>
      <c r="E26" s="94" t="s">
        <v>5</v>
      </c>
      <c r="F26" s="109">
        <v>1.1034999999999999</v>
      </c>
      <c r="G26" s="110">
        <v>588.82000000000005</v>
      </c>
      <c r="H26" s="100" t="s">
        <v>1756</v>
      </c>
      <c r="I26" s="25">
        <v>456.26</v>
      </c>
      <c r="J26" s="109">
        <v>0.87370000000000003</v>
      </c>
      <c r="K26" s="110">
        <v>472.73</v>
      </c>
      <c r="L26" s="25">
        <v>0.92190000000000005</v>
      </c>
      <c r="M26" s="25">
        <v>609.54</v>
      </c>
      <c r="N26" s="109">
        <v>0.99450000000000005</v>
      </c>
      <c r="O26" s="110">
        <v>748.82</v>
      </c>
      <c r="P26" s="109">
        <v>0.8962</v>
      </c>
      <c r="Q26" s="116">
        <v>740.28808600000002</v>
      </c>
      <c r="R26" s="107">
        <f t="shared" si="0"/>
        <v>0.8962</v>
      </c>
      <c r="S26" s="115">
        <f t="shared" si="1"/>
        <v>740.28808600000002</v>
      </c>
      <c r="T26" s="107">
        <f t="shared" si="2"/>
        <v>0.8962</v>
      </c>
      <c r="U26" s="226">
        <f t="shared" si="3"/>
        <v>740.28808600000002</v>
      </c>
      <c r="V26" s="231">
        <v>0.95089999999999997</v>
      </c>
      <c r="W26" s="227">
        <f t="shared" si="4"/>
        <v>1044.57</v>
      </c>
      <c r="X26" s="116">
        <f t="shared" si="5"/>
        <v>1118.8</v>
      </c>
    </row>
    <row r="27" spans="1:24" x14ac:dyDescent="0.25">
      <c r="A27" s="23" t="s">
        <v>46</v>
      </c>
      <c r="B27" s="24" t="s">
        <v>47</v>
      </c>
      <c r="C27" s="24"/>
      <c r="D27" s="24" t="s">
        <v>4</v>
      </c>
      <c r="E27" s="94" t="s">
        <v>5</v>
      </c>
      <c r="F27" s="109">
        <v>0.94399999999999995</v>
      </c>
      <c r="G27" s="110">
        <v>503.71</v>
      </c>
      <c r="H27" s="100" t="s">
        <v>1757</v>
      </c>
      <c r="I27" s="25">
        <v>385.63</v>
      </c>
      <c r="J27" s="109">
        <v>0.72950000000000004</v>
      </c>
      <c r="K27" s="110">
        <v>394.71</v>
      </c>
      <c r="L27" s="25">
        <v>0.7944</v>
      </c>
      <c r="M27" s="25">
        <v>525.24</v>
      </c>
      <c r="N27" s="109">
        <v>0.80230000000000001</v>
      </c>
      <c r="O27" s="110">
        <v>604.1</v>
      </c>
      <c r="P27" s="109">
        <v>0.7974</v>
      </c>
      <c r="Q27" s="116">
        <v>658.67632200000003</v>
      </c>
      <c r="R27" s="107">
        <f t="shared" si="0"/>
        <v>0.7974</v>
      </c>
      <c r="S27" s="115">
        <f t="shared" si="1"/>
        <v>658.67632200000003</v>
      </c>
      <c r="T27" s="107">
        <f t="shared" si="2"/>
        <v>0.7974</v>
      </c>
      <c r="U27" s="226">
        <f t="shared" si="3"/>
        <v>658.67632200000003</v>
      </c>
      <c r="V27" s="231">
        <v>0.8155</v>
      </c>
      <c r="W27" s="227">
        <f t="shared" si="4"/>
        <v>895.83</v>
      </c>
      <c r="X27" s="116">
        <f t="shared" si="5"/>
        <v>959.49</v>
      </c>
    </row>
    <row r="28" spans="1:24" x14ac:dyDescent="0.25">
      <c r="A28" s="23" t="s">
        <v>48</v>
      </c>
      <c r="B28" s="24" t="s">
        <v>49</v>
      </c>
      <c r="C28" s="24"/>
      <c r="D28" s="24" t="s">
        <v>4</v>
      </c>
      <c r="E28" s="94" t="s">
        <v>5</v>
      </c>
      <c r="F28" s="109">
        <v>0.69410000000000005</v>
      </c>
      <c r="G28" s="110">
        <v>370.36</v>
      </c>
      <c r="H28" s="100" t="s">
        <v>1758</v>
      </c>
      <c r="I28" s="25">
        <v>397.48</v>
      </c>
      <c r="J28" s="109">
        <v>0.69169999999999998</v>
      </c>
      <c r="K28" s="110">
        <v>374.26</v>
      </c>
      <c r="L28" s="25">
        <v>0.65280000000000005</v>
      </c>
      <c r="M28" s="25">
        <v>431.62</v>
      </c>
      <c r="N28" s="109">
        <v>0.62350000000000005</v>
      </c>
      <c r="O28" s="110">
        <v>469.47</v>
      </c>
      <c r="P28" s="109">
        <v>0.72289999999999999</v>
      </c>
      <c r="Q28" s="116">
        <v>597.13708699999995</v>
      </c>
      <c r="R28" s="107">
        <f t="shared" si="0"/>
        <v>0.72289999999999999</v>
      </c>
      <c r="S28" s="115">
        <f t="shared" si="1"/>
        <v>597.13708699999995</v>
      </c>
      <c r="T28" s="107">
        <f t="shared" si="2"/>
        <v>0.72289999999999999</v>
      </c>
      <c r="U28" s="226">
        <f t="shared" si="3"/>
        <v>597.13708699999995</v>
      </c>
      <c r="V28" s="231">
        <v>0.78169999999999995</v>
      </c>
      <c r="W28" s="227">
        <f t="shared" si="4"/>
        <v>858.71</v>
      </c>
      <c r="X28" s="116">
        <f t="shared" si="5"/>
        <v>919.72</v>
      </c>
    </row>
    <row r="29" spans="1:24" x14ac:dyDescent="0.25">
      <c r="A29" s="23" t="s">
        <v>50</v>
      </c>
      <c r="B29" s="24" t="s">
        <v>51</v>
      </c>
      <c r="C29" s="24"/>
      <c r="D29" s="24" t="s">
        <v>4</v>
      </c>
      <c r="E29" s="94" t="s">
        <v>5</v>
      </c>
      <c r="F29" s="109">
        <v>0.75570000000000004</v>
      </c>
      <c r="G29" s="110">
        <v>403.23</v>
      </c>
      <c r="H29" s="100" t="s">
        <v>1759</v>
      </c>
      <c r="I29" s="25">
        <v>385.2</v>
      </c>
      <c r="J29" s="109">
        <v>0.75939999999999996</v>
      </c>
      <c r="K29" s="110">
        <v>410.89</v>
      </c>
      <c r="L29" s="25">
        <v>0.78410000000000002</v>
      </c>
      <c r="M29" s="25">
        <v>518.42999999999995</v>
      </c>
      <c r="N29" s="109">
        <v>0.7702</v>
      </c>
      <c r="O29" s="110">
        <v>579.92999999999995</v>
      </c>
      <c r="P29" s="109">
        <v>0.78549999999999998</v>
      </c>
      <c r="Q29" s="116">
        <v>648.84656499999994</v>
      </c>
      <c r="R29" s="107">
        <f t="shared" si="0"/>
        <v>0.78549999999999998</v>
      </c>
      <c r="S29" s="115">
        <f t="shared" si="1"/>
        <v>648.84656499999994</v>
      </c>
      <c r="T29" s="107">
        <f t="shared" si="2"/>
        <v>0.78549999999999998</v>
      </c>
      <c r="U29" s="226">
        <f t="shared" si="3"/>
        <v>648.84656499999994</v>
      </c>
      <c r="V29" s="231">
        <v>0.88980000000000004</v>
      </c>
      <c r="W29" s="227">
        <f t="shared" si="4"/>
        <v>977.45</v>
      </c>
      <c r="X29" s="116">
        <f t="shared" si="5"/>
        <v>1046.9100000000001</v>
      </c>
    </row>
    <row r="30" spans="1:24" ht="27.6" x14ac:dyDescent="0.25">
      <c r="A30" s="23" t="s">
        <v>52</v>
      </c>
      <c r="B30" s="24" t="s">
        <v>53</v>
      </c>
      <c r="C30" s="24"/>
      <c r="D30" s="24" t="s">
        <v>4</v>
      </c>
      <c r="E30" s="94" t="s">
        <v>5</v>
      </c>
      <c r="F30" s="109">
        <v>0.8276</v>
      </c>
      <c r="G30" s="110">
        <v>441.6</v>
      </c>
      <c r="H30" s="100" t="s">
        <v>1760</v>
      </c>
      <c r="I30" s="25">
        <v>421.82</v>
      </c>
      <c r="J30" s="109">
        <v>0.80889999999999995</v>
      </c>
      <c r="K30" s="110">
        <v>437.67</v>
      </c>
      <c r="L30" s="25">
        <v>0.80430000000000001</v>
      </c>
      <c r="M30" s="25">
        <v>531.79</v>
      </c>
      <c r="N30" s="109">
        <v>0.84409999999999996</v>
      </c>
      <c r="O30" s="110">
        <v>635.57000000000005</v>
      </c>
      <c r="P30" s="109">
        <v>0.84619999999999995</v>
      </c>
      <c r="Q30" s="116">
        <v>698.98658599999999</v>
      </c>
      <c r="R30" s="107">
        <f t="shared" si="0"/>
        <v>0.84619999999999995</v>
      </c>
      <c r="S30" s="115">
        <f t="shared" si="1"/>
        <v>698.98658599999999</v>
      </c>
      <c r="T30" s="107">
        <f t="shared" si="2"/>
        <v>0.84619999999999995</v>
      </c>
      <c r="U30" s="226">
        <f t="shared" si="3"/>
        <v>698.98658599999999</v>
      </c>
      <c r="V30" s="231">
        <v>0.83099999999999996</v>
      </c>
      <c r="W30" s="227">
        <f t="shared" si="4"/>
        <v>912.86</v>
      </c>
      <c r="X30" s="116">
        <f t="shared" si="5"/>
        <v>977.73</v>
      </c>
    </row>
    <row r="31" spans="1:24" ht="27.6" x14ac:dyDescent="0.25">
      <c r="A31" s="23" t="s">
        <v>54</v>
      </c>
      <c r="B31" s="24" t="s">
        <v>55</v>
      </c>
      <c r="C31" s="24"/>
      <c r="D31" s="24" t="s">
        <v>4</v>
      </c>
      <c r="E31" s="94" t="s">
        <v>5</v>
      </c>
      <c r="F31" s="109">
        <v>0.83689999999999998</v>
      </c>
      <c r="G31" s="110">
        <v>446.56</v>
      </c>
      <c r="H31" s="100" t="s">
        <v>1761</v>
      </c>
      <c r="I31" s="25">
        <v>438.35</v>
      </c>
      <c r="J31" s="109">
        <v>0.80020000000000002</v>
      </c>
      <c r="K31" s="110">
        <v>432.96</v>
      </c>
      <c r="L31" s="25">
        <v>0.83209999999999995</v>
      </c>
      <c r="M31" s="25">
        <v>550.16999999999996</v>
      </c>
      <c r="N31" s="109">
        <v>0.88490000000000002</v>
      </c>
      <c r="O31" s="110">
        <v>666.29</v>
      </c>
      <c r="P31" s="109">
        <v>0.82289999999999996</v>
      </c>
      <c r="Q31" s="116">
        <v>679.7400869999999</v>
      </c>
      <c r="R31" s="107">
        <f t="shared" si="0"/>
        <v>0.82289999999999996</v>
      </c>
      <c r="S31" s="115">
        <f t="shared" si="1"/>
        <v>679.7400869999999</v>
      </c>
      <c r="T31" s="107">
        <f t="shared" si="2"/>
        <v>0.82289999999999996</v>
      </c>
      <c r="U31" s="226">
        <f t="shared" si="3"/>
        <v>679.7400869999999</v>
      </c>
      <c r="V31" s="231">
        <v>0.8286</v>
      </c>
      <c r="W31" s="227">
        <f t="shared" si="4"/>
        <v>910.23</v>
      </c>
      <c r="X31" s="116">
        <f t="shared" si="5"/>
        <v>974.91</v>
      </c>
    </row>
    <row r="32" spans="1:24" ht="27.6" x14ac:dyDescent="0.25">
      <c r="A32" s="23" t="s">
        <v>56</v>
      </c>
      <c r="B32" s="24" t="s">
        <v>2325</v>
      </c>
      <c r="C32" s="24"/>
      <c r="D32" s="24" t="s">
        <v>4</v>
      </c>
      <c r="E32" s="94" t="s">
        <v>5</v>
      </c>
      <c r="F32" s="109"/>
      <c r="G32" s="110"/>
      <c r="H32" s="100"/>
      <c r="I32" s="25"/>
      <c r="J32" s="109"/>
      <c r="K32" s="110"/>
      <c r="L32" s="25">
        <v>2.8184999999999998</v>
      </c>
      <c r="M32" s="25">
        <v>1863.54</v>
      </c>
      <c r="N32" s="109"/>
      <c r="O32" s="110"/>
      <c r="P32" s="109">
        <v>1.1607000000000001</v>
      </c>
      <c r="Q32" s="116">
        <v>958.77302099999997</v>
      </c>
      <c r="R32" s="107">
        <f t="shared" si="0"/>
        <v>1.1607000000000001</v>
      </c>
      <c r="S32" s="115">
        <f t="shared" si="1"/>
        <v>958.77302099999997</v>
      </c>
      <c r="T32" s="107">
        <f t="shared" si="2"/>
        <v>1.1607000000000001</v>
      </c>
      <c r="U32" s="226">
        <f t="shared" si="3"/>
        <v>958.77302099999997</v>
      </c>
      <c r="V32" s="231">
        <v>1.0423</v>
      </c>
      <c r="W32" s="227">
        <f t="shared" si="4"/>
        <v>1144.98</v>
      </c>
      <c r="X32" s="116">
        <f t="shared" si="5"/>
        <v>1226.3399999999999</v>
      </c>
    </row>
    <row r="33" spans="1:24" ht="27.6" x14ac:dyDescent="0.25">
      <c r="A33" s="23" t="s">
        <v>58</v>
      </c>
      <c r="B33" s="24" t="s">
        <v>57</v>
      </c>
      <c r="C33" s="24"/>
      <c r="D33" s="24" t="s">
        <v>4</v>
      </c>
      <c r="E33" s="94" t="s">
        <v>5</v>
      </c>
      <c r="F33" s="109"/>
      <c r="G33" s="110"/>
      <c r="H33" s="100"/>
      <c r="I33" s="25"/>
      <c r="J33" s="109">
        <v>1.4715</v>
      </c>
      <c r="K33" s="110">
        <v>796.18</v>
      </c>
      <c r="L33" s="25">
        <v>3.4489999999999998</v>
      </c>
      <c r="M33" s="25">
        <v>2280.41</v>
      </c>
      <c r="N33" s="109"/>
      <c r="O33" s="110"/>
      <c r="P33" s="109">
        <v>2.2974000000000001</v>
      </c>
      <c r="Q33" s="116">
        <v>1897.7213220000001</v>
      </c>
      <c r="R33" s="107">
        <f t="shared" si="0"/>
        <v>2.2974000000000001</v>
      </c>
      <c r="S33" s="115">
        <f t="shared" si="1"/>
        <v>1897.7213220000001</v>
      </c>
      <c r="T33" s="107">
        <f t="shared" si="2"/>
        <v>2.2974000000000001</v>
      </c>
      <c r="U33" s="226">
        <f t="shared" si="3"/>
        <v>1897.7213220000001</v>
      </c>
      <c r="V33" s="231">
        <v>0.90810000000000002</v>
      </c>
      <c r="W33" s="227">
        <f t="shared" si="4"/>
        <v>997.56</v>
      </c>
      <c r="X33" s="116">
        <f t="shared" si="5"/>
        <v>1068.44</v>
      </c>
    </row>
    <row r="34" spans="1:24" x14ac:dyDescent="0.25">
      <c r="A34" s="23" t="s">
        <v>59</v>
      </c>
      <c r="B34" s="24" t="s">
        <v>60</v>
      </c>
      <c r="C34" s="24"/>
      <c r="D34" s="24" t="s">
        <v>4</v>
      </c>
      <c r="E34" s="94" t="s">
        <v>5</v>
      </c>
      <c r="F34" s="109">
        <v>0.52600000000000002</v>
      </c>
      <c r="G34" s="110">
        <v>280.67</v>
      </c>
      <c r="H34" s="100" t="s">
        <v>1762</v>
      </c>
      <c r="I34" s="25">
        <v>266.88</v>
      </c>
      <c r="J34" s="109">
        <v>0.52180000000000004</v>
      </c>
      <c r="K34" s="110">
        <v>282.33</v>
      </c>
      <c r="L34" s="25">
        <v>0.53120000000000001</v>
      </c>
      <c r="M34" s="25">
        <v>351.22</v>
      </c>
      <c r="N34" s="109">
        <v>0.55100000000000005</v>
      </c>
      <c r="O34" s="110">
        <v>414.88</v>
      </c>
      <c r="P34" s="109">
        <v>0.56399999999999995</v>
      </c>
      <c r="Q34" s="116">
        <v>465.88091999999995</v>
      </c>
      <c r="R34" s="107">
        <f t="shared" si="0"/>
        <v>0.56399999999999995</v>
      </c>
      <c r="S34" s="115">
        <f t="shared" si="1"/>
        <v>465.88091999999995</v>
      </c>
      <c r="T34" s="107">
        <f t="shared" si="2"/>
        <v>0.56399999999999995</v>
      </c>
      <c r="U34" s="226">
        <f t="shared" si="3"/>
        <v>465.88091999999995</v>
      </c>
      <c r="V34" s="231">
        <v>0.54479999999999995</v>
      </c>
      <c r="W34" s="227">
        <f t="shared" si="4"/>
        <v>598.47</v>
      </c>
      <c r="X34" s="116">
        <f t="shared" si="5"/>
        <v>641</v>
      </c>
    </row>
    <row r="35" spans="1:24" x14ac:dyDescent="0.25">
      <c r="A35" s="23" t="s">
        <v>61</v>
      </c>
      <c r="B35" s="24" t="s">
        <v>62</v>
      </c>
      <c r="C35" s="24"/>
      <c r="D35" s="24" t="s">
        <v>4</v>
      </c>
      <c r="E35" s="94" t="s">
        <v>5</v>
      </c>
      <c r="F35" s="109">
        <v>0.60460000000000003</v>
      </c>
      <c r="G35" s="110">
        <v>322.61</v>
      </c>
      <c r="H35" s="100" t="s">
        <v>1763</v>
      </c>
      <c r="I35" s="25">
        <v>330.4</v>
      </c>
      <c r="J35" s="109">
        <v>0.61580000000000001</v>
      </c>
      <c r="K35" s="110">
        <v>333.19</v>
      </c>
      <c r="L35" s="25">
        <v>0.65880000000000005</v>
      </c>
      <c r="M35" s="25">
        <v>435.59</v>
      </c>
      <c r="N35" s="109">
        <v>0.67720000000000002</v>
      </c>
      <c r="O35" s="110">
        <v>509.9</v>
      </c>
      <c r="P35" s="109">
        <v>0.67469999999999997</v>
      </c>
      <c r="Q35" s="116">
        <v>557.32244099999991</v>
      </c>
      <c r="R35" s="107">
        <f t="shared" si="0"/>
        <v>0.67469999999999997</v>
      </c>
      <c r="S35" s="115">
        <f t="shared" si="1"/>
        <v>557.32244099999991</v>
      </c>
      <c r="T35" s="107">
        <f t="shared" si="2"/>
        <v>0.67469999999999997</v>
      </c>
      <c r="U35" s="226">
        <f t="shared" si="3"/>
        <v>557.32244099999991</v>
      </c>
      <c r="V35" s="231">
        <v>0.67279999999999995</v>
      </c>
      <c r="W35" s="227">
        <f t="shared" si="4"/>
        <v>739.08</v>
      </c>
      <c r="X35" s="116">
        <f t="shared" si="5"/>
        <v>791.6</v>
      </c>
    </row>
    <row r="36" spans="1:24" x14ac:dyDescent="0.25">
      <c r="A36" s="23" t="s">
        <v>63</v>
      </c>
      <c r="B36" s="24" t="s">
        <v>64</v>
      </c>
      <c r="C36" s="24"/>
      <c r="D36" s="24" t="s">
        <v>4</v>
      </c>
      <c r="E36" s="94" t="s">
        <v>5</v>
      </c>
      <c r="F36" s="109">
        <v>0.53580000000000005</v>
      </c>
      <c r="G36" s="110">
        <v>285.89999999999998</v>
      </c>
      <c r="H36" s="100" t="s">
        <v>1764</v>
      </c>
      <c r="I36" s="25">
        <v>290.07</v>
      </c>
      <c r="J36" s="109">
        <v>0.51980000000000004</v>
      </c>
      <c r="K36" s="110">
        <v>281.25</v>
      </c>
      <c r="L36" s="25">
        <v>0.56630000000000003</v>
      </c>
      <c r="M36" s="25">
        <v>374.43</v>
      </c>
      <c r="N36" s="109">
        <v>0.59399999999999997</v>
      </c>
      <c r="O36" s="110">
        <v>447.26</v>
      </c>
      <c r="P36" s="109">
        <v>0.61240000000000006</v>
      </c>
      <c r="Q36" s="116">
        <v>505.86077200000005</v>
      </c>
      <c r="R36" s="107">
        <f t="shared" si="0"/>
        <v>0.61240000000000006</v>
      </c>
      <c r="S36" s="115">
        <f t="shared" si="1"/>
        <v>505.86077200000005</v>
      </c>
      <c r="T36" s="107">
        <f t="shared" si="2"/>
        <v>0.61240000000000006</v>
      </c>
      <c r="U36" s="226">
        <f t="shared" si="3"/>
        <v>505.86077200000005</v>
      </c>
      <c r="V36" s="231">
        <v>0.63949999999999996</v>
      </c>
      <c r="W36" s="227">
        <f t="shared" si="4"/>
        <v>702.5</v>
      </c>
      <c r="X36" s="116">
        <f t="shared" si="5"/>
        <v>752.42</v>
      </c>
    </row>
    <row r="37" spans="1:24" x14ac:dyDescent="0.25">
      <c r="A37" s="23" t="s">
        <v>65</v>
      </c>
      <c r="B37" s="24" t="s">
        <v>66</v>
      </c>
      <c r="C37" s="24"/>
      <c r="D37" s="24" t="s">
        <v>4</v>
      </c>
      <c r="E37" s="94" t="s">
        <v>5</v>
      </c>
      <c r="F37" s="109">
        <v>0.72809999999999997</v>
      </c>
      <c r="G37" s="110">
        <v>388.51</v>
      </c>
      <c r="H37" s="100" t="s">
        <v>1765</v>
      </c>
      <c r="I37" s="25">
        <v>426.84</v>
      </c>
      <c r="J37" s="109">
        <v>0.77729999999999999</v>
      </c>
      <c r="K37" s="110">
        <v>420.57</v>
      </c>
      <c r="L37" s="25">
        <v>0.80989999999999995</v>
      </c>
      <c r="M37" s="25">
        <v>535.49</v>
      </c>
      <c r="N37" s="109">
        <v>0.87429999999999997</v>
      </c>
      <c r="O37" s="110">
        <v>658.31</v>
      </c>
      <c r="P37" s="109">
        <v>1.0185</v>
      </c>
      <c r="Q37" s="116">
        <v>841.31155499999988</v>
      </c>
      <c r="R37" s="107">
        <f t="shared" si="0"/>
        <v>1.0185</v>
      </c>
      <c r="S37" s="115">
        <f t="shared" si="1"/>
        <v>841.31155499999988</v>
      </c>
      <c r="T37" s="107">
        <f t="shared" si="2"/>
        <v>1.0185</v>
      </c>
      <c r="U37" s="226">
        <f t="shared" si="3"/>
        <v>841.31155499999988</v>
      </c>
      <c r="V37" s="231">
        <v>0.87539999999999996</v>
      </c>
      <c r="W37" s="227">
        <f t="shared" si="4"/>
        <v>961.64</v>
      </c>
      <c r="X37" s="116">
        <f t="shared" si="5"/>
        <v>1029.97</v>
      </c>
    </row>
    <row r="38" spans="1:24" x14ac:dyDescent="0.25">
      <c r="A38" s="23" t="s">
        <v>67</v>
      </c>
      <c r="B38" s="24" t="s">
        <v>68</v>
      </c>
      <c r="C38" s="24"/>
      <c r="D38" s="24" t="s">
        <v>4</v>
      </c>
      <c r="E38" s="94" t="s">
        <v>5</v>
      </c>
      <c r="F38" s="109">
        <v>0.62819999999999998</v>
      </c>
      <c r="G38" s="110">
        <v>335.2</v>
      </c>
      <c r="H38" s="100" t="s">
        <v>1766</v>
      </c>
      <c r="I38" s="25">
        <v>331.71</v>
      </c>
      <c r="J38" s="109">
        <v>0.56359999999999999</v>
      </c>
      <c r="K38" s="110">
        <v>304.95</v>
      </c>
      <c r="L38" s="25">
        <v>0.55620000000000003</v>
      </c>
      <c r="M38" s="25">
        <v>367.75</v>
      </c>
      <c r="N38" s="109">
        <v>0.6139</v>
      </c>
      <c r="O38" s="110">
        <v>462.24</v>
      </c>
      <c r="P38" s="109">
        <v>0.6462</v>
      </c>
      <c r="Q38" s="116">
        <v>533.78058599999997</v>
      </c>
      <c r="R38" s="107">
        <f t="shared" si="0"/>
        <v>0.6462</v>
      </c>
      <c r="S38" s="115">
        <f t="shared" si="1"/>
        <v>533.78058599999997</v>
      </c>
      <c r="T38" s="107">
        <f t="shared" si="2"/>
        <v>0.6462</v>
      </c>
      <c r="U38" s="226">
        <f t="shared" si="3"/>
        <v>533.78058599999997</v>
      </c>
      <c r="V38" s="231">
        <v>0.5837</v>
      </c>
      <c r="W38" s="227">
        <f t="shared" si="4"/>
        <v>641.20000000000005</v>
      </c>
      <c r="X38" s="116">
        <f t="shared" si="5"/>
        <v>686.76</v>
      </c>
    </row>
    <row r="39" spans="1:24" x14ac:dyDescent="0.25">
      <c r="A39" s="23" t="s">
        <v>69</v>
      </c>
      <c r="B39" s="24" t="s">
        <v>70</v>
      </c>
      <c r="C39" s="24"/>
      <c r="D39" s="24" t="s">
        <v>4</v>
      </c>
      <c r="E39" s="94" t="s">
        <v>5</v>
      </c>
      <c r="F39" s="109">
        <v>1.0495000000000001</v>
      </c>
      <c r="G39" s="110">
        <v>560</v>
      </c>
      <c r="H39" s="100" t="s">
        <v>1767</v>
      </c>
      <c r="I39" s="25">
        <v>495.39</v>
      </c>
      <c r="J39" s="109">
        <v>0.93600000000000005</v>
      </c>
      <c r="K39" s="110">
        <v>506.44</v>
      </c>
      <c r="L39" s="25">
        <v>1.014</v>
      </c>
      <c r="M39" s="25">
        <v>670.44</v>
      </c>
      <c r="N39" s="109">
        <v>1.0039</v>
      </c>
      <c r="O39" s="110">
        <v>755.9</v>
      </c>
      <c r="P39" s="109">
        <v>1.0810999999999999</v>
      </c>
      <c r="Q39" s="116">
        <v>893.02103299999987</v>
      </c>
      <c r="R39" s="107">
        <f t="shared" si="0"/>
        <v>1.0810999999999999</v>
      </c>
      <c r="S39" s="115">
        <f t="shared" si="1"/>
        <v>893.02103299999987</v>
      </c>
      <c r="T39" s="107">
        <f t="shared" si="2"/>
        <v>1.0810999999999999</v>
      </c>
      <c r="U39" s="226">
        <f t="shared" si="3"/>
        <v>893.02103299999987</v>
      </c>
      <c r="V39" s="231">
        <v>0.96030000000000004</v>
      </c>
      <c r="W39" s="227">
        <f t="shared" si="4"/>
        <v>1054.9000000000001</v>
      </c>
      <c r="X39" s="116">
        <f t="shared" si="5"/>
        <v>1129.8599999999999</v>
      </c>
    </row>
    <row r="40" spans="1:24" x14ac:dyDescent="0.25">
      <c r="A40" s="23" t="s">
        <v>71</v>
      </c>
      <c r="B40" s="24" t="s">
        <v>72</v>
      </c>
      <c r="C40" s="24"/>
      <c r="D40" s="24" t="s">
        <v>4</v>
      </c>
      <c r="E40" s="94" t="s">
        <v>5</v>
      </c>
      <c r="F40" s="109">
        <v>0.86470000000000002</v>
      </c>
      <c r="G40" s="110">
        <v>461.4</v>
      </c>
      <c r="H40" s="100" t="s">
        <v>1768</v>
      </c>
      <c r="I40" s="25">
        <v>448.56</v>
      </c>
      <c r="J40" s="109">
        <v>0.77059999999999995</v>
      </c>
      <c r="K40" s="110">
        <v>416.95</v>
      </c>
      <c r="L40" s="25">
        <v>0.98</v>
      </c>
      <c r="M40" s="25">
        <v>647.96</v>
      </c>
      <c r="N40" s="109">
        <v>0.85580000000000001</v>
      </c>
      <c r="O40" s="110">
        <v>644.38</v>
      </c>
      <c r="P40" s="109">
        <v>0.90549999999999997</v>
      </c>
      <c r="Q40" s="116">
        <v>747.97016499999995</v>
      </c>
      <c r="R40" s="107">
        <f t="shared" si="0"/>
        <v>0.90549999999999997</v>
      </c>
      <c r="S40" s="115">
        <f t="shared" si="1"/>
        <v>747.97016499999995</v>
      </c>
      <c r="T40" s="107">
        <f t="shared" si="2"/>
        <v>0.90549999999999997</v>
      </c>
      <c r="U40" s="226">
        <f t="shared" si="3"/>
        <v>747.97016499999995</v>
      </c>
      <c r="V40" s="231">
        <v>1.1680999999999999</v>
      </c>
      <c r="W40" s="227">
        <f t="shared" si="4"/>
        <v>1283.17</v>
      </c>
      <c r="X40" s="116">
        <f t="shared" si="5"/>
        <v>1374.35</v>
      </c>
    </row>
    <row r="41" spans="1:24" x14ac:dyDescent="0.25">
      <c r="A41" s="23" t="s">
        <v>73</v>
      </c>
      <c r="B41" s="24" t="s">
        <v>74</v>
      </c>
      <c r="C41" s="24"/>
      <c r="D41" s="24" t="s">
        <v>4</v>
      </c>
      <c r="E41" s="94" t="s">
        <v>5</v>
      </c>
      <c r="F41" s="109">
        <v>0.69620000000000004</v>
      </c>
      <c r="G41" s="110">
        <v>371.49</v>
      </c>
      <c r="H41" s="100" t="s">
        <v>1769</v>
      </c>
      <c r="I41" s="25">
        <v>179.34</v>
      </c>
      <c r="J41" s="109">
        <v>0.71179999999999999</v>
      </c>
      <c r="K41" s="110">
        <v>385.13</v>
      </c>
      <c r="L41" s="25">
        <v>0.74180000000000001</v>
      </c>
      <c r="M41" s="25">
        <v>490.46</v>
      </c>
      <c r="N41" s="109">
        <v>0.42570000000000002</v>
      </c>
      <c r="O41" s="110">
        <v>320.54000000000002</v>
      </c>
      <c r="P41" s="109">
        <v>0.67259999999999998</v>
      </c>
      <c r="Q41" s="116">
        <v>555.58777799999996</v>
      </c>
      <c r="R41" s="107">
        <f t="shared" si="0"/>
        <v>0.67259999999999998</v>
      </c>
      <c r="S41" s="115">
        <f t="shared" si="1"/>
        <v>555.58777799999996</v>
      </c>
      <c r="T41" s="107">
        <f t="shared" si="2"/>
        <v>0.67259999999999998</v>
      </c>
      <c r="U41" s="226">
        <f t="shared" si="3"/>
        <v>555.58777799999996</v>
      </c>
      <c r="V41" s="231">
        <v>0.48649999999999999</v>
      </c>
      <c r="W41" s="227">
        <f t="shared" si="4"/>
        <v>534.42999999999995</v>
      </c>
      <c r="X41" s="116">
        <f t="shared" si="5"/>
        <v>572.4</v>
      </c>
    </row>
    <row r="42" spans="1:24" x14ac:dyDescent="0.25">
      <c r="A42" s="23" t="s">
        <v>75</v>
      </c>
      <c r="B42" s="24" t="s">
        <v>76</v>
      </c>
      <c r="C42" s="24"/>
      <c r="D42" s="24" t="s">
        <v>4</v>
      </c>
      <c r="E42" s="94" t="s">
        <v>5</v>
      </c>
      <c r="F42" s="109">
        <v>0.70479999999999998</v>
      </c>
      <c r="G42" s="110">
        <v>376.07</v>
      </c>
      <c r="H42" s="100" t="s">
        <v>1770</v>
      </c>
      <c r="I42" s="25">
        <v>325</v>
      </c>
      <c r="J42" s="109">
        <v>0.63729999999999998</v>
      </c>
      <c r="K42" s="110">
        <v>344.82</v>
      </c>
      <c r="L42" s="25">
        <v>0.60160000000000002</v>
      </c>
      <c r="M42" s="25">
        <v>397.77</v>
      </c>
      <c r="N42" s="109">
        <v>0.73919999999999997</v>
      </c>
      <c r="O42" s="110">
        <v>556.59</v>
      </c>
      <c r="P42" s="109">
        <v>0.67930000000000001</v>
      </c>
      <c r="Q42" s="116">
        <v>561.12217899999996</v>
      </c>
      <c r="R42" s="107">
        <f t="shared" si="0"/>
        <v>0.67930000000000001</v>
      </c>
      <c r="S42" s="115">
        <f t="shared" si="1"/>
        <v>561.12217899999996</v>
      </c>
      <c r="T42" s="107">
        <f t="shared" si="2"/>
        <v>0.67930000000000001</v>
      </c>
      <c r="U42" s="226">
        <f t="shared" si="3"/>
        <v>561.12217899999996</v>
      </c>
      <c r="V42" s="231">
        <v>0.53029999999999999</v>
      </c>
      <c r="W42" s="227">
        <f t="shared" si="4"/>
        <v>582.54</v>
      </c>
      <c r="X42" s="116">
        <f t="shared" si="5"/>
        <v>623.94000000000005</v>
      </c>
    </row>
    <row r="43" spans="1:24" x14ac:dyDescent="0.25">
      <c r="A43" s="23" t="s">
        <v>77</v>
      </c>
      <c r="B43" s="24" t="s">
        <v>78</v>
      </c>
      <c r="C43" s="24"/>
      <c r="D43" s="24" t="s">
        <v>4</v>
      </c>
      <c r="E43" s="94" t="s">
        <v>5</v>
      </c>
      <c r="F43" s="109">
        <v>0.48620000000000002</v>
      </c>
      <c r="G43" s="110">
        <v>259.43</v>
      </c>
      <c r="H43" s="100" t="s">
        <v>1771</v>
      </c>
      <c r="I43" s="25">
        <v>241.77</v>
      </c>
      <c r="J43" s="109">
        <v>0.44450000000000001</v>
      </c>
      <c r="K43" s="110">
        <v>240.51</v>
      </c>
      <c r="L43" s="25">
        <v>0.4178</v>
      </c>
      <c r="M43" s="25">
        <v>276.24</v>
      </c>
      <c r="N43" s="109">
        <v>0.48110000000000003</v>
      </c>
      <c r="O43" s="110">
        <v>362.25</v>
      </c>
      <c r="P43" s="109">
        <v>0.48359999999999997</v>
      </c>
      <c r="Q43" s="116">
        <v>399.46810799999997</v>
      </c>
      <c r="R43" s="107">
        <f t="shared" si="0"/>
        <v>0.48359999999999997</v>
      </c>
      <c r="S43" s="115">
        <f t="shared" si="1"/>
        <v>399.46810799999997</v>
      </c>
      <c r="T43" s="107">
        <f t="shared" si="2"/>
        <v>0.48359999999999997</v>
      </c>
      <c r="U43" s="226">
        <f t="shared" si="3"/>
        <v>399.46810799999997</v>
      </c>
      <c r="V43" s="231">
        <v>0.43240000000000001</v>
      </c>
      <c r="W43" s="227">
        <f t="shared" si="4"/>
        <v>475</v>
      </c>
      <c r="X43" s="116">
        <f t="shared" si="5"/>
        <v>508.75</v>
      </c>
    </row>
    <row r="44" spans="1:24" x14ac:dyDescent="0.25">
      <c r="A44" s="23" t="s">
        <v>79</v>
      </c>
      <c r="B44" s="24" t="s">
        <v>80</v>
      </c>
      <c r="C44" s="24"/>
      <c r="D44" s="24" t="s">
        <v>4</v>
      </c>
      <c r="E44" s="94" t="s">
        <v>5</v>
      </c>
      <c r="F44" s="109">
        <v>0.49440000000000001</v>
      </c>
      <c r="G44" s="110">
        <v>263.81</v>
      </c>
      <c r="H44" s="100" t="s">
        <v>1772</v>
      </c>
      <c r="I44" s="25">
        <v>171.48</v>
      </c>
      <c r="J44" s="109">
        <v>0.3367</v>
      </c>
      <c r="K44" s="110">
        <v>182.18</v>
      </c>
      <c r="L44" s="25">
        <v>0.35389999999999999</v>
      </c>
      <c r="M44" s="25">
        <v>233.99</v>
      </c>
      <c r="N44" s="109">
        <v>0.30270000000000002</v>
      </c>
      <c r="O44" s="110">
        <v>227.92</v>
      </c>
      <c r="P44" s="109">
        <v>0.36449999999999999</v>
      </c>
      <c r="Q44" s="116">
        <v>301.08793499999996</v>
      </c>
      <c r="R44" s="107">
        <f t="shared" si="0"/>
        <v>0.36449999999999999</v>
      </c>
      <c r="S44" s="115">
        <f t="shared" si="1"/>
        <v>301.08793499999996</v>
      </c>
      <c r="T44" s="107">
        <f t="shared" si="2"/>
        <v>0.36449999999999999</v>
      </c>
      <c r="U44" s="226">
        <f t="shared" si="3"/>
        <v>301.08793499999996</v>
      </c>
      <c r="V44" s="231">
        <v>0.33289999999999997</v>
      </c>
      <c r="W44" s="227">
        <f t="shared" si="4"/>
        <v>365.69</v>
      </c>
      <c r="X44" s="116">
        <f t="shared" si="5"/>
        <v>391.68</v>
      </c>
    </row>
    <row r="45" spans="1:24" x14ac:dyDescent="0.25">
      <c r="A45" s="23" t="s">
        <v>81</v>
      </c>
      <c r="B45" s="24" t="s">
        <v>82</v>
      </c>
      <c r="C45" s="24"/>
      <c r="D45" s="24" t="s">
        <v>4</v>
      </c>
      <c r="E45" s="94" t="s">
        <v>5</v>
      </c>
      <c r="F45" s="109">
        <v>1.0762</v>
      </c>
      <c r="G45" s="110">
        <v>574.25</v>
      </c>
      <c r="H45" s="100" t="s">
        <v>1773</v>
      </c>
      <c r="I45" s="25">
        <v>476.72</v>
      </c>
      <c r="J45" s="109">
        <v>0.90790000000000004</v>
      </c>
      <c r="K45" s="110">
        <v>491.24</v>
      </c>
      <c r="L45" s="25">
        <v>0.87649999999999995</v>
      </c>
      <c r="M45" s="25">
        <v>579.52</v>
      </c>
      <c r="N45" s="109">
        <v>0.87919999999999998</v>
      </c>
      <c r="O45" s="110">
        <v>662</v>
      </c>
      <c r="P45" s="109">
        <v>0.89980000000000004</v>
      </c>
      <c r="Q45" s="116">
        <v>743.26179400000001</v>
      </c>
      <c r="R45" s="107">
        <f t="shared" si="0"/>
        <v>0.89980000000000004</v>
      </c>
      <c r="S45" s="115">
        <f t="shared" si="1"/>
        <v>743.26179400000001</v>
      </c>
      <c r="T45" s="107">
        <f t="shared" si="2"/>
        <v>0.89980000000000004</v>
      </c>
      <c r="U45" s="226">
        <f t="shared" si="3"/>
        <v>743.26179400000001</v>
      </c>
      <c r="V45" s="231">
        <v>0.79359999999999997</v>
      </c>
      <c r="W45" s="227">
        <f t="shared" si="4"/>
        <v>871.78</v>
      </c>
      <c r="X45" s="116">
        <f t="shared" si="5"/>
        <v>933.73</v>
      </c>
    </row>
    <row r="46" spans="1:24" x14ac:dyDescent="0.25">
      <c r="A46" s="23" t="s">
        <v>83</v>
      </c>
      <c r="B46" s="24" t="s">
        <v>84</v>
      </c>
      <c r="C46" s="24"/>
      <c r="D46" s="24" t="s">
        <v>4</v>
      </c>
      <c r="E46" s="94" t="s">
        <v>5</v>
      </c>
      <c r="F46" s="109">
        <v>0.81789999999999996</v>
      </c>
      <c r="G46" s="110">
        <v>436.42</v>
      </c>
      <c r="H46" s="100" t="s">
        <v>1774</v>
      </c>
      <c r="I46" s="25">
        <v>396.55</v>
      </c>
      <c r="J46" s="109">
        <v>0.5423</v>
      </c>
      <c r="K46" s="110">
        <v>293.42</v>
      </c>
      <c r="L46" s="25">
        <v>0.623</v>
      </c>
      <c r="M46" s="25">
        <v>411.92</v>
      </c>
      <c r="N46" s="109">
        <v>0.47220000000000001</v>
      </c>
      <c r="O46" s="110">
        <v>355.55</v>
      </c>
      <c r="P46" s="109">
        <v>0.61350000000000005</v>
      </c>
      <c r="Q46" s="116">
        <v>506.76940500000001</v>
      </c>
      <c r="R46" s="107">
        <f t="shared" si="0"/>
        <v>0.61350000000000005</v>
      </c>
      <c r="S46" s="115">
        <f t="shared" si="1"/>
        <v>506.76940500000001</v>
      </c>
      <c r="T46" s="107">
        <f t="shared" si="2"/>
        <v>0.61350000000000005</v>
      </c>
      <c r="U46" s="226">
        <f t="shared" si="3"/>
        <v>506.76940500000001</v>
      </c>
      <c r="V46" s="231">
        <v>0.58560000000000001</v>
      </c>
      <c r="W46" s="227">
        <f t="shared" si="4"/>
        <v>643.29</v>
      </c>
      <c r="X46" s="116">
        <f t="shared" si="5"/>
        <v>689</v>
      </c>
    </row>
    <row r="47" spans="1:24" x14ac:dyDescent="0.25">
      <c r="A47" s="23" t="s">
        <v>85</v>
      </c>
      <c r="B47" s="24" t="s">
        <v>86</v>
      </c>
      <c r="C47" s="24"/>
      <c r="D47" s="24" t="s">
        <v>4</v>
      </c>
      <c r="E47" s="94" t="s">
        <v>5</v>
      </c>
      <c r="F47" s="109">
        <v>0.81469999999999998</v>
      </c>
      <c r="G47" s="110">
        <v>434.72</v>
      </c>
      <c r="H47" s="100" t="s">
        <v>1775</v>
      </c>
      <c r="I47" s="25">
        <v>351.09</v>
      </c>
      <c r="J47" s="109">
        <v>0.55359999999999998</v>
      </c>
      <c r="K47" s="110">
        <v>299.54000000000002</v>
      </c>
      <c r="L47" s="25">
        <v>0.57709999999999995</v>
      </c>
      <c r="M47" s="25">
        <v>381.57</v>
      </c>
      <c r="N47" s="109">
        <v>0.60329999999999995</v>
      </c>
      <c r="O47" s="110">
        <v>454.26</v>
      </c>
      <c r="P47" s="109">
        <v>0.56369999999999998</v>
      </c>
      <c r="Q47" s="116">
        <v>465.63311099999999</v>
      </c>
      <c r="R47" s="107">
        <f t="shared" si="0"/>
        <v>0.56369999999999998</v>
      </c>
      <c r="S47" s="115">
        <f t="shared" si="1"/>
        <v>465.63311099999999</v>
      </c>
      <c r="T47" s="107">
        <f t="shared" si="2"/>
        <v>0.56369999999999998</v>
      </c>
      <c r="U47" s="226">
        <f t="shared" si="3"/>
        <v>465.63311099999999</v>
      </c>
      <c r="V47" s="231">
        <v>0.47870000000000001</v>
      </c>
      <c r="W47" s="227">
        <f t="shared" si="4"/>
        <v>525.86</v>
      </c>
      <c r="X47" s="116">
        <f t="shared" si="5"/>
        <v>563.22</v>
      </c>
    </row>
    <row r="48" spans="1:24" x14ac:dyDescent="0.25">
      <c r="A48" s="23" t="s">
        <v>87</v>
      </c>
      <c r="B48" s="24" t="s">
        <v>88</v>
      </c>
      <c r="C48" s="24"/>
      <c r="D48" s="24" t="s">
        <v>4</v>
      </c>
      <c r="E48" s="94" t="s">
        <v>5</v>
      </c>
      <c r="F48" s="109">
        <v>0.74439999999999995</v>
      </c>
      <c r="G48" s="110">
        <v>397.2</v>
      </c>
      <c r="H48" s="100" t="s">
        <v>1776</v>
      </c>
      <c r="I48" s="25">
        <v>382.8</v>
      </c>
      <c r="J48" s="109">
        <v>0.46660000000000001</v>
      </c>
      <c r="K48" s="110">
        <v>252.46</v>
      </c>
      <c r="L48" s="25">
        <v>0.47810000000000002</v>
      </c>
      <c r="M48" s="25">
        <v>316.11</v>
      </c>
      <c r="N48" s="109">
        <v>0.35749999999999998</v>
      </c>
      <c r="O48" s="110">
        <v>269.18</v>
      </c>
      <c r="P48" s="109">
        <v>0.49930000000000002</v>
      </c>
      <c r="Q48" s="116">
        <v>412.436779</v>
      </c>
      <c r="R48" s="107">
        <f t="shared" si="0"/>
        <v>0.49930000000000002</v>
      </c>
      <c r="S48" s="115">
        <f t="shared" si="1"/>
        <v>412.436779</v>
      </c>
      <c r="T48" s="107">
        <f t="shared" si="2"/>
        <v>0.49930000000000002</v>
      </c>
      <c r="U48" s="226">
        <f t="shared" si="3"/>
        <v>412.436779</v>
      </c>
      <c r="V48" s="231">
        <v>0.3871</v>
      </c>
      <c r="W48" s="227">
        <f t="shared" si="4"/>
        <v>425.23</v>
      </c>
      <c r="X48" s="116">
        <f t="shared" si="5"/>
        <v>455.45</v>
      </c>
    </row>
    <row r="49" spans="1:24" x14ac:dyDescent="0.25">
      <c r="A49" s="23" t="s">
        <v>89</v>
      </c>
      <c r="B49" s="24" t="s">
        <v>90</v>
      </c>
      <c r="C49" s="24"/>
      <c r="D49" s="24" t="s">
        <v>4</v>
      </c>
      <c r="E49" s="94" t="s">
        <v>5</v>
      </c>
      <c r="F49" s="109">
        <v>0.51939999999999997</v>
      </c>
      <c r="G49" s="110">
        <v>277.14999999999998</v>
      </c>
      <c r="H49" s="100" t="s">
        <v>1777</v>
      </c>
      <c r="I49" s="25">
        <v>293.62</v>
      </c>
      <c r="J49" s="109">
        <v>0.48149999999999998</v>
      </c>
      <c r="K49" s="110">
        <v>260.52999999999997</v>
      </c>
      <c r="L49" s="25">
        <v>0.49309999999999998</v>
      </c>
      <c r="M49" s="25">
        <v>326.02999999999997</v>
      </c>
      <c r="N49" s="109">
        <v>0.52649999999999997</v>
      </c>
      <c r="O49" s="110">
        <v>396.43</v>
      </c>
      <c r="P49" s="109">
        <v>0.54459999999999997</v>
      </c>
      <c r="Q49" s="116">
        <v>449.85593799999998</v>
      </c>
      <c r="R49" s="107">
        <f t="shared" si="0"/>
        <v>0.54459999999999997</v>
      </c>
      <c r="S49" s="115">
        <f t="shared" si="1"/>
        <v>449.85593799999998</v>
      </c>
      <c r="T49" s="107">
        <f t="shared" si="2"/>
        <v>0.54459999999999997</v>
      </c>
      <c r="U49" s="226">
        <f t="shared" si="3"/>
        <v>449.85593799999998</v>
      </c>
      <c r="V49" s="231">
        <v>0.51490000000000002</v>
      </c>
      <c r="W49" s="227">
        <f t="shared" si="4"/>
        <v>565.62</v>
      </c>
      <c r="X49" s="116">
        <f t="shared" si="5"/>
        <v>605.82000000000005</v>
      </c>
    </row>
    <row r="50" spans="1:24" x14ac:dyDescent="0.25">
      <c r="A50" s="23" t="s">
        <v>91</v>
      </c>
      <c r="B50" s="24" t="s">
        <v>92</v>
      </c>
      <c r="C50" s="24"/>
      <c r="D50" s="24" t="s">
        <v>4</v>
      </c>
      <c r="E50" s="94" t="s">
        <v>5</v>
      </c>
      <c r="F50" s="109">
        <v>0.44440000000000002</v>
      </c>
      <c r="G50" s="110">
        <v>237.13</v>
      </c>
      <c r="H50" s="100" t="s">
        <v>1778</v>
      </c>
      <c r="I50" s="25">
        <v>233.09</v>
      </c>
      <c r="J50" s="109">
        <v>0.45800000000000002</v>
      </c>
      <c r="K50" s="110">
        <v>247.81</v>
      </c>
      <c r="L50" s="25">
        <v>0.4042</v>
      </c>
      <c r="M50" s="25">
        <v>267.25</v>
      </c>
      <c r="N50" s="109">
        <v>0.40799999999999997</v>
      </c>
      <c r="O50" s="110">
        <v>307.20999999999998</v>
      </c>
      <c r="P50" s="109">
        <v>0.42030000000000001</v>
      </c>
      <c r="Q50" s="116">
        <v>347.180409</v>
      </c>
      <c r="R50" s="107">
        <f t="shared" si="0"/>
        <v>0.42030000000000001</v>
      </c>
      <c r="S50" s="115">
        <f t="shared" si="1"/>
        <v>347.180409</v>
      </c>
      <c r="T50" s="107">
        <f t="shared" si="2"/>
        <v>0.42030000000000001</v>
      </c>
      <c r="U50" s="226">
        <f t="shared" si="3"/>
        <v>347.180409</v>
      </c>
      <c r="V50" s="231">
        <v>0.40660000000000002</v>
      </c>
      <c r="W50" s="227">
        <f t="shared" si="4"/>
        <v>446.65</v>
      </c>
      <c r="X50" s="116">
        <f t="shared" si="5"/>
        <v>478.39</v>
      </c>
    </row>
    <row r="51" spans="1:24" x14ac:dyDescent="0.25">
      <c r="A51" s="23" t="s">
        <v>93</v>
      </c>
      <c r="B51" s="24" t="s">
        <v>94</v>
      </c>
      <c r="C51" s="24"/>
      <c r="D51" s="24" t="s">
        <v>4</v>
      </c>
      <c r="E51" s="94" t="s">
        <v>5</v>
      </c>
      <c r="F51" s="109">
        <v>0.39700000000000002</v>
      </c>
      <c r="G51" s="110">
        <v>211.84</v>
      </c>
      <c r="H51" s="100" t="s">
        <v>1779</v>
      </c>
      <c r="I51" s="25">
        <v>186.6</v>
      </c>
      <c r="J51" s="109">
        <v>0.30220000000000002</v>
      </c>
      <c r="K51" s="110">
        <v>163.51</v>
      </c>
      <c r="L51" s="25">
        <v>0.29799999999999999</v>
      </c>
      <c r="M51" s="25">
        <v>197.03</v>
      </c>
      <c r="N51" s="109">
        <v>0.28939999999999999</v>
      </c>
      <c r="O51" s="110">
        <v>217.91</v>
      </c>
      <c r="P51" s="109">
        <v>0.27829999999999999</v>
      </c>
      <c r="Q51" s="116">
        <v>229.88414899999998</v>
      </c>
      <c r="R51" s="107">
        <f t="shared" si="0"/>
        <v>0.27829999999999999</v>
      </c>
      <c r="S51" s="115">
        <f t="shared" si="1"/>
        <v>229.88414899999998</v>
      </c>
      <c r="T51" s="107">
        <f t="shared" si="2"/>
        <v>0.27829999999999999</v>
      </c>
      <c r="U51" s="226">
        <f t="shared" si="3"/>
        <v>229.88414899999998</v>
      </c>
      <c r="V51" s="231">
        <v>0.2651</v>
      </c>
      <c r="W51" s="227">
        <f t="shared" si="4"/>
        <v>291.22000000000003</v>
      </c>
      <c r="X51" s="116">
        <f t="shared" si="5"/>
        <v>311.91000000000003</v>
      </c>
    </row>
    <row r="52" spans="1:24" x14ac:dyDescent="0.25">
      <c r="A52" s="23" t="s">
        <v>95</v>
      </c>
      <c r="B52" s="24" t="s">
        <v>96</v>
      </c>
      <c r="C52" s="24"/>
      <c r="D52" s="24" t="s">
        <v>4</v>
      </c>
      <c r="E52" s="94" t="s">
        <v>5</v>
      </c>
      <c r="F52" s="109">
        <v>1.0017</v>
      </c>
      <c r="G52" s="110">
        <v>534.5</v>
      </c>
      <c r="H52" s="100" t="s">
        <v>1780</v>
      </c>
      <c r="I52" s="25">
        <v>422.96</v>
      </c>
      <c r="J52" s="109">
        <v>0.78069999999999995</v>
      </c>
      <c r="K52" s="110">
        <v>422.41</v>
      </c>
      <c r="L52" s="25">
        <v>0.61329999999999996</v>
      </c>
      <c r="M52" s="25">
        <v>405.5</v>
      </c>
      <c r="N52" s="109">
        <v>0.62160000000000004</v>
      </c>
      <c r="O52" s="110">
        <v>468.04</v>
      </c>
      <c r="P52" s="109">
        <v>0.66679999999999995</v>
      </c>
      <c r="Q52" s="116">
        <v>550.79680399999995</v>
      </c>
      <c r="R52" s="107">
        <f t="shared" si="0"/>
        <v>0.66679999999999995</v>
      </c>
      <c r="S52" s="115">
        <f t="shared" si="1"/>
        <v>550.79680399999995</v>
      </c>
      <c r="T52" s="107">
        <f t="shared" si="2"/>
        <v>0.66679999999999995</v>
      </c>
      <c r="U52" s="226">
        <f t="shared" si="3"/>
        <v>550.79680399999995</v>
      </c>
      <c r="V52" s="231">
        <v>0.8569</v>
      </c>
      <c r="W52" s="227">
        <f t="shared" si="4"/>
        <v>941.31</v>
      </c>
      <c r="X52" s="116">
        <f t="shared" si="5"/>
        <v>1008.2</v>
      </c>
    </row>
    <row r="53" spans="1:24" x14ac:dyDescent="0.25">
      <c r="A53" s="23" t="s">
        <v>97</v>
      </c>
      <c r="B53" s="24" t="s">
        <v>98</v>
      </c>
      <c r="C53" s="24"/>
      <c r="D53" s="24" t="s">
        <v>4</v>
      </c>
      <c r="E53" s="94" t="s">
        <v>5</v>
      </c>
      <c r="F53" s="109">
        <v>0.97030000000000005</v>
      </c>
      <c r="G53" s="110">
        <v>517.74</v>
      </c>
      <c r="H53" s="100" t="s">
        <v>1781</v>
      </c>
      <c r="I53" s="25">
        <v>370.41</v>
      </c>
      <c r="J53" s="109">
        <v>0.53549999999999998</v>
      </c>
      <c r="K53" s="110">
        <v>289.74</v>
      </c>
      <c r="L53" s="25">
        <v>0.71530000000000005</v>
      </c>
      <c r="M53" s="25">
        <v>472.94</v>
      </c>
      <c r="N53" s="109">
        <v>0.67369999999999997</v>
      </c>
      <c r="O53" s="110">
        <v>507.27</v>
      </c>
      <c r="P53" s="109">
        <v>0.57809999999999995</v>
      </c>
      <c r="Q53" s="116">
        <v>477.52794299999994</v>
      </c>
      <c r="R53" s="107">
        <f t="shared" si="0"/>
        <v>0.57809999999999995</v>
      </c>
      <c r="S53" s="115">
        <f t="shared" si="1"/>
        <v>477.52794299999994</v>
      </c>
      <c r="T53" s="107">
        <f t="shared" si="2"/>
        <v>0.57809999999999995</v>
      </c>
      <c r="U53" s="226">
        <f t="shared" si="3"/>
        <v>477.52794299999994</v>
      </c>
      <c r="V53" s="231">
        <v>0.5927</v>
      </c>
      <c r="W53" s="227">
        <f t="shared" si="4"/>
        <v>651.09</v>
      </c>
      <c r="X53" s="116">
        <f t="shared" si="5"/>
        <v>697.35</v>
      </c>
    </row>
    <row r="54" spans="1:24" x14ac:dyDescent="0.25">
      <c r="A54" s="210" t="s">
        <v>99</v>
      </c>
      <c r="B54" s="211" t="s">
        <v>100</v>
      </c>
      <c r="C54" s="211" t="s">
        <v>2332</v>
      </c>
      <c r="D54" s="24" t="s">
        <v>101</v>
      </c>
      <c r="E54" s="94" t="s">
        <v>102</v>
      </c>
      <c r="F54" s="109">
        <v>1.1442000000000001</v>
      </c>
      <c r="G54" s="110">
        <v>610.53</v>
      </c>
      <c r="H54" s="100" t="s">
        <v>1782</v>
      </c>
      <c r="I54" s="25">
        <v>543.19000000000005</v>
      </c>
      <c r="J54" s="109">
        <v>0.8952</v>
      </c>
      <c r="K54" s="110">
        <v>484.37</v>
      </c>
      <c r="L54" s="25">
        <v>0.442</v>
      </c>
      <c r="M54" s="25">
        <v>292.24</v>
      </c>
      <c r="N54" s="109">
        <v>0.38850000000000001</v>
      </c>
      <c r="O54" s="110">
        <v>292.52</v>
      </c>
      <c r="P54" s="109">
        <v>0.36</v>
      </c>
      <c r="Q54" s="116">
        <v>297.37079999999997</v>
      </c>
      <c r="R54" s="107">
        <f t="shared" si="0"/>
        <v>0.36</v>
      </c>
      <c r="S54" s="115">
        <f t="shared" si="1"/>
        <v>297.37079999999997</v>
      </c>
      <c r="T54" s="107">
        <f t="shared" si="2"/>
        <v>0.36</v>
      </c>
      <c r="U54" s="226">
        <f t="shared" si="3"/>
        <v>297.37079999999997</v>
      </c>
      <c r="V54" s="231"/>
      <c r="W54" s="227"/>
      <c r="X54" s="116"/>
    </row>
    <row r="55" spans="1:24" x14ac:dyDescent="0.25">
      <c r="A55" s="210" t="s">
        <v>103</v>
      </c>
      <c r="B55" s="211" t="s">
        <v>104</v>
      </c>
      <c r="C55" s="211" t="s">
        <v>2332</v>
      </c>
      <c r="D55" s="24" t="s">
        <v>101</v>
      </c>
      <c r="E55" s="94" t="s">
        <v>102</v>
      </c>
      <c r="F55" s="109">
        <v>2.1595</v>
      </c>
      <c r="G55" s="110">
        <v>1152.29</v>
      </c>
      <c r="H55" s="100" t="s">
        <v>1783</v>
      </c>
      <c r="I55" s="25">
        <v>1114.3900000000001</v>
      </c>
      <c r="J55" s="109">
        <v>2.1585999999999999</v>
      </c>
      <c r="K55" s="110">
        <v>1167.95</v>
      </c>
      <c r="L55" s="25">
        <v>1.8214999999999999</v>
      </c>
      <c r="M55" s="25">
        <v>1204.3399999999999</v>
      </c>
      <c r="N55" s="109">
        <v>1.6549</v>
      </c>
      <c r="O55" s="110">
        <v>1246.07</v>
      </c>
      <c r="P55" s="109">
        <v>1.4805999999999999</v>
      </c>
      <c r="Q55" s="116">
        <v>1223.0200179999999</v>
      </c>
      <c r="R55" s="107">
        <f t="shared" si="0"/>
        <v>1.4805999999999999</v>
      </c>
      <c r="S55" s="115">
        <f t="shared" si="1"/>
        <v>1223.0200179999999</v>
      </c>
      <c r="T55" s="107">
        <f t="shared" si="2"/>
        <v>1.4805999999999999</v>
      </c>
      <c r="U55" s="226">
        <f t="shared" si="3"/>
        <v>1223.0200179999999</v>
      </c>
      <c r="V55" s="231"/>
      <c r="W55" s="227"/>
      <c r="X55" s="116"/>
    </row>
    <row r="56" spans="1:24" x14ac:dyDescent="0.25">
      <c r="A56" s="23" t="s">
        <v>105</v>
      </c>
      <c r="B56" s="24" t="s">
        <v>106</v>
      </c>
      <c r="C56" s="24"/>
      <c r="D56" s="24" t="s">
        <v>101</v>
      </c>
      <c r="E56" s="94" t="s">
        <v>102</v>
      </c>
      <c r="F56" s="109"/>
      <c r="G56" s="110"/>
      <c r="H56" s="100"/>
      <c r="I56" s="25"/>
      <c r="J56" s="109"/>
      <c r="K56" s="110"/>
      <c r="L56" s="25"/>
      <c r="M56" s="25"/>
      <c r="N56" s="109"/>
      <c r="O56" s="110"/>
      <c r="P56" s="109">
        <v>1</v>
      </c>
      <c r="Q56" s="116">
        <v>826.03</v>
      </c>
      <c r="R56" s="107">
        <f t="shared" si="0"/>
        <v>1</v>
      </c>
      <c r="S56" s="115">
        <f t="shared" si="1"/>
        <v>826.03</v>
      </c>
      <c r="T56" s="107">
        <f t="shared" si="2"/>
        <v>1</v>
      </c>
      <c r="U56" s="226">
        <f t="shared" si="3"/>
        <v>826.03</v>
      </c>
      <c r="V56" s="232">
        <v>1</v>
      </c>
      <c r="W56" s="227">
        <f t="shared" si="4"/>
        <v>1098.51</v>
      </c>
      <c r="X56" s="116">
        <f t="shared" si="5"/>
        <v>1176.57</v>
      </c>
    </row>
    <row r="57" spans="1:24" x14ac:dyDescent="0.25">
      <c r="A57" s="23" t="s">
        <v>107</v>
      </c>
      <c r="B57" s="24" t="s">
        <v>108</v>
      </c>
      <c r="C57" s="24"/>
      <c r="D57" s="24" t="s">
        <v>101</v>
      </c>
      <c r="E57" s="94" t="s">
        <v>102</v>
      </c>
      <c r="F57" s="109">
        <v>1.085</v>
      </c>
      <c r="G57" s="110">
        <v>578.95000000000005</v>
      </c>
      <c r="H57" s="100" t="s">
        <v>1784</v>
      </c>
      <c r="I57" s="25">
        <v>509.79</v>
      </c>
      <c r="J57" s="109">
        <v>0.96419999999999995</v>
      </c>
      <c r="K57" s="110">
        <v>521.70000000000005</v>
      </c>
      <c r="L57" s="25">
        <v>0.91539999999999999</v>
      </c>
      <c r="M57" s="25">
        <v>605.24</v>
      </c>
      <c r="N57" s="109">
        <v>0.85589999999999999</v>
      </c>
      <c r="O57" s="110">
        <v>644.46</v>
      </c>
      <c r="P57" s="109">
        <v>1.1513</v>
      </c>
      <c r="Q57" s="116">
        <v>951.00833899999998</v>
      </c>
      <c r="R57" s="107">
        <f t="shared" si="0"/>
        <v>1.1513</v>
      </c>
      <c r="S57" s="115">
        <f t="shared" si="1"/>
        <v>951.00833899999998</v>
      </c>
      <c r="T57" s="107">
        <f t="shared" si="2"/>
        <v>1.1513</v>
      </c>
      <c r="U57" s="226">
        <f t="shared" si="3"/>
        <v>951.00833899999998</v>
      </c>
      <c r="V57" s="231">
        <v>1.2887999999999999</v>
      </c>
      <c r="W57" s="227">
        <f t="shared" si="4"/>
        <v>1415.76</v>
      </c>
      <c r="X57" s="116">
        <f t="shared" si="5"/>
        <v>1516.36</v>
      </c>
    </row>
    <row r="58" spans="1:24" x14ac:dyDescent="0.25">
      <c r="A58" s="26" t="s">
        <v>109</v>
      </c>
      <c r="B58" s="24" t="s">
        <v>110</v>
      </c>
      <c r="C58" s="24" t="s">
        <v>1731</v>
      </c>
      <c r="D58" s="27" t="s">
        <v>101</v>
      </c>
      <c r="E58" s="94" t="s">
        <v>102</v>
      </c>
      <c r="F58" s="109"/>
      <c r="G58" s="110"/>
      <c r="H58" s="100"/>
      <c r="I58" s="25"/>
      <c r="J58" s="109"/>
      <c r="K58" s="110"/>
      <c r="L58" s="25"/>
      <c r="M58" s="25"/>
      <c r="N58" s="109">
        <v>1</v>
      </c>
      <c r="O58" s="110">
        <v>752.96</v>
      </c>
      <c r="P58" s="109">
        <v>1</v>
      </c>
      <c r="Q58" s="116">
        <v>826.03</v>
      </c>
      <c r="R58" s="107">
        <f t="shared" si="0"/>
        <v>1</v>
      </c>
      <c r="S58" s="115">
        <f t="shared" si="1"/>
        <v>826.03</v>
      </c>
      <c r="T58" s="107">
        <f t="shared" si="2"/>
        <v>1</v>
      </c>
      <c r="U58" s="226">
        <f t="shared" si="3"/>
        <v>826.03</v>
      </c>
      <c r="V58" s="231">
        <v>0.57410000000000005</v>
      </c>
      <c r="W58" s="227">
        <f t="shared" si="4"/>
        <v>630.65</v>
      </c>
      <c r="X58" s="116">
        <f t="shared" si="5"/>
        <v>675.47</v>
      </c>
    </row>
    <row r="59" spans="1:24" x14ac:dyDescent="0.25">
      <c r="A59" s="23" t="s">
        <v>111</v>
      </c>
      <c r="B59" s="24" t="s">
        <v>112</v>
      </c>
      <c r="C59" s="24"/>
      <c r="D59" s="24" t="s">
        <v>101</v>
      </c>
      <c r="E59" s="94" t="s">
        <v>102</v>
      </c>
      <c r="F59" s="109">
        <v>1.1926000000000001</v>
      </c>
      <c r="G59" s="110">
        <v>636.36</v>
      </c>
      <c r="H59" s="100"/>
      <c r="I59" s="25"/>
      <c r="J59" s="109"/>
      <c r="K59" s="110"/>
      <c r="L59" s="25"/>
      <c r="M59" s="25"/>
      <c r="N59" s="109"/>
      <c r="O59" s="110"/>
      <c r="P59" s="109">
        <v>1.1926000000000001</v>
      </c>
      <c r="Q59" s="116">
        <v>985.123378</v>
      </c>
      <c r="R59" s="107">
        <f t="shared" si="0"/>
        <v>1.1926000000000001</v>
      </c>
      <c r="S59" s="115">
        <f t="shared" si="1"/>
        <v>985.123378</v>
      </c>
      <c r="T59" s="107">
        <f t="shared" si="2"/>
        <v>1.1926000000000001</v>
      </c>
      <c r="U59" s="226">
        <f t="shared" si="3"/>
        <v>985.123378</v>
      </c>
      <c r="V59" s="231">
        <v>1.1926000000000001</v>
      </c>
      <c r="W59" s="227">
        <f t="shared" si="4"/>
        <v>1310.08</v>
      </c>
      <c r="X59" s="116">
        <f t="shared" si="5"/>
        <v>1403.18</v>
      </c>
    </row>
    <row r="60" spans="1:24" x14ac:dyDescent="0.25">
      <c r="A60" s="23" t="s">
        <v>113</v>
      </c>
      <c r="B60" s="24" t="s">
        <v>114</v>
      </c>
      <c r="C60" s="24" t="s">
        <v>1731</v>
      </c>
      <c r="D60" s="27" t="s">
        <v>101</v>
      </c>
      <c r="E60" s="94" t="s">
        <v>102</v>
      </c>
      <c r="F60" s="109"/>
      <c r="G60" s="110"/>
      <c r="H60" s="100"/>
      <c r="I60" s="25"/>
      <c r="J60" s="109"/>
      <c r="K60" s="110"/>
      <c r="L60" s="25"/>
      <c r="M60" s="25"/>
      <c r="N60" s="109">
        <v>1</v>
      </c>
      <c r="O60" s="110">
        <v>752.96</v>
      </c>
      <c r="P60" s="109">
        <v>1</v>
      </c>
      <c r="Q60" s="116">
        <v>826.03</v>
      </c>
      <c r="R60" s="107">
        <f t="shared" si="0"/>
        <v>1</v>
      </c>
      <c r="S60" s="115">
        <f t="shared" si="1"/>
        <v>826.03</v>
      </c>
      <c r="T60" s="107">
        <f t="shared" si="2"/>
        <v>1</v>
      </c>
      <c r="U60" s="226">
        <f t="shared" si="3"/>
        <v>826.03</v>
      </c>
      <c r="V60" s="232">
        <v>1</v>
      </c>
      <c r="W60" s="227">
        <f t="shared" si="4"/>
        <v>1098.51</v>
      </c>
      <c r="X60" s="116">
        <f t="shared" si="5"/>
        <v>1176.57</v>
      </c>
    </row>
    <row r="61" spans="1:24" ht="27.6" x14ac:dyDescent="0.25">
      <c r="A61" s="26" t="s">
        <v>115</v>
      </c>
      <c r="B61" s="24" t="s">
        <v>116</v>
      </c>
      <c r="C61" s="24" t="s">
        <v>1731</v>
      </c>
      <c r="D61" s="27" t="s">
        <v>101</v>
      </c>
      <c r="E61" s="94" t="s">
        <v>102</v>
      </c>
      <c r="F61" s="109"/>
      <c r="G61" s="110"/>
      <c r="H61" s="100"/>
      <c r="I61" s="25"/>
      <c r="J61" s="109"/>
      <c r="K61" s="110"/>
      <c r="L61" s="25"/>
      <c r="M61" s="25"/>
      <c r="N61" s="109">
        <v>1</v>
      </c>
      <c r="O61" s="110">
        <v>752.96</v>
      </c>
      <c r="P61" s="109">
        <v>1</v>
      </c>
      <c r="Q61" s="116">
        <v>826.03</v>
      </c>
      <c r="R61" s="107">
        <f t="shared" si="0"/>
        <v>1</v>
      </c>
      <c r="S61" s="115">
        <f t="shared" si="1"/>
        <v>826.03</v>
      </c>
      <c r="T61" s="107">
        <f t="shared" si="2"/>
        <v>1</v>
      </c>
      <c r="U61" s="226">
        <f t="shared" si="3"/>
        <v>826.03</v>
      </c>
      <c r="V61" s="232">
        <v>1</v>
      </c>
      <c r="W61" s="227">
        <f t="shared" si="4"/>
        <v>1098.51</v>
      </c>
      <c r="X61" s="116">
        <f t="shared" si="5"/>
        <v>1176.57</v>
      </c>
    </row>
    <row r="62" spans="1:24" x14ac:dyDescent="0.25">
      <c r="A62" s="26" t="s">
        <v>117</v>
      </c>
      <c r="B62" s="24" t="s">
        <v>118</v>
      </c>
      <c r="C62" s="24" t="s">
        <v>1731</v>
      </c>
      <c r="D62" s="27" t="s">
        <v>101</v>
      </c>
      <c r="E62" s="94" t="s">
        <v>102</v>
      </c>
      <c r="F62" s="109"/>
      <c r="G62" s="110"/>
      <c r="H62" s="100"/>
      <c r="I62" s="25"/>
      <c r="J62" s="109"/>
      <c r="K62" s="110"/>
      <c r="L62" s="25"/>
      <c r="M62" s="25"/>
      <c r="N62" s="109">
        <v>1</v>
      </c>
      <c r="O62" s="110">
        <v>752.96</v>
      </c>
      <c r="P62" s="109">
        <v>1</v>
      </c>
      <c r="Q62" s="116">
        <v>826.03</v>
      </c>
      <c r="R62" s="107">
        <f t="shared" si="0"/>
        <v>1</v>
      </c>
      <c r="S62" s="115">
        <f t="shared" si="1"/>
        <v>826.03</v>
      </c>
      <c r="T62" s="107">
        <f t="shared" si="2"/>
        <v>1</v>
      </c>
      <c r="U62" s="226">
        <f t="shared" si="3"/>
        <v>826.03</v>
      </c>
      <c r="V62" s="232">
        <v>1</v>
      </c>
      <c r="W62" s="227">
        <f t="shared" si="4"/>
        <v>1098.51</v>
      </c>
      <c r="X62" s="116">
        <f t="shared" si="5"/>
        <v>1176.57</v>
      </c>
    </row>
    <row r="63" spans="1:24" x14ac:dyDescent="0.25">
      <c r="A63" s="23" t="s">
        <v>119</v>
      </c>
      <c r="B63" s="24" t="s">
        <v>120</v>
      </c>
      <c r="C63" s="24"/>
      <c r="D63" s="24" t="s">
        <v>101</v>
      </c>
      <c r="E63" s="94" t="s">
        <v>102</v>
      </c>
      <c r="F63" s="109">
        <v>0.69420000000000004</v>
      </c>
      <c r="G63" s="110">
        <v>370.42</v>
      </c>
      <c r="H63" s="100" t="s">
        <v>1785</v>
      </c>
      <c r="I63" s="25">
        <v>393.17</v>
      </c>
      <c r="J63" s="109">
        <v>0.72740000000000005</v>
      </c>
      <c r="K63" s="110">
        <v>393.57</v>
      </c>
      <c r="L63" s="25">
        <v>0.58069999999999999</v>
      </c>
      <c r="M63" s="25">
        <v>383.95</v>
      </c>
      <c r="N63" s="109">
        <v>0.67330000000000001</v>
      </c>
      <c r="O63" s="110">
        <v>506.97</v>
      </c>
      <c r="P63" s="109">
        <v>0.5827</v>
      </c>
      <c r="Q63" s="116">
        <v>481.32768099999998</v>
      </c>
      <c r="R63" s="107">
        <f t="shared" si="0"/>
        <v>0.5827</v>
      </c>
      <c r="S63" s="115">
        <f t="shared" si="1"/>
        <v>481.32768099999998</v>
      </c>
      <c r="T63" s="107">
        <f t="shared" si="2"/>
        <v>0.5827</v>
      </c>
      <c r="U63" s="226">
        <f t="shared" si="3"/>
        <v>481.32768099999998</v>
      </c>
      <c r="V63" s="231">
        <v>0.66400000000000003</v>
      </c>
      <c r="W63" s="227">
        <f t="shared" si="4"/>
        <v>729.41</v>
      </c>
      <c r="X63" s="116">
        <f t="shared" si="5"/>
        <v>781.24</v>
      </c>
    </row>
    <row r="64" spans="1:24" x14ac:dyDescent="0.25">
      <c r="A64" s="23" t="s">
        <v>121</v>
      </c>
      <c r="B64" s="24" t="s">
        <v>122</v>
      </c>
      <c r="C64" s="24"/>
      <c r="D64" s="24" t="s">
        <v>101</v>
      </c>
      <c r="E64" s="94" t="s">
        <v>102</v>
      </c>
      <c r="F64" s="109">
        <v>0.16819999999999999</v>
      </c>
      <c r="G64" s="110">
        <v>89.75</v>
      </c>
      <c r="H64" s="100"/>
      <c r="I64" s="25"/>
      <c r="J64" s="109"/>
      <c r="K64" s="110"/>
      <c r="L64" s="25"/>
      <c r="M64" s="25"/>
      <c r="N64" s="109"/>
      <c r="O64" s="110"/>
      <c r="P64" s="109">
        <v>0.3407</v>
      </c>
      <c r="Q64" s="116">
        <v>281.42842100000001</v>
      </c>
      <c r="R64" s="107">
        <f t="shared" si="0"/>
        <v>0.3407</v>
      </c>
      <c r="S64" s="115">
        <f t="shared" si="1"/>
        <v>281.42842100000001</v>
      </c>
      <c r="T64" s="107">
        <f t="shared" si="2"/>
        <v>0.3407</v>
      </c>
      <c r="U64" s="226">
        <f t="shared" si="3"/>
        <v>281.42842100000001</v>
      </c>
      <c r="V64" s="231">
        <v>0.3407</v>
      </c>
      <c r="W64" s="227">
        <f t="shared" si="4"/>
        <v>374.26</v>
      </c>
      <c r="X64" s="116">
        <f t="shared" si="5"/>
        <v>400.86</v>
      </c>
    </row>
    <row r="65" spans="1:24" x14ac:dyDescent="0.25">
      <c r="A65" s="210" t="s">
        <v>123</v>
      </c>
      <c r="B65" s="211" t="s">
        <v>124</v>
      </c>
      <c r="C65" s="211" t="s">
        <v>2332</v>
      </c>
      <c r="D65" s="24" t="s">
        <v>101</v>
      </c>
      <c r="E65" s="94" t="s">
        <v>102</v>
      </c>
      <c r="F65" s="109">
        <v>0.46810000000000002</v>
      </c>
      <c r="G65" s="110">
        <v>249.77</v>
      </c>
      <c r="H65" s="100" t="s">
        <v>1786</v>
      </c>
      <c r="I65" s="25">
        <v>270.75</v>
      </c>
      <c r="J65" s="109">
        <v>0.4713</v>
      </c>
      <c r="K65" s="110">
        <v>255.01</v>
      </c>
      <c r="L65" s="25">
        <v>0.39989999999999998</v>
      </c>
      <c r="M65" s="25">
        <v>264.41000000000003</v>
      </c>
      <c r="N65" s="109">
        <v>0.45140000000000002</v>
      </c>
      <c r="O65" s="110">
        <v>339.89</v>
      </c>
      <c r="P65" s="109">
        <v>0.37369999999999998</v>
      </c>
      <c r="Q65" s="116">
        <v>308.687411</v>
      </c>
      <c r="R65" s="107">
        <f t="shared" si="0"/>
        <v>0.37369999999999998</v>
      </c>
      <c r="S65" s="115">
        <f t="shared" si="1"/>
        <v>308.687411</v>
      </c>
      <c r="T65" s="107">
        <f t="shared" si="2"/>
        <v>0.37369999999999998</v>
      </c>
      <c r="U65" s="226">
        <f t="shared" si="3"/>
        <v>308.687411</v>
      </c>
      <c r="V65" s="231"/>
      <c r="W65" s="227"/>
      <c r="X65" s="116"/>
    </row>
    <row r="66" spans="1:24" x14ac:dyDescent="0.25">
      <c r="A66" s="210" t="s">
        <v>125</v>
      </c>
      <c r="B66" s="211" t="s">
        <v>126</v>
      </c>
      <c r="C66" s="211" t="s">
        <v>2332</v>
      </c>
      <c r="D66" s="24" t="s">
        <v>101</v>
      </c>
      <c r="E66" s="94" t="s">
        <v>102</v>
      </c>
      <c r="F66" s="109">
        <v>0.2802</v>
      </c>
      <c r="G66" s="110">
        <v>149.51</v>
      </c>
      <c r="H66" s="100"/>
      <c r="I66" s="25"/>
      <c r="J66" s="109"/>
      <c r="K66" s="110"/>
      <c r="L66" s="25"/>
      <c r="M66" s="25"/>
      <c r="N66" s="109">
        <v>0.2802</v>
      </c>
      <c r="O66" s="110">
        <v>210.98</v>
      </c>
      <c r="P66" s="109">
        <v>0.2802</v>
      </c>
      <c r="Q66" s="116">
        <v>231.45360600000001</v>
      </c>
      <c r="R66" s="107">
        <f t="shared" si="0"/>
        <v>0.2802</v>
      </c>
      <c r="S66" s="115">
        <f t="shared" si="1"/>
        <v>231.45360600000001</v>
      </c>
      <c r="T66" s="107">
        <f t="shared" si="2"/>
        <v>0.2802</v>
      </c>
      <c r="U66" s="226">
        <f t="shared" si="3"/>
        <v>231.45360600000001</v>
      </c>
      <c r="V66" s="231"/>
      <c r="W66" s="227"/>
      <c r="X66" s="116"/>
    </row>
    <row r="67" spans="1:24" x14ac:dyDescent="0.25">
      <c r="A67" s="23" t="s">
        <v>127</v>
      </c>
      <c r="B67" s="24" t="s">
        <v>128</v>
      </c>
      <c r="C67" s="24"/>
      <c r="D67" s="24" t="s">
        <v>101</v>
      </c>
      <c r="E67" s="94" t="s">
        <v>102</v>
      </c>
      <c r="F67" s="109">
        <v>0.76119999999999999</v>
      </c>
      <c r="G67" s="110">
        <v>406.17</v>
      </c>
      <c r="H67" s="100" t="s">
        <v>1787</v>
      </c>
      <c r="I67" s="25">
        <v>401.02</v>
      </c>
      <c r="J67" s="109">
        <v>0.72260000000000002</v>
      </c>
      <c r="K67" s="110">
        <v>390.98</v>
      </c>
      <c r="L67" s="25">
        <v>0.7873</v>
      </c>
      <c r="M67" s="25">
        <v>520.54999999999995</v>
      </c>
      <c r="N67" s="109">
        <v>0.7238</v>
      </c>
      <c r="O67" s="110">
        <v>544.99</v>
      </c>
      <c r="P67" s="109">
        <v>0.73819999999999997</v>
      </c>
      <c r="Q67" s="116">
        <v>609.7753459999999</v>
      </c>
      <c r="R67" s="107">
        <f t="shared" si="0"/>
        <v>0.73819999999999997</v>
      </c>
      <c r="S67" s="115">
        <f t="shared" si="1"/>
        <v>609.7753459999999</v>
      </c>
      <c r="T67" s="107">
        <f t="shared" si="2"/>
        <v>0.73819999999999997</v>
      </c>
      <c r="U67" s="226">
        <f t="shared" si="3"/>
        <v>609.7753459999999</v>
      </c>
      <c r="V67" s="231">
        <v>0.5958</v>
      </c>
      <c r="W67" s="227">
        <f t="shared" si="4"/>
        <v>654.49</v>
      </c>
      <c r="X67" s="116">
        <f t="shared" si="5"/>
        <v>701</v>
      </c>
    </row>
    <row r="68" spans="1:24" x14ac:dyDescent="0.25">
      <c r="A68" s="212" t="s">
        <v>1690</v>
      </c>
      <c r="B68" s="213" t="s">
        <v>1691</v>
      </c>
      <c r="C68" s="211" t="s">
        <v>1751</v>
      </c>
      <c r="D68" s="29" t="s">
        <v>101</v>
      </c>
      <c r="E68" s="95" t="s">
        <v>102</v>
      </c>
      <c r="F68" s="109">
        <v>0.63570000000000004</v>
      </c>
      <c r="G68" s="110">
        <v>339.2</v>
      </c>
      <c r="H68" s="100"/>
      <c r="I68" s="25"/>
      <c r="J68" s="109"/>
      <c r="K68" s="110"/>
      <c r="L68" s="25"/>
      <c r="M68" s="25"/>
      <c r="N68" s="109"/>
      <c r="O68" s="110"/>
      <c r="P68" s="109">
        <v>0.63570000000000004</v>
      </c>
      <c r="Q68" s="116">
        <v>525.10727099999997</v>
      </c>
      <c r="R68" s="107">
        <f t="shared" si="0"/>
        <v>0.63570000000000004</v>
      </c>
      <c r="S68" s="115">
        <f t="shared" si="1"/>
        <v>525.10727099999997</v>
      </c>
      <c r="T68" s="107">
        <f t="shared" si="2"/>
        <v>0.63570000000000004</v>
      </c>
      <c r="U68" s="226">
        <f t="shared" si="3"/>
        <v>525.10727099999997</v>
      </c>
      <c r="V68" s="231"/>
      <c r="W68" s="227"/>
      <c r="X68" s="116"/>
    </row>
    <row r="69" spans="1:24" ht="27.6" x14ac:dyDescent="0.25">
      <c r="A69" s="23" t="s">
        <v>129</v>
      </c>
      <c r="B69" s="24" t="s">
        <v>130</v>
      </c>
      <c r="C69" s="24"/>
      <c r="D69" s="24" t="s">
        <v>101</v>
      </c>
      <c r="E69" s="94" t="s">
        <v>102</v>
      </c>
      <c r="F69" s="109">
        <v>0.63849999999999996</v>
      </c>
      <c r="G69" s="110">
        <v>340.7</v>
      </c>
      <c r="H69" s="100"/>
      <c r="I69" s="25"/>
      <c r="J69" s="109"/>
      <c r="K69" s="110"/>
      <c r="L69" s="25"/>
      <c r="M69" s="25"/>
      <c r="N69" s="109"/>
      <c r="O69" s="110"/>
      <c r="P69" s="109">
        <v>0.63849999999999996</v>
      </c>
      <c r="Q69" s="116">
        <v>527.42015499999991</v>
      </c>
      <c r="R69" s="107">
        <f t="shared" si="0"/>
        <v>0.63849999999999996</v>
      </c>
      <c r="S69" s="115">
        <f t="shared" si="1"/>
        <v>527.42015499999991</v>
      </c>
      <c r="T69" s="107">
        <f t="shared" si="2"/>
        <v>0.63849999999999996</v>
      </c>
      <c r="U69" s="226">
        <f t="shared" si="3"/>
        <v>527.42015499999991</v>
      </c>
      <c r="V69" s="231">
        <v>0.63849999999999996</v>
      </c>
      <c r="W69" s="227">
        <f t="shared" si="4"/>
        <v>701.4</v>
      </c>
      <c r="X69" s="116">
        <f t="shared" si="5"/>
        <v>751.24</v>
      </c>
    </row>
    <row r="70" spans="1:24" ht="27.6" x14ac:dyDescent="0.25">
      <c r="A70" s="23" t="s">
        <v>131</v>
      </c>
      <c r="B70" s="24" t="s">
        <v>132</v>
      </c>
      <c r="C70" s="24"/>
      <c r="D70" s="24" t="s">
        <v>101</v>
      </c>
      <c r="E70" s="94" t="s">
        <v>102</v>
      </c>
      <c r="F70" s="109">
        <v>0.60209999999999997</v>
      </c>
      <c r="G70" s="110">
        <v>321.27</v>
      </c>
      <c r="H70" s="100"/>
      <c r="I70" s="25"/>
      <c r="J70" s="109"/>
      <c r="K70" s="110"/>
      <c r="L70" s="25"/>
      <c r="M70" s="25"/>
      <c r="N70" s="109"/>
      <c r="O70" s="110"/>
      <c r="P70" s="109">
        <v>0.60209999999999997</v>
      </c>
      <c r="Q70" s="116">
        <v>497.35266299999995</v>
      </c>
      <c r="R70" s="107">
        <f t="shared" si="0"/>
        <v>0.60209999999999997</v>
      </c>
      <c r="S70" s="115">
        <f t="shared" si="1"/>
        <v>497.35266299999995</v>
      </c>
      <c r="T70" s="107">
        <f t="shared" si="2"/>
        <v>0.60209999999999997</v>
      </c>
      <c r="U70" s="226">
        <f t="shared" si="3"/>
        <v>497.35266299999995</v>
      </c>
      <c r="V70" s="231">
        <v>0.60209999999999997</v>
      </c>
      <c r="W70" s="227">
        <f t="shared" si="4"/>
        <v>661.41</v>
      </c>
      <c r="X70" s="116">
        <f t="shared" si="5"/>
        <v>708.41</v>
      </c>
    </row>
    <row r="71" spans="1:24" x14ac:dyDescent="0.25">
      <c r="A71" s="26" t="s">
        <v>1734</v>
      </c>
      <c r="B71" s="24" t="s">
        <v>1733</v>
      </c>
      <c r="C71" s="24" t="s">
        <v>1731</v>
      </c>
      <c r="D71" s="30" t="s">
        <v>101</v>
      </c>
      <c r="E71" s="94" t="s">
        <v>102</v>
      </c>
      <c r="F71" s="109"/>
      <c r="G71" s="110"/>
      <c r="H71" s="100"/>
      <c r="I71" s="25"/>
      <c r="J71" s="109"/>
      <c r="K71" s="110"/>
      <c r="L71" s="25"/>
      <c r="M71" s="25"/>
      <c r="N71" s="109">
        <v>1</v>
      </c>
      <c r="O71" s="110">
        <v>752.96</v>
      </c>
      <c r="P71" s="109">
        <v>1</v>
      </c>
      <c r="Q71" s="116">
        <v>826.03</v>
      </c>
      <c r="R71" s="107">
        <f t="shared" ref="R71:R134" si="6">P71</f>
        <v>1</v>
      </c>
      <c r="S71" s="115">
        <f t="shared" ref="S71:S134" si="7">Q71</f>
        <v>826.03</v>
      </c>
      <c r="T71" s="107">
        <f t="shared" ref="T71:T134" si="8">R71</f>
        <v>1</v>
      </c>
      <c r="U71" s="226">
        <f t="shared" ref="U71:U134" si="9">S71</f>
        <v>826.03</v>
      </c>
      <c r="V71" s="231">
        <v>0.43709999999999999</v>
      </c>
      <c r="W71" s="227">
        <f t="shared" ref="W71:W134" si="10">ROUND(V71*$W$2,2)</f>
        <v>480.16</v>
      </c>
      <c r="X71" s="116">
        <f t="shared" ref="X71:X134" si="11">ROUND(V71*$X$2,2)</f>
        <v>514.28</v>
      </c>
    </row>
    <row r="72" spans="1:24" x14ac:dyDescent="0.25">
      <c r="A72" s="210" t="s">
        <v>133</v>
      </c>
      <c r="B72" s="211" t="s">
        <v>134</v>
      </c>
      <c r="C72" s="211" t="s">
        <v>2332</v>
      </c>
      <c r="D72" s="24" t="s">
        <v>101</v>
      </c>
      <c r="E72" s="94" t="s">
        <v>102</v>
      </c>
      <c r="F72" s="109">
        <v>0.61760000000000004</v>
      </c>
      <c r="G72" s="110">
        <v>329.55</v>
      </c>
      <c r="H72" s="100" t="s">
        <v>1788</v>
      </c>
      <c r="I72" s="25">
        <v>256.45</v>
      </c>
      <c r="J72" s="109">
        <v>0.44040000000000001</v>
      </c>
      <c r="K72" s="110">
        <v>238.29</v>
      </c>
      <c r="L72" s="25">
        <v>0.42</v>
      </c>
      <c r="M72" s="25">
        <v>277.7</v>
      </c>
      <c r="N72" s="109">
        <v>0.54159999999999997</v>
      </c>
      <c r="O72" s="110">
        <v>407.8</v>
      </c>
      <c r="P72" s="109">
        <v>0.46100000000000002</v>
      </c>
      <c r="Q72" s="116">
        <v>380.79982999999999</v>
      </c>
      <c r="R72" s="107">
        <f t="shared" si="6"/>
        <v>0.46100000000000002</v>
      </c>
      <c r="S72" s="115">
        <f t="shared" si="7"/>
        <v>380.79982999999999</v>
      </c>
      <c r="T72" s="107">
        <f t="shared" si="8"/>
        <v>0.46100000000000002</v>
      </c>
      <c r="U72" s="226">
        <f t="shared" si="9"/>
        <v>380.79982999999999</v>
      </c>
      <c r="V72" s="231"/>
      <c r="W72" s="227"/>
      <c r="X72" s="116"/>
    </row>
    <row r="73" spans="1:24" x14ac:dyDescent="0.25">
      <c r="A73" s="210" t="s">
        <v>135</v>
      </c>
      <c r="B73" s="211" t="s">
        <v>136</v>
      </c>
      <c r="C73" s="211" t="s">
        <v>2332</v>
      </c>
      <c r="D73" s="24" t="s">
        <v>101</v>
      </c>
      <c r="E73" s="94" t="s">
        <v>102</v>
      </c>
      <c r="F73" s="109">
        <v>0.5252</v>
      </c>
      <c r="G73" s="110">
        <v>280.24</v>
      </c>
      <c r="H73" s="100" t="s">
        <v>1789</v>
      </c>
      <c r="I73" s="25">
        <v>284.72000000000003</v>
      </c>
      <c r="J73" s="109">
        <v>0.45250000000000001</v>
      </c>
      <c r="K73" s="110">
        <v>244.83</v>
      </c>
      <c r="L73" s="25">
        <v>0.51990000000000003</v>
      </c>
      <c r="M73" s="25">
        <v>343.75</v>
      </c>
      <c r="N73" s="109">
        <v>0.44779999999999998</v>
      </c>
      <c r="O73" s="110">
        <v>337.18</v>
      </c>
      <c r="P73" s="109">
        <v>0.5262</v>
      </c>
      <c r="Q73" s="116">
        <v>434.65698599999996</v>
      </c>
      <c r="R73" s="107">
        <f t="shared" si="6"/>
        <v>0.5262</v>
      </c>
      <c r="S73" s="115">
        <f t="shared" si="7"/>
        <v>434.65698599999996</v>
      </c>
      <c r="T73" s="107">
        <f t="shared" si="8"/>
        <v>0.5262</v>
      </c>
      <c r="U73" s="226">
        <f t="shared" si="9"/>
        <v>434.65698599999996</v>
      </c>
      <c r="V73" s="231"/>
      <c r="W73" s="227"/>
      <c r="X73" s="116"/>
    </row>
    <row r="74" spans="1:24" x14ac:dyDescent="0.25">
      <c r="A74" s="23" t="s">
        <v>137</v>
      </c>
      <c r="B74" s="24" t="s">
        <v>138</v>
      </c>
      <c r="C74" s="24"/>
      <c r="D74" s="24" t="s">
        <v>101</v>
      </c>
      <c r="E74" s="94" t="s">
        <v>102</v>
      </c>
      <c r="F74" s="109">
        <v>0.42570000000000002</v>
      </c>
      <c r="G74" s="110">
        <v>227.15</v>
      </c>
      <c r="H74" s="100"/>
      <c r="I74" s="25"/>
      <c r="J74" s="109"/>
      <c r="K74" s="110"/>
      <c r="L74" s="25"/>
      <c r="M74" s="25"/>
      <c r="N74" s="109"/>
      <c r="O74" s="110"/>
      <c r="P74" s="109">
        <v>0.42570000000000002</v>
      </c>
      <c r="Q74" s="116">
        <v>351.64097099999998</v>
      </c>
      <c r="R74" s="107">
        <f t="shared" si="6"/>
        <v>0.42570000000000002</v>
      </c>
      <c r="S74" s="115">
        <f t="shared" si="7"/>
        <v>351.64097099999998</v>
      </c>
      <c r="T74" s="107">
        <f t="shared" si="8"/>
        <v>0.42570000000000002</v>
      </c>
      <c r="U74" s="226">
        <f t="shared" si="9"/>
        <v>351.64097099999998</v>
      </c>
      <c r="V74" s="231">
        <v>0.42570000000000002</v>
      </c>
      <c r="W74" s="227">
        <f t="shared" si="10"/>
        <v>467.64</v>
      </c>
      <c r="X74" s="116">
        <f t="shared" si="11"/>
        <v>500.87</v>
      </c>
    </row>
    <row r="75" spans="1:24" x14ac:dyDescent="0.25">
      <c r="A75" s="23" t="s">
        <v>139</v>
      </c>
      <c r="B75" s="24" t="s">
        <v>140</v>
      </c>
      <c r="C75" s="24"/>
      <c r="D75" s="24" t="s">
        <v>101</v>
      </c>
      <c r="E75" s="94" t="s">
        <v>102</v>
      </c>
      <c r="F75" s="109"/>
      <c r="G75" s="110"/>
      <c r="H75" s="100"/>
      <c r="I75" s="25"/>
      <c r="J75" s="109"/>
      <c r="K75" s="110"/>
      <c r="L75" s="25"/>
      <c r="M75" s="25"/>
      <c r="N75" s="109"/>
      <c r="O75" s="110"/>
      <c r="P75" s="109">
        <v>1</v>
      </c>
      <c r="Q75" s="116">
        <v>826.03</v>
      </c>
      <c r="R75" s="107">
        <f t="shared" si="6"/>
        <v>1</v>
      </c>
      <c r="S75" s="115">
        <f t="shared" si="7"/>
        <v>826.03</v>
      </c>
      <c r="T75" s="107">
        <f t="shared" si="8"/>
        <v>1</v>
      </c>
      <c r="U75" s="226">
        <f t="shared" si="9"/>
        <v>826.03</v>
      </c>
      <c r="V75" s="232">
        <v>1</v>
      </c>
      <c r="W75" s="227">
        <f t="shared" si="10"/>
        <v>1098.51</v>
      </c>
      <c r="X75" s="116">
        <f t="shared" si="11"/>
        <v>1176.57</v>
      </c>
    </row>
    <row r="76" spans="1:24" x14ac:dyDescent="0.25">
      <c r="A76" s="23" t="s">
        <v>141</v>
      </c>
      <c r="B76" s="24" t="s">
        <v>142</v>
      </c>
      <c r="C76" s="24"/>
      <c r="D76" s="24" t="s">
        <v>101</v>
      </c>
      <c r="E76" s="94" t="s">
        <v>102</v>
      </c>
      <c r="F76" s="109">
        <v>0.76019999999999999</v>
      </c>
      <c r="G76" s="110">
        <v>405.64</v>
      </c>
      <c r="H76" s="100" t="s">
        <v>1790</v>
      </c>
      <c r="I76" s="25">
        <v>187.52</v>
      </c>
      <c r="J76" s="109">
        <v>0.35680000000000001</v>
      </c>
      <c r="K76" s="110">
        <v>193.05</v>
      </c>
      <c r="L76" s="25">
        <v>0.40010000000000001</v>
      </c>
      <c r="M76" s="25">
        <v>264.54000000000002</v>
      </c>
      <c r="N76" s="109">
        <v>0.47920000000000001</v>
      </c>
      <c r="O76" s="110">
        <v>360.82</v>
      </c>
      <c r="P76" s="109">
        <v>0.55959999999999999</v>
      </c>
      <c r="Q76" s="116">
        <v>462.24638799999997</v>
      </c>
      <c r="R76" s="107">
        <f t="shared" si="6"/>
        <v>0.55959999999999999</v>
      </c>
      <c r="S76" s="115">
        <f t="shared" si="7"/>
        <v>462.24638799999997</v>
      </c>
      <c r="T76" s="107">
        <f t="shared" si="8"/>
        <v>0.55959999999999999</v>
      </c>
      <c r="U76" s="226">
        <f t="shared" si="9"/>
        <v>462.24638799999997</v>
      </c>
      <c r="V76" s="231">
        <v>0.4924</v>
      </c>
      <c r="W76" s="227">
        <f t="shared" si="10"/>
        <v>540.91</v>
      </c>
      <c r="X76" s="116">
        <f t="shared" si="11"/>
        <v>579.34</v>
      </c>
    </row>
    <row r="77" spans="1:24" ht="27.6" x14ac:dyDescent="0.25">
      <c r="A77" s="210" t="s">
        <v>143</v>
      </c>
      <c r="B77" s="211" t="s">
        <v>144</v>
      </c>
      <c r="C77" s="211" t="s">
        <v>2332</v>
      </c>
      <c r="D77" s="24" t="s">
        <v>101</v>
      </c>
      <c r="E77" s="94" t="s">
        <v>102</v>
      </c>
      <c r="F77" s="109">
        <v>0.2374</v>
      </c>
      <c r="G77" s="110">
        <v>126.67</v>
      </c>
      <c r="H77" s="100"/>
      <c r="I77" s="25"/>
      <c r="J77" s="109"/>
      <c r="K77" s="110"/>
      <c r="L77" s="25"/>
      <c r="M77" s="25"/>
      <c r="N77" s="109">
        <v>0.2374</v>
      </c>
      <c r="O77" s="110">
        <v>178.75</v>
      </c>
      <c r="P77" s="109">
        <v>0.2374</v>
      </c>
      <c r="Q77" s="116">
        <v>196.09952200000001</v>
      </c>
      <c r="R77" s="107">
        <f t="shared" si="6"/>
        <v>0.2374</v>
      </c>
      <c r="S77" s="115">
        <f t="shared" si="7"/>
        <v>196.09952200000001</v>
      </c>
      <c r="T77" s="107">
        <f t="shared" si="8"/>
        <v>0.2374</v>
      </c>
      <c r="U77" s="226">
        <f t="shared" si="9"/>
        <v>196.09952200000001</v>
      </c>
      <c r="V77" s="231"/>
      <c r="W77" s="227"/>
      <c r="X77" s="116"/>
    </row>
    <row r="78" spans="1:24" x14ac:dyDescent="0.25">
      <c r="A78" s="28" t="s">
        <v>1735</v>
      </c>
      <c r="B78" s="29" t="s">
        <v>1736</v>
      </c>
      <c r="C78" s="24" t="s">
        <v>1731</v>
      </c>
      <c r="D78" s="30" t="s">
        <v>101</v>
      </c>
      <c r="E78" s="94" t="s">
        <v>102</v>
      </c>
      <c r="F78" s="109"/>
      <c r="G78" s="110"/>
      <c r="H78" s="100"/>
      <c r="I78" s="25"/>
      <c r="J78" s="109"/>
      <c r="K78" s="110"/>
      <c r="L78" s="25"/>
      <c r="M78" s="25"/>
      <c r="N78" s="109">
        <v>1</v>
      </c>
      <c r="O78" s="110">
        <v>752.96</v>
      </c>
      <c r="P78" s="109">
        <v>1</v>
      </c>
      <c r="Q78" s="116">
        <v>826.03</v>
      </c>
      <c r="R78" s="107">
        <f t="shared" si="6"/>
        <v>1</v>
      </c>
      <c r="S78" s="115">
        <f t="shared" si="7"/>
        <v>826.03</v>
      </c>
      <c r="T78" s="107">
        <f t="shared" si="8"/>
        <v>1</v>
      </c>
      <c r="U78" s="226">
        <f t="shared" si="9"/>
        <v>826.03</v>
      </c>
      <c r="V78" s="232">
        <v>1</v>
      </c>
      <c r="W78" s="227">
        <f t="shared" si="10"/>
        <v>1098.51</v>
      </c>
      <c r="X78" s="116">
        <f t="shared" si="11"/>
        <v>1176.57</v>
      </c>
    </row>
    <row r="79" spans="1:24" x14ac:dyDescent="0.25">
      <c r="A79" s="23" t="s">
        <v>145</v>
      </c>
      <c r="B79" s="24" t="s">
        <v>146</v>
      </c>
      <c r="C79" s="24"/>
      <c r="D79" s="24" t="s">
        <v>101</v>
      </c>
      <c r="E79" s="94" t="s">
        <v>102</v>
      </c>
      <c r="F79" s="109">
        <v>0.3493</v>
      </c>
      <c r="G79" s="110">
        <v>186.38</v>
      </c>
      <c r="H79" s="100" t="s">
        <v>1791</v>
      </c>
      <c r="I79" s="25">
        <v>155.71</v>
      </c>
      <c r="J79" s="109">
        <v>0.32</v>
      </c>
      <c r="K79" s="110">
        <v>173.14</v>
      </c>
      <c r="L79" s="25">
        <v>0.27300000000000002</v>
      </c>
      <c r="M79" s="25">
        <v>180.5</v>
      </c>
      <c r="N79" s="109">
        <v>0.28749999999999998</v>
      </c>
      <c r="O79" s="110">
        <v>216.48</v>
      </c>
      <c r="P79" s="109">
        <v>0.3947</v>
      </c>
      <c r="Q79" s="116">
        <v>326.034041</v>
      </c>
      <c r="R79" s="107">
        <f t="shared" si="6"/>
        <v>0.3947</v>
      </c>
      <c r="S79" s="115">
        <f t="shared" si="7"/>
        <v>326.034041</v>
      </c>
      <c r="T79" s="107">
        <f t="shared" si="8"/>
        <v>0.3947</v>
      </c>
      <c r="U79" s="226">
        <f t="shared" si="9"/>
        <v>326.034041</v>
      </c>
      <c r="V79" s="231">
        <v>0.32279999999999998</v>
      </c>
      <c r="W79" s="227">
        <f t="shared" si="10"/>
        <v>354.6</v>
      </c>
      <c r="X79" s="116">
        <f t="shared" si="11"/>
        <v>379.8</v>
      </c>
    </row>
    <row r="80" spans="1:24" x14ac:dyDescent="0.25">
      <c r="A80" s="23" t="s">
        <v>147</v>
      </c>
      <c r="B80" s="24" t="s">
        <v>148</v>
      </c>
      <c r="C80" s="24"/>
      <c r="D80" s="24" t="s">
        <v>101</v>
      </c>
      <c r="E80" s="94" t="s">
        <v>102</v>
      </c>
      <c r="F80" s="109">
        <v>0.5081</v>
      </c>
      <c r="G80" s="110">
        <v>271.12</v>
      </c>
      <c r="H80" s="100" t="s">
        <v>1792</v>
      </c>
      <c r="I80" s="25">
        <v>279.92</v>
      </c>
      <c r="J80" s="109">
        <v>0.56440000000000001</v>
      </c>
      <c r="K80" s="110">
        <v>305.38</v>
      </c>
      <c r="L80" s="25">
        <v>0.62590000000000001</v>
      </c>
      <c r="M80" s="25">
        <v>413.83</v>
      </c>
      <c r="N80" s="109">
        <v>0.69940000000000002</v>
      </c>
      <c r="O80" s="110">
        <v>526.62</v>
      </c>
      <c r="P80" s="109">
        <v>0.84760000000000002</v>
      </c>
      <c r="Q80" s="116">
        <v>700.14302799999996</v>
      </c>
      <c r="R80" s="107">
        <f t="shared" si="6"/>
        <v>0.84760000000000002</v>
      </c>
      <c r="S80" s="115">
        <f t="shared" si="7"/>
        <v>700.14302799999996</v>
      </c>
      <c r="T80" s="107">
        <f t="shared" si="8"/>
        <v>0.84760000000000002</v>
      </c>
      <c r="U80" s="226">
        <f t="shared" si="9"/>
        <v>700.14302799999996</v>
      </c>
      <c r="V80" s="231">
        <v>0.61470000000000002</v>
      </c>
      <c r="W80" s="227">
        <f t="shared" si="10"/>
        <v>675.25</v>
      </c>
      <c r="X80" s="116">
        <f t="shared" si="11"/>
        <v>723.24</v>
      </c>
    </row>
    <row r="81" spans="1:24" x14ac:dyDescent="0.25">
      <c r="A81" s="23" t="s">
        <v>149</v>
      </c>
      <c r="B81" s="24" t="s">
        <v>150</v>
      </c>
      <c r="C81" s="24"/>
      <c r="D81" s="24" t="s">
        <v>101</v>
      </c>
      <c r="E81" s="94" t="s">
        <v>102</v>
      </c>
      <c r="F81" s="109">
        <v>0.67390000000000005</v>
      </c>
      <c r="G81" s="110">
        <v>359.59</v>
      </c>
      <c r="H81" s="100" t="s">
        <v>1793</v>
      </c>
      <c r="I81" s="25">
        <v>350.65</v>
      </c>
      <c r="J81" s="109">
        <v>0.62590000000000001</v>
      </c>
      <c r="K81" s="110">
        <v>338.66</v>
      </c>
      <c r="L81" s="25">
        <v>0.68020000000000003</v>
      </c>
      <c r="M81" s="25">
        <v>449.73</v>
      </c>
      <c r="N81" s="109">
        <v>0.5766</v>
      </c>
      <c r="O81" s="110">
        <v>434.16</v>
      </c>
      <c r="P81" s="109">
        <v>0.63329999999999997</v>
      </c>
      <c r="Q81" s="116">
        <v>523.12479899999994</v>
      </c>
      <c r="R81" s="107">
        <f t="shared" si="6"/>
        <v>0.63329999999999997</v>
      </c>
      <c r="S81" s="115">
        <f t="shared" si="7"/>
        <v>523.12479899999994</v>
      </c>
      <c r="T81" s="107">
        <f t="shared" si="8"/>
        <v>0.63329999999999997</v>
      </c>
      <c r="U81" s="226">
        <f t="shared" si="9"/>
        <v>523.12479899999994</v>
      </c>
      <c r="V81" s="231">
        <v>0.65059999999999996</v>
      </c>
      <c r="W81" s="227">
        <f t="shared" si="10"/>
        <v>714.69</v>
      </c>
      <c r="X81" s="116">
        <f t="shared" si="11"/>
        <v>765.48</v>
      </c>
    </row>
    <row r="82" spans="1:24" x14ac:dyDescent="0.25">
      <c r="A82" s="23" t="s">
        <v>151</v>
      </c>
      <c r="B82" s="24" t="s">
        <v>152</v>
      </c>
      <c r="C82" s="24"/>
      <c r="D82" s="24" t="s">
        <v>101</v>
      </c>
      <c r="E82" s="94" t="s">
        <v>102</v>
      </c>
      <c r="F82" s="109">
        <v>0.50990000000000002</v>
      </c>
      <c r="G82" s="110">
        <v>272.08</v>
      </c>
      <c r="H82" s="100" t="s">
        <v>1794</v>
      </c>
      <c r="I82" s="25">
        <v>228.73</v>
      </c>
      <c r="J82" s="109">
        <v>0.4602</v>
      </c>
      <c r="K82" s="110">
        <v>249</v>
      </c>
      <c r="L82" s="25">
        <v>0.58089999999999997</v>
      </c>
      <c r="M82" s="25">
        <v>384.08</v>
      </c>
      <c r="N82" s="109">
        <v>0.47270000000000001</v>
      </c>
      <c r="O82" s="110">
        <v>355.92</v>
      </c>
      <c r="P82" s="109">
        <v>0.3261</v>
      </c>
      <c r="Q82" s="116">
        <v>269.36838299999999</v>
      </c>
      <c r="R82" s="107">
        <f t="shared" si="6"/>
        <v>0.3261</v>
      </c>
      <c r="S82" s="115">
        <f t="shared" si="7"/>
        <v>269.36838299999999</v>
      </c>
      <c r="T82" s="107">
        <f t="shared" si="8"/>
        <v>0.3261</v>
      </c>
      <c r="U82" s="226">
        <f t="shared" si="9"/>
        <v>269.36838299999999</v>
      </c>
      <c r="V82" s="231">
        <v>0.37209999999999999</v>
      </c>
      <c r="W82" s="227">
        <f t="shared" si="10"/>
        <v>408.76</v>
      </c>
      <c r="X82" s="116">
        <f t="shared" si="11"/>
        <v>437.8</v>
      </c>
    </row>
    <row r="83" spans="1:24" x14ac:dyDescent="0.25">
      <c r="A83" s="23" t="s">
        <v>153</v>
      </c>
      <c r="B83" s="24" t="s">
        <v>154</v>
      </c>
      <c r="C83" s="24"/>
      <c r="D83" s="24" t="s">
        <v>101</v>
      </c>
      <c r="E83" s="94" t="s">
        <v>102</v>
      </c>
      <c r="F83" s="109">
        <v>0.44180000000000003</v>
      </c>
      <c r="G83" s="110">
        <v>235.74</v>
      </c>
      <c r="H83" s="100" t="s">
        <v>1795</v>
      </c>
      <c r="I83" s="25">
        <v>203.51</v>
      </c>
      <c r="J83" s="109">
        <v>0.42070000000000002</v>
      </c>
      <c r="K83" s="110">
        <v>227.63</v>
      </c>
      <c r="L83" s="25">
        <v>0.52580000000000005</v>
      </c>
      <c r="M83" s="25">
        <v>347.65</v>
      </c>
      <c r="N83" s="109">
        <v>0.40749999999999997</v>
      </c>
      <c r="O83" s="110">
        <v>306.83</v>
      </c>
      <c r="P83" s="109">
        <v>0.4748</v>
      </c>
      <c r="Q83" s="116">
        <v>392.19904400000001</v>
      </c>
      <c r="R83" s="107">
        <f t="shared" si="6"/>
        <v>0.4748</v>
      </c>
      <c r="S83" s="115">
        <f t="shared" si="7"/>
        <v>392.19904400000001</v>
      </c>
      <c r="T83" s="107">
        <f t="shared" si="8"/>
        <v>0.4748</v>
      </c>
      <c r="U83" s="226">
        <f t="shared" si="9"/>
        <v>392.19904400000001</v>
      </c>
      <c r="V83" s="231">
        <v>0.23530000000000001</v>
      </c>
      <c r="W83" s="227">
        <f t="shared" si="10"/>
        <v>258.48</v>
      </c>
      <c r="X83" s="116">
        <f t="shared" si="11"/>
        <v>276.85000000000002</v>
      </c>
    </row>
    <row r="84" spans="1:24" x14ac:dyDescent="0.25">
      <c r="A84" s="23" t="s">
        <v>155</v>
      </c>
      <c r="B84" s="24" t="s">
        <v>156</v>
      </c>
      <c r="C84" s="24"/>
      <c r="D84" s="24" t="s">
        <v>101</v>
      </c>
      <c r="E84" s="94" t="s">
        <v>102</v>
      </c>
      <c r="F84" s="109">
        <v>0.56389999999999996</v>
      </c>
      <c r="G84" s="110">
        <v>300.89</v>
      </c>
      <c r="H84" s="100" t="s">
        <v>1796</v>
      </c>
      <c r="I84" s="25">
        <v>210.34</v>
      </c>
      <c r="J84" s="109">
        <v>0.36730000000000002</v>
      </c>
      <c r="K84" s="110">
        <v>198.74</v>
      </c>
      <c r="L84" s="25">
        <v>0.32490000000000002</v>
      </c>
      <c r="M84" s="25">
        <v>214.82</v>
      </c>
      <c r="N84" s="109">
        <v>0.52480000000000004</v>
      </c>
      <c r="O84" s="110">
        <v>395.15</v>
      </c>
      <c r="P84" s="109">
        <v>0.38929999999999998</v>
      </c>
      <c r="Q84" s="116">
        <v>321.57347899999996</v>
      </c>
      <c r="R84" s="107">
        <f t="shared" si="6"/>
        <v>0.38929999999999998</v>
      </c>
      <c r="S84" s="115">
        <f t="shared" si="7"/>
        <v>321.57347899999996</v>
      </c>
      <c r="T84" s="107">
        <f t="shared" si="8"/>
        <v>0.38929999999999998</v>
      </c>
      <c r="U84" s="226">
        <f t="shared" si="9"/>
        <v>321.57347899999996</v>
      </c>
      <c r="V84" s="231">
        <v>0.30969999999999998</v>
      </c>
      <c r="W84" s="227">
        <f t="shared" si="10"/>
        <v>340.21</v>
      </c>
      <c r="X84" s="116">
        <f t="shared" si="11"/>
        <v>364.38</v>
      </c>
    </row>
    <row r="85" spans="1:24" ht="27.6" x14ac:dyDescent="0.25">
      <c r="A85" s="23" t="s">
        <v>157</v>
      </c>
      <c r="B85" s="24" t="s">
        <v>158</v>
      </c>
      <c r="C85" s="24"/>
      <c r="D85" s="24" t="s">
        <v>159</v>
      </c>
      <c r="E85" s="94" t="s">
        <v>160</v>
      </c>
      <c r="F85" s="109">
        <v>1.3202</v>
      </c>
      <c r="G85" s="110">
        <v>704.45</v>
      </c>
      <c r="H85" s="100" t="s">
        <v>1797</v>
      </c>
      <c r="I85" s="25">
        <v>484.58</v>
      </c>
      <c r="J85" s="109">
        <v>1.0813999999999999</v>
      </c>
      <c r="K85" s="110">
        <v>585.11</v>
      </c>
      <c r="L85" s="25">
        <v>1.0347</v>
      </c>
      <c r="M85" s="25">
        <v>684.12</v>
      </c>
      <c r="N85" s="109">
        <v>1.3591</v>
      </c>
      <c r="O85" s="110">
        <v>1023.35</v>
      </c>
      <c r="P85" s="109">
        <v>1.1109</v>
      </c>
      <c r="Q85" s="116">
        <v>917.63672699999995</v>
      </c>
      <c r="R85" s="107">
        <f t="shared" si="6"/>
        <v>1.1109</v>
      </c>
      <c r="S85" s="115">
        <f t="shared" si="7"/>
        <v>917.63672699999995</v>
      </c>
      <c r="T85" s="107">
        <f t="shared" si="8"/>
        <v>1.1109</v>
      </c>
      <c r="U85" s="226">
        <f t="shared" si="9"/>
        <v>917.63672699999995</v>
      </c>
      <c r="V85" s="231">
        <v>1.0043</v>
      </c>
      <c r="W85" s="227">
        <f t="shared" si="10"/>
        <v>1103.23</v>
      </c>
      <c r="X85" s="116">
        <f t="shared" si="11"/>
        <v>1181.6300000000001</v>
      </c>
    </row>
    <row r="86" spans="1:24" ht="27.6" x14ac:dyDescent="0.25">
      <c r="A86" s="23" t="s">
        <v>161</v>
      </c>
      <c r="B86" s="24" t="s">
        <v>162</v>
      </c>
      <c r="C86" s="24"/>
      <c r="D86" s="24" t="s">
        <v>159</v>
      </c>
      <c r="E86" s="94" t="s">
        <v>160</v>
      </c>
      <c r="F86" s="109"/>
      <c r="G86" s="110"/>
      <c r="H86" s="100"/>
      <c r="I86" s="25"/>
      <c r="J86" s="109"/>
      <c r="K86" s="110"/>
      <c r="L86" s="25"/>
      <c r="M86" s="25"/>
      <c r="N86" s="109"/>
      <c r="O86" s="110"/>
      <c r="P86" s="109">
        <v>1</v>
      </c>
      <c r="Q86" s="116">
        <v>826.03</v>
      </c>
      <c r="R86" s="107">
        <f t="shared" si="6"/>
        <v>1</v>
      </c>
      <c r="S86" s="115">
        <f t="shared" si="7"/>
        <v>826.03</v>
      </c>
      <c r="T86" s="107">
        <f t="shared" si="8"/>
        <v>1</v>
      </c>
      <c r="U86" s="226">
        <f t="shared" si="9"/>
        <v>826.03</v>
      </c>
      <c r="V86" s="232">
        <v>1</v>
      </c>
      <c r="W86" s="227">
        <f t="shared" si="10"/>
        <v>1098.51</v>
      </c>
      <c r="X86" s="116">
        <f t="shared" si="11"/>
        <v>1176.57</v>
      </c>
    </row>
    <row r="87" spans="1:24" ht="27.6" x14ac:dyDescent="0.25">
      <c r="A87" s="23" t="s">
        <v>163</v>
      </c>
      <c r="B87" s="24" t="s">
        <v>164</v>
      </c>
      <c r="C87" s="24"/>
      <c r="D87" s="24" t="s">
        <v>159</v>
      </c>
      <c r="E87" s="94" t="s">
        <v>160</v>
      </c>
      <c r="F87" s="109">
        <v>0.95420000000000005</v>
      </c>
      <c r="G87" s="110">
        <v>509.15</v>
      </c>
      <c r="H87" s="100" t="s">
        <v>1798</v>
      </c>
      <c r="I87" s="25">
        <v>518.36</v>
      </c>
      <c r="J87" s="109">
        <v>0.96940000000000004</v>
      </c>
      <c r="K87" s="110">
        <v>524.51</v>
      </c>
      <c r="L87" s="25">
        <v>0.82399999999999995</v>
      </c>
      <c r="M87" s="25">
        <v>544.80999999999995</v>
      </c>
      <c r="N87" s="109">
        <v>0.9385</v>
      </c>
      <c r="O87" s="110">
        <v>706.65</v>
      </c>
      <c r="P87" s="109">
        <v>1.0452999999999999</v>
      </c>
      <c r="Q87" s="116">
        <v>863.4491589999999</v>
      </c>
      <c r="R87" s="107">
        <f t="shared" si="6"/>
        <v>1.0452999999999999</v>
      </c>
      <c r="S87" s="115">
        <f t="shared" si="7"/>
        <v>863.4491589999999</v>
      </c>
      <c r="T87" s="107">
        <f t="shared" si="8"/>
        <v>1.0452999999999999</v>
      </c>
      <c r="U87" s="226">
        <f t="shared" si="9"/>
        <v>863.4491589999999</v>
      </c>
      <c r="V87" s="231">
        <v>0.79400000000000004</v>
      </c>
      <c r="W87" s="227">
        <f t="shared" si="10"/>
        <v>872.22</v>
      </c>
      <c r="X87" s="116">
        <f t="shared" si="11"/>
        <v>934.2</v>
      </c>
    </row>
    <row r="88" spans="1:24" ht="27.6" x14ac:dyDescent="0.25">
      <c r="A88" s="23" t="s">
        <v>165</v>
      </c>
      <c r="B88" s="24" t="s">
        <v>166</v>
      </c>
      <c r="C88" s="24"/>
      <c r="D88" s="24" t="s">
        <v>159</v>
      </c>
      <c r="E88" s="94" t="s">
        <v>160</v>
      </c>
      <c r="F88" s="109">
        <v>0.69450000000000001</v>
      </c>
      <c r="G88" s="110">
        <v>370.58</v>
      </c>
      <c r="H88" s="100" t="s">
        <v>1799</v>
      </c>
      <c r="I88" s="25">
        <v>404.95</v>
      </c>
      <c r="J88" s="109">
        <v>0.77390000000000003</v>
      </c>
      <c r="K88" s="110">
        <v>418.73</v>
      </c>
      <c r="L88" s="25">
        <v>0.78500000000000003</v>
      </c>
      <c r="M88" s="25">
        <v>519.03</v>
      </c>
      <c r="N88" s="109">
        <v>0.75519999999999998</v>
      </c>
      <c r="O88" s="110">
        <v>568.64</v>
      </c>
      <c r="P88" s="109">
        <v>0.753</v>
      </c>
      <c r="Q88" s="116">
        <v>622.00058999999999</v>
      </c>
      <c r="R88" s="107">
        <f t="shared" si="6"/>
        <v>0.753</v>
      </c>
      <c r="S88" s="115">
        <f t="shared" si="7"/>
        <v>622.00058999999999</v>
      </c>
      <c r="T88" s="107">
        <f t="shared" si="8"/>
        <v>0.753</v>
      </c>
      <c r="U88" s="226">
        <f t="shared" si="9"/>
        <v>622.00058999999999</v>
      </c>
      <c r="V88" s="231">
        <v>0.63639999999999997</v>
      </c>
      <c r="W88" s="227">
        <f t="shared" si="10"/>
        <v>699.09</v>
      </c>
      <c r="X88" s="116">
        <f t="shared" si="11"/>
        <v>748.77</v>
      </c>
    </row>
    <row r="89" spans="1:24" ht="27.6" x14ac:dyDescent="0.25">
      <c r="A89" s="23" t="s">
        <v>167</v>
      </c>
      <c r="B89" s="24" t="s">
        <v>168</v>
      </c>
      <c r="C89" s="24"/>
      <c r="D89" s="24" t="s">
        <v>159</v>
      </c>
      <c r="E89" s="94" t="s">
        <v>160</v>
      </c>
      <c r="F89" s="109">
        <v>0.37940000000000002</v>
      </c>
      <c r="G89" s="110">
        <v>202.44</v>
      </c>
      <c r="H89" s="100"/>
      <c r="I89" s="25"/>
      <c r="J89" s="109"/>
      <c r="K89" s="110"/>
      <c r="L89" s="25"/>
      <c r="M89" s="25"/>
      <c r="N89" s="109"/>
      <c r="O89" s="110"/>
      <c r="P89" s="109">
        <v>0.37940000000000002</v>
      </c>
      <c r="Q89" s="116">
        <v>313.395782</v>
      </c>
      <c r="R89" s="107">
        <f t="shared" si="6"/>
        <v>0.37940000000000002</v>
      </c>
      <c r="S89" s="115">
        <f t="shared" si="7"/>
        <v>313.395782</v>
      </c>
      <c r="T89" s="107">
        <f t="shared" si="8"/>
        <v>0.37940000000000002</v>
      </c>
      <c r="U89" s="226">
        <f t="shared" si="9"/>
        <v>313.395782</v>
      </c>
      <c r="V89" s="231">
        <v>0.37940000000000002</v>
      </c>
      <c r="W89" s="227">
        <f t="shared" si="10"/>
        <v>416.77</v>
      </c>
      <c r="X89" s="116">
        <f t="shared" si="11"/>
        <v>446.39</v>
      </c>
    </row>
    <row r="90" spans="1:24" ht="27.6" x14ac:dyDescent="0.25">
      <c r="A90" s="23" t="s">
        <v>169</v>
      </c>
      <c r="B90" s="24" t="s">
        <v>170</v>
      </c>
      <c r="C90" s="24"/>
      <c r="D90" s="24" t="s">
        <v>159</v>
      </c>
      <c r="E90" s="94" t="s">
        <v>160</v>
      </c>
      <c r="F90" s="109">
        <v>1.119</v>
      </c>
      <c r="G90" s="110">
        <v>597.09</v>
      </c>
      <c r="H90" s="100" t="s">
        <v>1800</v>
      </c>
      <c r="I90" s="25">
        <v>613.16</v>
      </c>
      <c r="J90" s="109">
        <v>1.5698000000000001</v>
      </c>
      <c r="K90" s="110">
        <v>849.37</v>
      </c>
      <c r="L90" s="25">
        <v>1.4135</v>
      </c>
      <c r="M90" s="25">
        <v>934.58</v>
      </c>
      <c r="N90" s="109">
        <v>1.5650999999999999</v>
      </c>
      <c r="O90" s="110">
        <v>1178.46</v>
      </c>
      <c r="P90" s="109">
        <v>1.2387999999999999</v>
      </c>
      <c r="Q90" s="116">
        <v>1023.2859639999999</v>
      </c>
      <c r="R90" s="107">
        <f t="shared" si="6"/>
        <v>1.2387999999999999</v>
      </c>
      <c r="S90" s="115">
        <f t="shared" si="7"/>
        <v>1023.2859639999999</v>
      </c>
      <c r="T90" s="107">
        <f t="shared" si="8"/>
        <v>1.2387999999999999</v>
      </c>
      <c r="U90" s="226">
        <f t="shared" si="9"/>
        <v>1023.2859639999999</v>
      </c>
      <c r="V90" s="231">
        <v>1.3170999999999999</v>
      </c>
      <c r="W90" s="227">
        <f t="shared" si="10"/>
        <v>1446.85</v>
      </c>
      <c r="X90" s="116">
        <f t="shared" si="11"/>
        <v>1549.66</v>
      </c>
    </row>
    <row r="91" spans="1:24" ht="27.6" x14ac:dyDescent="0.25">
      <c r="A91" s="23" t="s">
        <v>171</v>
      </c>
      <c r="B91" s="24" t="s">
        <v>172</v>
      </c>
      <c r="C91" s="24"/>
      <c r="D91" s="24" t="s">
        <v>159</v>
      </c>
      <c r="E91" s="94" t="s">
        <v>160</v>
      </c>
      <c r="F91" s="109">
        <v>1.0833999999999999</v>
      </c>
      <c r="G91" s="110">
        <v>578.09</v>
      </c>
      <c r="H91" s="100" t="s">
        <v>1801</v>
      </c>
      <c r="I91" s="25">
        <v>518.14</v>
      </c>
      <c r="J91" s="109">
        <v>0.91579999999999995</v>
      </c>
      <c r="K91" s="110">
        <v>495.51</v>
      </c>
      <c r="L91" s="25">
        <v>1.0334000000000001</v>
      </c>
      <c r="M91" s="25">
        <v>683.26</v>
      </c>
      <c r="N91" s="109">
        <v>0.89649999999999996</v>
      </c>
      <c r="O91" s="110">
        <v>675.03</v>
      </c>
      <c r="P91" s="109">
        <v>0.97199999999999998</v>
      </c>
      <c r="Q91" s="116">
        <v>802.90116</v>
      </c>
      <c r="R91" s="107">
        <f t="shared" si="6"/>
        <v>0.97199999999999998</v>
      </c>
      <c r="S91" s="115">
        <f t="shared" si="7"/>
        <v>802.90116</v>
      </c>
      <c r="T91" s="107">
        <f t="shared" si="8"/>
        <v>0.97199999999999998</v>
      </c>
      <c r="U91" s="226">
        <f t="shared" si="9"/>
        <v>802.90116</v>
      </c>
      <c r="V91" s="231">
        <v>0.80920000000000003</v>
      </c>
      <c r="W91" s="227">
        <f t="shared" si="10"/>
        <v>888.91</v>
      </c>
      <c r="X91" s="116">
        <f t="shared" si="11"/>
        <v>952.08</v>
      </c>
    </row>
    <row r="92" spans="1:24" ht="27.6" x14ac:dyDescent="0.25">
      <c r="A92" s="23" t="s">
        <v>173</v>
      </c>
      <c r="B92" s="24" t="s">
        <v>174</v>
      </c>
      <c r="C92" s="24"/>
      <c r="D92" s="24" t="s">
        <v>159</v>
      </c>
      <c r="E92" s="94" t="s">
        <v>160</v>
      </c>
      <c r="F92" s="109">
        <v>1.7311000000000001</v>
      </c>
      <c r="G92" s="110">
        <v>923.7</v>
      </c>
      <c r="H92" s="100" t="s">
        <v>1802</v>
      </c>
      <c r="I92" s="25">
        <v>817.22</v>
      </c>
      <c r="J92" s="109">
        <v>1.3228</v>
      </c>
      <c r="K92" s="110">
        <v>715.73</v>
      </c>
      <c r="L92" s="25">
        <v>1.4876</v>
      </c>
      <c r="M92" s="25">
        <v>983.57</v>
      </c>
      <c r="N92" s="109">
        <v>1.4375</v>
      </c>
      <c r="O92" s="110">
        <v>1082.3800000000001</v>
      </c>
      <c r="P92" s="109">
        <v>1.0679000000000001</v>
      </c>
      <c r="Q92" s="116">
        <v>882.117437</v>
      </c>
      <c r="R92" s="107">
        <f t="shared" si="6"/>
        <v>1.0679000000000001</v>
      </c>
      <c r="S92" s="115">
        <f t="shared" si="7"/>
        <v>882.117437</v>
      </c>
      <c r="T92" s="107">
        <f t="shared" si="8"/>
        <v>1.0679000000000001</v>
      </c>
      <c r="U92" s="226">
        <f t="shared" si="9"/>
        <v>882.117437</v>
      </c>
      <c r="V92" s="231">
        <v>0.84650000000000003</v>
      </c>
      <c r="W92" s="227">
        <f t="shared" si="10"/>
        <v>929.89</v>
      </c>
      <c r="X92" s="116">
        <f t="shared" si="11"/>
        <v>995.97</v>
      </c>
    </row>
    <row r="93" spans="1:24" ht="27.6" x14ac:dyDescent="0.25">
      <c r="A93" s="23" t="s">
        <v>175</v>
      </c>
      <c r="B93" s="24" t="s">
        <v>176</v>
      </c>
      <c r="C93" s="24"/>
      <c r="D93" s="24" t="s">
        <v>159</v>
      </c>
      <c r="E93" s="94" t="s">
        <v>160</v>
      </c>
      <c r="F93" s="109">
        <v>0.40739999999999998</v>
      </c>
      <c r="G93" s="110">
        <v>217.38</v>
      </c>
      <c r="H93" s="100"/>
      <c r="I93" s="25"/>
      <c r="J93" s="109"/>
      <c r="K93" s="110"/>
      <c r="L93" s="25"/>
      <c r="M93" s="25"/>
      <c r="N93" s="109"/>
      <c r="O93" s="110"/>
      <c r="P93" s="109">
        <v>0.40739999999999998</v>
      </c>
      <c r="Q93" s="116">
        <v>336.52462199999997</v>
      </c>
      <c r="R93" s="107">
        <f t="shared" si="6"/>
        <v>0.40739999999999998</v>
      </c>
      <c r="S93" s="115">
        <f t="shared" si="7"/>
        <v>336.52462199999997</v>
      </c>
      <c r="T93" s="107">
        <f t="shared" si="8"/>
        <v>0.40739999999999998</v>
      </c>
      <c r="U93" s="226">
        <f t="shared" si="9"/>
        <v>336.52462199999997</v>
      </c>
      <c r="V93" s="231">
        <v>0.40739999999999998</v>
      </c>
      <c r="W93" s="227">
        <f t="shared" si="10"/>
        <v>447.53</v>
      </c>
      <c r="X93" s="116">
        <f t="shared" si="11"/>
        <v>479.33</v>
      </c>
    </row>
    <row r="94" spans="1:24" ht="27.6" x14ac:dyDescent="0.25">
      <c r="A94" s="23" t="s">
        <v>177</v>
      </c>
      <c r="B94" s="24" t="s">
        <v>178</v>
      </c>
      <c r="C94" s="24"/>
      <c r="D94" s="24" t="s">
        <v>159</v>
      </c>
      <c r="E94" s="94" t="s">
        <v>160</v>
      </c>
      <c r="F94" s="109">
        <v>0.34100000000000003</v>
      </c>
      <c r="G94" s="110">
        <v>181.95</v>
      </c>
      <c r="H94" s="100"/>
      <c r="I94" s="25"/>
      <c r="J94" s="109"/>
      <c r="K94" s="110"/>
      <c r="L94" s="25"/>
      <c r="M94" s="25"/>
      <c r="N94" s="109"/>
      <c r="O94" s="110"/>
      <c r="P94" s="109">
        <v>0.34100000000000003</v>
      </c>
      <c r="Q94" s="116">
        <v>281.67623000000003</v>
      </c>
      <c r="R94" s="107">
        <f t="shared" si="6"/>
        <v>0.34100000000000003</v>
      </c>
      <c r="S94" s="115">
        <f t="shared" si="7"/>
        <v>281.67623000000003</v>
      </c>
      <c r="T94" s="107">
        <f t="shared" si="8"/>
        <v>0.34100000000000003</v>
      </c>
      <c r="U94" s="226">
        <f t="shared" si="9"/>
        <v>281.67623000000003</v>
      </c>
      <c r="V94" s="231">
        <v>0.34100000000000003</v>
      </c>
      <c r="W94" s="227">
        <f t="shared" si="10"/>
        <v>374.59</v>
      </c>
      <c r="X94" s="116">
        <f t="shared" si="11"/>
        <v>401.21</v>
      </c>
    </row>
    <row r="95" spans="1:24" ht="27.6" x14ac:dyDescent="0.25">
      <c r="A95" s="23" t="s">
        <v>179</v>
      </c>
      <c r="B95" s="24" t="s">
        <v>180</v>
      </c>
      <c r="C95" s="24"/>
      <c r="D95" s="24" t="s">
        <v>159</v>
      </c>
      <c r="E95" s="94" t="s">
        <v>160</v>
      </c>
      <c r="F95" s="109">
        <v>0.81289999999999996</v>
      </c>
      <c r="G95" s="110">
        <v>433.76</v>
      </c>
      <c r="H95" s="100" t="s">
        <v>1803</v>
      </c>
      <c r="I95" s="25">
        <v>381.92</v>
      </c>
      <c r="J95" s="109">
        <v>0.60909999999999997</v>
      </c>
      <c r="K95" s="110">
        <v>329.57</v>
      </c>
      <c r="L95" s="25">
        <v>0.58989999999999998</v>
      </c>
      <c r="M95" s="25">
        <v>390.03</v>
      </c>
      <c r="N95" s="109">
        <v>0.63070000000000004</v>
      </c>
      <c r="O95" s="110">
        <v>474.89</v>
      </c>
      <c r="P95" s="109">
        <v>0.57620000000000005</v>
      </c>
      <c r="Q95" s="116">
        <v>475.95848599999999</v>
      </c>
      <c r="R95" s="107">
        <f t="shared" si="6"/>
        <v>0.57620000000000005</v>
      </c>
      <c r="S95" s="115">
        <f t="shared" si="7"/>
        <v>475.95848599999999</v>
      </c>
      <c r="T95" s="107">
        <f t="shared" si="8"/>
        <v>0.57620000000000005</v>
      </c>
      <c r="U95" s="226">
        <f t="shared" si="9"/>
        <v>475.95848599999999</v>
      </c>
      <c r="V95" s="231">
        <v>0.58050000000000002</v>
      </c>
      <c r="W95" s="227">
        <f t="shared" si="10"/>
        <v>637.69000000000005</v>
      </c>
      <c r="X95" s="116">
        <f t="shared" si="11"/>
        <v>683</v>
      </c>
    </row>
    <row r="96" spans="1:24" ht="27.6" x14ac:dyDescent="0.25">
      <c r="A96" s="23" t="s">
        <v>181</v>
      </c>
      <c r="B96" s="24" t="s">
        <v>182</v>
      </c>
      <c r="C96" s="24"/>
      <c r="D96" s="24" t="s">
        <v>159</v>
      </c>
      <c r="E96" s="94" t="s">
        <v>160</v>
      </c>
      <c r="F96" s="109">
        <v>0.63</v>
      </c>
      <c r="G96" s="110">
        <v>336.16</v>
      </c>
      <c r="H96" s="100"/>
      <c r="I96" s="25"/>
      <c r="J96" s="109"/>
      <c r="K96" s="110"/>
      <c r="L96" s="25">
        <v>0.62939999999999996</v>
      </c>
      <c r="M96" s="25">
        <v>416.15</v>
      </c>
      <c r="N96" s="109"/>
      <c r="O96" s="110"/>
      <c r="P96" s="109">
        <v>0.62939999999999996</v>
      </c>
      <c r="Q96" s="116">
        <v>519.90328199999999</v>
      </c>
      <c r="R96" s="107">
        <f t="shared" si="6"/>
        <v>0.62939999999999996</v>
      </c>
      <c r="S96" s="115">
        <f t="shared" si="7"/>
        <v>519.90328199999999</v>
      </c>
      <c r="T96" s="107">
        <f t="shared" si="8"/>
        <v>0.62939999999999996</v>
      </c>
      <c r="U96" s="226">
        <f t="shared" si="9"/>
        <v>519.90328199999999</v>
      </c>
      <c r="V96" s="231">
        <v>0.62939999999999996</v>
      </c>
      <c r="W96" s="227">
        <f t="shared" si="10"/>
        <v>691.4</v>
      </c>
      <c r="X96" s="116">
        <f t="shared" si="11"/>
        <v>740.53</v>
      </c>
    </row>
    <row r="97" spans="1:24" ht="27.6" x14ac:dyDescent="0.25">
      <c r="A97" s="23" t="s">
        <v>183</v>
      </c>
      <c r="B97" s="24" t="s">
        <v>184</v>
      </c>
      <c r="C97" s="24"/>
      <c r="D97" s="24" t="s">
        <v>159</v>
      </c>
      <c r="E97" s="94" t="s">
        <v>160</v>
      </c>
      <c r="F97" s="109">
        <v>0.51419999999999999</v>
      </c>
      <c r="G97" s="110">
        <v>274.37</v>
      </c>
      <c r="H97" s="100" t="s">
        <v>1804</v>
      </c>
      <c r="I97" s="25">
        <v>137.47999999999999</v>
      </c>
      <c r="J97" s="109"/>
      <c r="K97" s="110"/>
      <c r="L97" s="25"/>
      <c r="M97" s="25"/>
      <c r="N97" s="109"/>
      <c r="O97" s="110"/>
      <c r="P97" s="117" t="s">
        <v>1804</v>
      </c>
      <c r="Q97" s="116">
        <v>208.07695699999999</v>
      </c>
      <c r="R97" s="107" t="str">
        <f t="shared" si="6"/>
        <v>0.2519</v>
      </c>
      <c r="S97" s="115">
        <f t="shared" si="7"/>
        <v>208.07695699999999</v>
      </c>
      <c r="T97" s="107" t="str">
        <f t="shared" si="8"/>
        <v>0.2519</v>
      </c>
      <c r="U97" s="226">
        <f t="shared" si="9"/>
        <v>208.07695699999999</v>
      </c>
      <c r="V97" s="231" t="s">
        <v>1804</v>
      </c>
      <c r="W97" s="227">
        <f t="shared" si="10"/>
        <v>276.70999999999998</v>
      </c>
      <c r="X97" s="116">
        <f t="shared" si="11"/>
        <v>296.38</v>
      </c>
    </row>
    <row r="98" spans="1:24" ht="27.6" x14ac:dyDescent="0.25">
      <c r="A98" s="23" t="s">
        <v>185</v>
      </c>
      <c r="B98" s="24" t="s">
        <v>186</v>
      </c>
      <c r="C98" s="24"/>
      <c r="D98" s="24" t="s">
        <v>159</v>
      </c>
      <c r="E98" s="94" t="s">
        <v>160</v>
      </c>
      <c r="F98" s="109">
        <v>0.78349999999999997</v>
      </c>
      <c r="G98" s="110">
        <v>418.07</v>
      </c>
      <c r="H98" s="100" t="s">
        <v>1805</v>
      </c>
      <c r="I98" s="25">
        <v>333.95</v>
      </c>
      <c r="J98" s="109">
        <v>0.60829999999999995</v>
      </c>
      <c r="K98" s="110">
        <v>329.13</v>
      </c>
      <c r="L98" s="25">
        <v>0.55069999999999997</v>
      </c>
      <c r="M98" s="25">
        <v>364.11</v>
      </c>
      <c r="N98" s="109">
        <v>0.5514</v>
      </c>
      <c r="O98" s="110">
        <v>415.18</v>
      </c>
      <c r="P98" s="109">
        <v>0.5444</v>
      </c>
      <c r="Q98" s="116">
        <v>449.69073199999997</v>
      </c>
      <c r="R98" s="107">
        <f t="shared" si="6"/>
        <v>0.5444</v>
      </c>
      <c r="S98" s="115">
        <f t="shared" si="7"/>
        <v>449.69073199999997</v>
      </c>
      <c r="T98" s="107">
        <f t="shared" si="8"/>
        <v>0.5444</v>
      </c>
      <c r="U98" s="226">
        <f t="shared" si="9"/>
        <v>449.69073199999997</v>
      </c>
      <c r="V98" s="231">
        <v>0.53480000000000005</v>
      </c>
      <c r="W98" s="227">
        <f t="shared" si="10"/>
        <v>587.48</v>
      </c>
      <c r="X98" s="116">
        <f t="shared" si="11"/>
        <v>629.23</v>
      </c>
    </row>
    <row r="99" spans="1:24" ht="27.6" x14ac:dyDescent="0.25">
      <c r="A99" s="23" t="s">
        <v>187</v>
      </c>
      <c r="B99" s="24" t="s">
        <v>188</v>
      </c>
      <c r="C99" s="24"/>
      <c r="D99" s="24" t="s">
        <v>159</v>
      </c>
      <c r="E99" s="94" t="s">
        <v>160</v>
      </c>
      <c r="F99" s="109">
        <v>0.3221</v>
      </c>
      <c r="G99" s="110">
        <v>171.87</v>
      </c>
      <c r="H99" s="100"/>
      <c r="I99" s="25"/>
      <c r="J99" s="109"/>
      <c r="K99" s="110"/>
      <c r="L99" s="25"/>
      <c r="M99" s="25"/>
      <c r="N99" s="109"/>
      <c r="O99" s="110"/>
      <c r="P99" s="109">
        <v>0.3221</v>
      </c>
      <c r="Q99" s="116">
        <v>266.06426299999998</v>
      </c>
      <c r="R99" s="107">
        <f t="shared" si="6"/>
        <v>0.3221</v>
      </c>
      <c r="S99" s="115">
        <f t="shared" si="7"/>
        <v>266.06426299999998</v>
      </c>
      <c r="T99" s="107">
        <f t="shared" si="8"/>
        <v>0.3221</v>
      </c>
      <c r="U99" s="226">
        <f t="shared" si="9"/>
        <v>266.06426299999998</v>
      </c>
      <c r="V99" s="231">
        <v>0.3221</v>
      </c>
      <c r="W99" s="227">
        <f t="shared" si="10"/>
        <v>353.83</v>
      </c>
      <c r="X99" s="116">
        <f t="shared" si="11"/>
        <v>378.97</v>
      </c>
    </row>
    <row r="100" spans="1:24" x14ac:dyDescent="0.25">
      <c r="A100" s="212" t="s">
        <v>1692</v>
      </c>
      <c r="B100" s="213" t="s">
        <v>1693</v>
      </c>
      <c r="C100" s="211" t="s">
        <v>1751</v>
      </c>
      <c r="D100" s="29" t="s">
        <v>159</v>
      </c>
      <c r="E100" s="95" t="s">
        <v>160</v>
      </c>
      <c r="F100" s="109"/>
      <c r="G100" s="110"/>
      <c r="H100" s="100"/>
      <c r="I100" s="25"/>
      <c r="J100" s="109"/>
      <c r="K100" s="110"/>
      <c r="L100" s="25"/>
      <c r="M100" s="25"/>
      <c r="N100" s="109"/>
      <c r="O100" s="110"/>
      <c r="P100" s="109">
        <v>1</v>
      </c>
      <c r="Q100" s="116">
        <v>826.03</v>
      </c>
      <c r="R100" s="107">
        <f t="shared" si="6"/>
        <v>1</v>
      </c>
      <c r="S100" s="115">
        <f t="shared" si="7"/>
        <v>826.03</v>
      </c>
      <c r="T100" s="107">
        <f t="shared" si="8"/>
        <v>1</v>
      </c>
      <c r="U100" s="226">
        <f t="shared" si="9"/>
        <v>826.03</v>
      </c>
      <c r="V100" s="231"/>
      <c r="W100" s="227"/>
      <c r="X100" s="116"/>
    </row>
    <row r="101" spans="1:24" x14ac:dyDescent="0.25">
      <c r="A101" s="212" t="s">
        <v>1694</v>
      </c>
      <c r="B101" s="213" t="s">
        <v>1695</v>
      </c>
      <c r="C101" s="211" t="s">
        <v>1751</v>
      </c>
      <c r="D101" s="29" t="s">
        <v>159</v>
      </c>
      <c r="E101" s="95" t="s">
        <v>160</v>
      </c>
      <c r="F101" s="109">
        <v>0.49220000000000003</v>
      </c>
      <c r="G101" s="110">
        <v>262.63</v>
      </c>
      <c r="H101" s="100"/>
      <c r="I101" s="25"/>
      <c r="J101" s="109"/>
      <c r="K101" s="110"/>
      <c r="L101" s="25"/>
      <c r="M101" s="25"/>
      <c r="N101" s="109"/>
      <c r="O101" s="110"/>
      <c r="P101" s="109">
        <v>0.49220000000000003</v>
      </c>
      <c r="Q101" s="116">
        <v>406.57196600000003</v>
      </c>
      <c r="R101" s="107">
        <f t="shared" si="6"/>
        <v>0.49220000000000003</v>
      </c>
      <c r="S101" s="115">
        <f t="shared" si="7"/>
        <v>406.57196600000003</v>
      </c>
      <c r="T101" s="107">
        <f t="shared" si="8"/>
        <v>0.49220000000000003</v>
      </c>
      <c r="U101" s="226">
        <f t="shared" si="9"/>
        <v>406.57196600000003</v>
      </c>
      <c r="V101" s="231"/>
      <c r="W101" s="227"/>
      <c r="X101" s="116"/>
    </row>
    <row r="102" spans="1:24" x14ac:dyDescent="0.25">
      <c r="A102" s="212" t="s">
        <v>1696</v>
      </c>
      <c r="B102" s="213" t="s">
        <v>1697</v>
      </c>
      <c r="C102" s="211" t="s">
        <v>1751</v>
      </c>
      <c r="D102" s="29" t="s">
        <v>159</v>
      </c>
      <c r="E102" s="95" t="s">
        <v>160</v>
      </c>
      <c r="F102" s="109">
        <v>0.55279999999999996</v>
      </c>
      <c r="G102" s="110">
        <v>294.97000000000003</v>
      </c>
      <c r="H102" s="100"/>
      <c r="I102" s="25"/>
      <c r="J102" s="109"/>
      <c r="K102" s="110"/>
      <c r="L102" s="25"/>
      <c r="M102" s="25"/>
      <c r="N102" s="109"/>
      <c r="O102" s="110"/>
      <c r="P102" s="109">
        <v>0.55279999999999996</v>
      </c>
      <c r="Q102" s="116">
        <v>456.62938399999996</v>
      </c>
      <c r="R102" s="107">
        <f t="shared" si="6"/>
        <v>0.55279999999999996</v>
      </c>
      <c r="S102" s="115">
        <f t="shared" si="7"/>
        <v>456.62938399999996</v>
      </c>
      <c r="T102" s="107">
        <f t="shared" si="8"/>
        <v>0.55279999999999996</v>
      </c>
      <c r="U102" s="226">
        <f t="shared" si="9"/>
        <v>456.62938399999996</v>
      </c>
      <c r="V102" s="231"/>
      <c r="W102" s="227"/>
      <c r="X102" s="116"/>
    </row>
    <row r="103" spans="1:24" ht="27.6" x14ac:dyDescent="0.25">
      <c r="A103" s="23" t="s">
        <v>189</v>
      </c>
      <c r="B103" s="24" t="s">
        <v>190</v>
      </c>
      <c r="C103" s="24"/>
      <c r="D103" s="24" t="s">
        <v>159</v>
      </c>
      <c r="E103" s="94" t="s">
        <v>160</v>
      </c>
      <c r="F103" s="109">
        <v>0.62360000000000004</v>
      </c>
      <c r="G103" s="110">
        <v>332.75</v>
      </c>
      <c r="H103" s="100" t="s">
        <v>1806</v>
      </c>
      <c r="I103" s="25">
        <v>317.36</v>
      </c>
      <c r="J103" s="109">
        <v>0.58699999999999997</v>
      </c>
      <c r="K103" s="110">
        <v>317.61</v>
      </c>
      <c r="L103" s="25">
        <v>0.56110000000000004</v>
      </c>
      <c r="M103" s="25">
        <v>370.99</v>
      </c>
      <c r="N103" s="109">
        <v>0.58979999999999999</v>
      </c>
      <c r="O103" s="110">
        <v>444.1</v>
      </c>
      <c r="P103" s="109">
        <v>0.52200000000000002</v>
      </c>
      <c r="Q103" s="116">
        <v>431.18765999999999</v>
      </c>
      <c r="R103" s="107">
        <f t="shared" si="6"/>
        <v>0.52200000000000002</v>
      </c>
      <c r="S103" s="115">
        <f t="shared" si="7"/>
        <v>431.18765999999999</v>
      </c>
      <c r="T103" s="107">
        <f t="shared" si="8"/>
        <v>0.52200000000000002</v>
      </c>
      <c r="U103" s="226">
        <f t="shared" si="9"/>
        <v>431.18765999999999</v>
      </c>
      <c r="V103" s="231">
        <v>0.50839999999999996</v>
      </c>
      <c r="W103" s="227">
        <f t="shared" si="10"/>
        <v>558.48</v>
      </c>
      <c r="X103" s="116">
        <f t="shared" si="11"/>
        <v>598.16999999999996</v>
      </c>
    </row>
    <row r="104" spans="1:24" ht="27.6" x14ac:dyDescent="0.25">
      <c r="A104" s="23" t="s">
        <v>191</v>
      </c>
      <c r="B104" s="24" t="s">
        <v>192</v>
      </c>
      <c r="C104" s="24"/>
      <c r="D104" s="24" t="s">
        <v>159</v>
      </c>
      <c r="E104" s="94" t="s">
        <v>160</v>
      </c>
      <c r="F104" s="109">
        <v>0.42630000000000001</v>
      </c>
      <c r="G104" s="110">
        <v>227.47</v>
      </c>
      <c r="H104" s="100"/>
      <c r="I104" s="25"/>
      <c r="J104" s="109"/>
      <c r="K104" s="110"/>
      <c r="L104" s="25">
        <v>0.51049999999999995</v>
      </c>
      <c r="M104" s="25">
        <v>337.53</v>
      </c>
      <c r="N104" s="109"/>
      <c r="O104" s="110"/>
      <c r="P104" s="109">
        <v>0.51049999999999995</v>
      </c>
      <c r="Q104" s="116">
        <v>421.68831499999993</v>
      </c>
      <c r="R104" s="107">
        <f t="shared" si="6"/>
        <v>0.51049999999999995</v>
      </c>
      <c r="S104" s="115">
        <f t="shared" si="7"/>
        <v>421.68831499999993</v>
      </c>
      <c r="T104" s="107">
        <f t="shared" si="8"/>
        <v>0.51049999999999995</v>
      </c>
      <c r="U104" s="226">
        <f t="shared" si="9"/>
        <v>421.68831499999993</v>
      </c>
      <c r="V104" s="231">
        <v>0.51049999999999995</v>
      </c>
      <c r="W104" s="227">
        <f t="shared" si="10"/>
        <v>560.79</v>
      </c>
      <c r="X104" s="116">
        <f t="shared" si="11"/>
        <v>600.64</v>
      </c>
    </row>
    <row r="105" spans="1:24" ht="27.6" x14ac:dyDescent="0.25">
      <c r="A105" s="23" t="s">
        <v>193</v>
      </c>
      <c r="B105" s="24" t="s">
        <v>194</v>
      </c>
      <c r="C105" s="24"/>
      <c r="D105" s="24" t="s">
        <v>159</v>
      </c>
      <c r="E105" s="94" t="s">
        <v>160</v>
      </c>
      <c r="F105" s="109">
        <v>1.0452999999999999</v>
      </c>
      <c r="G105" s="110">
        <v>557.76</v>
      </c>
      <c r="H105" s="100" t="s">
        <v>1807</v>
      </c>
      <c r="I105" s="25">
        <v>459.64</v>
      </c>
      <c r="J105" s="109">
        <v>0.89180000000000004</v>
      </c>
      <c r="K105" s="110">
        <v>482.53</v>
      </c>
      <c r="L105" s="25">
        <v>0.75600000000000001</v>
      </c>
      <c r="M105" s="25">
        <v>499.85</v>
      </c>
      <c r="N105" s="109">
        <v>0.78420000000000001</v>
      </c>
      <c r="O105" s="110">
        <v>590.47</v>
      </c>
      <c r="P105" s="109">
        <v>0.71640000000000004</v>
      </c>
      <c r="Q105" s="116">
        <v>591.76789199999996</v>
      </c>
      <c r="R105" s="107">
        <f t="shared" si="6"/>
        <v>0.71640000000000004</v>
      </c>
      <c r="S105" s="115">
        <f t="shared" si="7"/>
        <v>591.76789199999996</v>
      </c>
      <c r="T105" s="107">
        <f t="shared" si="8"/>
        <v>0.71640000000000004</v>
      </c>
      <c r="U105" s="226">
        <f t="shared" si="9"/>
        <v>591.76789199999996</v>
      </c>
      <c r="V105" s="231">
        <v>0.7157</v>
      </c>
      <c r="W105" s="227">
        <f t="shared" si="10"/>
        <v>786.2</v>
      </c>
      <c r="X105" s="116">
        <f t="shared" si="11"/>
        <v>842.07</v>
      </c>
    </row>
    <row r="106" spans="1:24" ht="27.6" x14ac:dyDescent="0.25">
      <c r="A106" s="23" t="s">
        <v>195</v>
      </c>
      <c r="B106" s="24" t="s">
        <v>196</v>
      </c>
      <c r="C106" s="24"/>
      <c r="D106" s="24" t="s">
        <v>159</v>
      </c>
      <c r="E106" s="94" t="s">
        <v>160</v>
      </c>
      <c r="F106" s="109">
        <v>0.52059999999999995</v>
      </c>
      <c r="G106" s="110">
        <v>277.79000000000002</v>
      </c>
      <c r="H106" s="100" t="s">
        <v>1808</v>
      </c>
      <c r="I106" s="25">
        <v>32.96</v>
      </c>
      <c r="J106" s="109"/>
      <c r="K106" s="110"/>
      <c r="L106" s="25">
        <v>0.51060000000000005</v>
      </c>
      <c r="M106" s="25">
        <v>337.6</v>
      </c>
      <c r="N106" s="109"/>
      <c r="O106" s="110"/>
      <c r="P106" s="109">
        <v>0.51060000000000005</v>
      </c>
      <c r="Q106" s="116">
        <v>421.77091800000005</v>
      </c>
      <c r="R106" s="107">
        <f t="shared" si="6"/>
        <v>0.51060000000000005</v>
      </c>
      <c r="S106" s="115">
        <f t="shared" si="7"/>
        <v>421.77091800000005</v>
      </c>
      <c r="T106" s="107">
        <f t="shared" si="8"/>
        <v>0.51060000000000005</v>
      </c>
      <c r="U106" s="226">
        <f t="shared" si="9"/>
        <v>421.77091800000005</v>
      </c>
      <c r="V106" s="231">
        <v>0.51060000000000005</v>
      </c>
      <c r="W106" s="227">
        <f t="shared" si="10"/>
        <v>560.9</v>
      </c>
      <c r="X106" s="116">
        <f t="shared" si="11"/>
        <v>600.76</v>
      </c>
    </row>
    <row r="107" spans="1:24" ht="27.6" x14ac:dyDescent="0.25">
      <c r="A107" s="23" t="s">
        <v>197</v>
      </c>
      <c r="B107" s="24" t="s">
        <v>198</v>
      </c>
      <c r="C107" s="24"/>
      <c r="D107" s="24" t="s">
        <v>159</v>
      </c>
      <c r="E107" s="94" t="s">
        <v>160</v>
      </c>
      <c r="F107" s="109">
        <v>0.69089999999999996</v>
      </c>
      <c r="G107" s="110">
        <v>368.66</v>
      </c>
      <c r="H107" s="100" t="s">
        <v>1809</v>
      </c>
      <c r="I107" s="25">
        <v>303.5</v>
      </c>
      <c r="J107" s="109">
        <v>0.6421</v>
      </c>
      <c r="K107" s="110">
        <v>347.42</v>
      </c>
      <c r="L107" s="25">
        <v>0.628</v>
      </c>
      <c r="M107" s="25">
        <v>415.22</v>
      </c>
      <c r="N107" s="109">
        <v>0.70199999999999996</v>
      </c>
      <c r="O107" s="110">
        <v>528.58000000000004</v>
      </c>
      <c r="P107" s="109">
        <v>0.75429999999999997</v>
      </c>
      <c r="Q107" s="116">
        <v>623.07442900000001</v>
      </c>
      <c r="R107" s="107">
        <f t="shared" si="6"/>
        <v>0.75429999999999997</v>
      </c>
      <c r="S107" s="115">
        <f t="shared" si="7"/>
        <v>623.07442900000001</v>
      </c>
      <c r="T107" s="107">
        <f t="shared" si="8"/>
        <v>0.75429999999999997</v>
      </c>
      <c r="U107" s="226">
        <f t="shared" si="9"/>
        <v>623.07442900000001</v>
      </c>
      <c r="V107" s="231">
        <v>0.6744</v>
      </c>
      <c r="W107" s="227">
        <f t="shared" si="10"/>
        <v>740.84</v>
      </c>
      <c r="X107" s="116">
        <f t="shared" si="11"/>
        <v>793.48</v>
      </c>
    </row>
    <row r="108" spans="1:24" ht="27.6" x14ac:dyDescent="0.25">
      <c r="A108" s="23" t="s">
        <v>199</v>
      </c>
      <c r="B108" s="24" t="s">
        <v>200</v>
      </c>
      <c r="C108" s="24"/>
      <c r="D108" s="24" t="s">
        <v>159</v>
      </c>
      <c r="E108" s="94" t="s">
        <v>160</v>
      </c>
      <c r="F108" s="109">
        <v>0.50380000000000003</v>
      </c>
      <c r="G108" s="110">
        <v>268.82</v>
      </c>
      <c r="H108" s="100" t="s">
        <v>1810</v>
      </c>
      <c r="I108" s="25">
        <v>283.8</v>
      </c>
      <c r="J108" s="109">
        <v>0.54139999999999999</v>
      </c>
      <c r="K108" s="110">
        <v>292.94</v>
      </c>
      <c r="L108" s="25">
        <v>0.5353</v>
      </c>
      <c r="M108" s="25">
        <v>353.93</v>
      </c>
      <c r="N108" s="109">
        <v>0.55330000000000001</v>
      </c>
      <c r="O108" s="110">
        <v>416.61</v>
      </c>
      <c r="P108" s="109">
        <v>0.60519999999999996</v>
      </c>
      <c r="Q108" s="116">
        <v>499.91335599999996</v>
      </c>
      <c r="R108" s="107">
        <f t="shared" si="6"/>
        <v>0.60519999999999996</v>
      </c>
      <c r="S108" s="115">
        <f t="shared" si="7"/>
        <v>499.91335599999996</v>
      </c>
      <c r="T108" s="107">
        <f t="shared" si="8"/>
        <v>0.60519999999999996</v>
      </c>
      <c r="U108" s="226">
        <f t="shared" si="9"/>
        <v>499.91335599999996</v>
      </c>
      <c r="V108" s="231">
        <v>0.52610000000000001</v>
      </c>
      <c r="W108" s="227">
        <f t="shared" si="10"/>
        <v>577.92999999999995</v>
      </c>
      <c r="X108" s="116">
        <f t="shared" si="11"/>
        <v>618.99</v>
      </c>
    </row>
    <row r="109" spans="1:24" ht="27.6" x14ac:dyDescent="0.25">
      <c r="A109" s="23" t="s">
        <v>201</v>
      </c>
      <c r="B109" s="24" t="s">
        <v>202</v>
      </c>
      <c r="C109" s="24"/>
      <c r="D109" s="24" t="s">
        <v>159</v>
      </c>
      <c r="E109" s="94" t="s">
        <v>160</v>
      </c>
      <c r="F109" s="109">
        <v>0.24429999999999999</v>
      </c>
      <c r="G109" s="110">
        <v>130.36000000000001</v>
      </c>
      <c r="H109" s="100" t="s">
        <v>1811</v>
      </c>
      <c r="I109" s="25">
        <v>124.38</v>
      </c>
      <c r="J109" s="109">
        <v>0.19170000000000001</v>
      </c>
      <c r="K109" s="110">
        <v>103.72</v>
      </c>
      <c r="L109" s="25">
        <v>0.27100000000000002</v>
      </c>
      <c r="M109" s="25">
        <v>179.18</v>
      </c>
      <c r="N109" s="109">
        <v>0.245</v>
      </c>
      <c r="O109" s="110">
        <v>184.48</v>
      </c>
      <c r="P109" s="109">
        <v>0.25309999999999999</v>
      </c>
      <c r="Q109" s="116">
        <v>209.06819299999998</v>
      </c>
      <c r="R109" s="107">
        <f t="shared" si="6"/>
        <v>0.25309999999999999</v>
      </c>
      <c r="S109" s="115">
        <f t="shared" si="7"/>
        <v>209.06819299999998</v>
      </c>
      <c r="T109" s="107">
        <f t="shared" si="8"/>
        <v>0.25309999999999999</v>
      </c>
      <c r="U109" s="226">
        <f t="shared" si="9"/>
        <v>209.06819299999998</v>
      </c>
      <c r="V109" s="231">
        <v>0.21640000000000001</v>
      </c>
      <c r="W109" s="227">
        <f t="shared" si="10"/>
        <v>237.72</v>
      </c>
      <c r="X109" s="116">
        <f t="shared" si="11"/>
        <v>254.61</v>
      </c>
    </row>
    <row r="110" spans="1:24" ht="27.6" x14ac:dyDescent="0.25">
      <c r="A110" s="23" t="s">
        <v>203</v>
      </c>
      <c r="B110" s="24" t="s">
        <v>204</v>
      </c>
      <c r="C110" s="24"/>
      <c r="D110" s="24" t="s">
        <v>159</v>
      </c>
      <c r="E110" s="94" t="s">
        <v>160</v>
      </c>
      <c r="F110" s="109">
        <v>0.74219999999999997</v>
      </c>
      <c r="G110" s="110">
        <v>396.03</v>
      </c>
      <c r="H110" s="100" t="s">
        <v>1812</v>
      </c>
      <c r="I110" s="25">
        <v>205.04</v>
      </c>
      <c r="J110" s="109">
        <v>0.26829999999999998</v>
      </c>
      <c r="K110" s="110">
        <v>145.16999999999999</v>
      </c>
      <c r="L110" s="25">
        <v>0.30009999999999998</v>
      </c>
      <c r="M110" s="25">
        <v>198.42</v>
      </c>
      <c r="N110" s="109">
        <v>0.438</v>
      </c>
      <c r="O110" s="110">
        <v>329.8</v>
      </c>
      <c r="P110" s="109">
        <v>0.4617</v>
      </c>
      <c r="Q110" s="116">
        <v>381.37805099999997</v>
      </c>
      <c r="R110" s="107">
        <f t="shared" si="6"/>
        <v>0.4617</v>
      </c>
      <c r="S110" s="115">
        <f t="shared" si="7"/>
        <v>381.37805099999997</v>
      </c>
      <c r="T110" s="107">
        <f t="shared" si="8"/>
        <v>0.4617</v>
      </c>
      <c r="U110" s="226">
        <f t="shared" si="9"/>
        <v>381.37805099999997</v>
      </c>
      <c r="V110" s="231">
        <v>0.46860000000000002</v>
      </c>
      <c r="W110" s="227">
        <f t="shared" si="10"/>
        <v>514.76</v>
      </c>
      <c r="X110" s="116">
        <f t="shared" si="11"/>
        <v>551.34</v>
      </c>
    </row>
    <row r="111" spans="1:24" ht="27.6" x14ac:dyDescent="0.25">
      <c r="A111" s="23" t="s">
        <v>205</v>
      </c>
      <c r="B111" s="24" t="s">
        <v>206</v>
      </c>
      <c r="C111" s="24"/>
      <c r="D111" s="24" t="s">
        <v>159</v>
      </c>
      <c r="E111" s="94" t="s">
        <v>160</v>
      </c>
      <c r="F111" s="109">
        <v>0.52370000000000005</v>
      </c>
      <c r="G111" s="110">
        <v>279.44</v>
      </c>
      <c r="H111" s="100" t="s">
        <v>1813</v>
      </c>
      <c r="I111" s="25">
        <v>259.73</v>
      </c>
      <c r="J111" s="109">
        <v>0.45779999999999998</v>
      </c>
      <c r="K111" s="110">
        <v>247.7</v>
      </c>
      <c r="L111" s="25">
        <v>0.55889999999999995</v>
      </c>
      <c r="M111" s="25">
        <v>369.53</v>
      </c>
      <c r="N111" s="109">
        <v>0.51149999999999995</v>
      </c>
      <c r="O111" s="110">
        <v>385.14</v>
      </c>
      <c r="P111" s="109">
        <v>0.58130000000000004</v>
      </c>
      <c r="Q111" s="116">
        <v>480.17123900000001</v>
      </c>
      <c r="R111" s="107">
        <f t="shared" si="6"/>
        <v>0.58130000000000004</v>
      </c>
      <c r="S111" s="115">
        <f t="shared" si="7"/>
        <v>480.17123900000001</v>
      </c>
      <c r="T111" s="107">
        <f t="shared" si="8"/>
        <v>0.58130000000000004</v>
      </c>
      <c r="U111" s="226">
        <f t="shared" si="9"/>
        <v>480.17123900000001</v>
      </c>
      <c r="V111" s="231">
        <v>0.58909999999999996</v>
      </c>
      <c r="W111" s="227">
        <f t="shared" si="10"/>
        <v>647.13</v>
      </c>
      <c r="X111" s="116">
        <f t="shared" si="11"/>
        <v>693.12</v>
      </c>
    </row>
    <row r="112" spans="1:24" ht="27.6" x14ac:dyDescent="0.25">
      <c r="A112" s="23" t="s">
        <v>207</v>
      </c>
      <c r="B112" s="24" t="s">
        <v>208</v>
      </c>
      <c r="C112" s="24"/>
      <c r="D112" s="24" t="s">
        <v>159</v>
      </c>
      <c r="E112" s="94" t="s">
        <v>160</v>
      </c>
      <c r="F112" s="109">
        <v>0.3226</v>
      </c>
      <c r="G112" s="110">
        <v>172.14</v>
      </c>
      <c r="H112" s="100" t="s">
        <v>1814</v>
      </c>
      <c r="I112" s="25">
        <v>166.46</v>
      </c>
      <c r="J112" s="109">
        <v>0.31390000000000001</v>
      </c>
      <c r="K112" s="110">
        <v>169.84</v>
      </c>
      <c r="L112" s="25">
        <v>0.36830000000000002</v>
      </c>
      <c r="M112" s="25">
        <v>243.51</v>
      </c>
      <c r="N112" s="109">
        <v>0.35520000000000002</v>
      </c>
      <c r="O112" s="110">
        <v>267.45</v>
      </c>
      <c r="P112" s="109">
        <v>0.40200000000000002</v>
      </c>
      <c r="Q112" s="116">
        <v>332.06405999999998</v>
      </c>
      <c r="R112" s="107">
        <f t="shared" si="6"/>
        <v>0.40200000000000002</v>
      </c>
      <c r="S112" s="115">
        <f t="shared" si="7"/>
        <v>332.06405999999998</v>
      </c>
      <c r="T112" s="107">
        <f t="shared" si="8"/>
        <v>0.40200000000000002</v>
      </c>
      <c r="U112" s="226">
        <f t="shared" si="9"/>
        <v>332.06405999999998</v>
      </c>
      <c r="V112" s="231">
        <v>0.40679999999999999</v>
      </c>
      <c r="W112" s="227">
        <f t="shared" si="10"/>
        <v>446.87</v>
      </c>
      <c r="X112" s="116">
        <f t="shared" si="11"/>
        <v>478.63</v>
      </c>
    </row>
    <row r="113" spans="1:24" ht="27.6" x14ac:dyDescent="0.25">
      <c r="A113" s="23" t="s">
        <v>209</v>
      </c>
      <c r="B113" s="24" t="s">
        <v>210</v>
      </c>
      <c r="C113" s="24"/>
      <c r="D113" s="24" t="s">
        <v>159</v>
      </c>
      <c r="E113" s="94" t="s">
        <v>160</v>
      </c>
      <c r="F113" s="109">
        <v>0.38090000000000002</v>
      </c>
      <c r="G113" s="110">
        <v>203.24</v>
      </c>
      <c r="H113" s="100" t="s">
        <v>1815</v>
      </c>
      <c r="I113" s="25">
        <v>213.12</v>
      </c>
      <c r="J113" s="109">
        <v>0.30809999999999998</v>
      </c>
      <c r="K113" s="110">
        <v>166.7</v>
      </c>
      <c r="L113" s="25">
        <v>0.35320000000000001</v>
      </c>
      <c r="M113" s="25">
        <v>233.53</v>
      </c>
      <c r="N113" s="109">
        <v>0.35699999999999998</v>
      </c>
      <c r="O113" s="110">
        <v>268.81</v>
      </c>
      <c r="P113" s="109">
        <v>0.43190000000000001</v>
      </c>
      <c r="Q113" s="116">
        <v>356.76235700000001</v>
      </c>
      <c r="R113" s="107">
        <f t="shared" si="6"/>
        <v>0.43190000000000001</v>
      </c>
      <c r="S113" s="115">
        <f t="shared" si="7"/>
        <v>356.76235700000001</v>
      </c>
      <c r="T113" s="107">
        <f t="shared" si="8"/>
        <v>0.43190000000000001</v>
      </c>
      <c r="U113" s="226">
        <f t="shared" si="9"/>
        <v>356.76235700000001</v>
      </c>
      <c r="V113" s="231">
        <v>0.33629999999999999</v>
      </c>
      <c r="W113" s="227">
        <f t="shared" si="10"/>
        <v>369.43</v>
      </c>
      <c r="X113" s="116">
        <f t="shared" si="11"/>
        <v>395.68</v>
      </c>
    </row>
    <row r="114" spans="1:24" ht="27.6" x14ac:dyDescent="0.25">
      <c r="A114" s="23" t="s">
        <v>211</v>
      </c>
      <c r="B114" s="24" t="s">
        <v>212</v>
      </c>
      <c r="C114" s="24"/>
      <c r="D114" s="24" t="s">
        <v>159</v>
      </c>
      <c r="E114" s="94" t="s">
        <v>160</v>
      </c>
      <c r="F114" s="109">
        <v>0.31459999999999999</v>
      </c>
      <c r="G114" s="110">
        <v>167.87</v>
      </c>
      <c r="H114" s="100" t="s">
        <v>1816</v>
      </c>
      <c r="I114" s="25">
        <v>152.43</v>
      </c>
      <c r="J114" s="109">
        <v>0.2339</v>
      </c>
      <c r="K114" s="110">
        <v>126.56</v>
      </c>
      <c r="L114" s="25">
        <v>0.28339999999999999</v>
      </c>
      <c r="M114" s="25">
        <v>187.38</v>
      </c>
      <c r="N114" s="109">
        <v>0.28460000000000002</v>
      </c>
      <c r="O114" s="110">
        <v>214.29</v>
      </c>
      <c r="P114" s="109">
        <v>0.2888</v>
      </c>
      <c r="Q114" s="116">
        <v>238.55746399999998</v>
      </c>
      <c r="R114" s="107">
        <f t="shared" si="6"/>
        <v>0.2888</v>
      </c>
      <c r="S114" s="115">
        <f t="shared" si="7"/>
        <v>238.55746399999998</v>
      </c>
      <c r="T114" s="107">
        <f t="shared" si="8"/>
        <v>0.2888</v>
      </c>
      <c r="U114" s="226">
        <f t="shared" si="9"/>
        <v>238.55746399999998</v>
      </c>
      <c r="V114" s="231">
        <v>0.24690000000000001</v>
      </c>
      <c r="W114" s="227">
        <f t="shared" si="10"/>
        <v>271.22000000000003</v>
      </c>
      <c r="X114" s="116">
        <f t="shared" si="11"/>
        <v>290.5</v>
      </c>
    </row>
    <row r="115" spans="1:24" ht="27.6" x14ac:dyDescent="0.25">
      <c r="A115" s="23" t="s">
        <v>213</v>
      </c>
      <c r="B115" s="24" t="s">
        <v>214</v>
      </c>
      <c r="C115" s="24"/>
      <c r="D115" s="24" t="s">
        <v>159</v>
      </c>
      <c r="E115" s="94" t="s">
        <v>160</v>
      </c>
      <c r="F115" s="109">
        <v>0.30420000000000003</v>
      </c>
      <c r="G115" s="110">
        <v>162.32</v>
      </c>
      <c r="H115" s="100" t="s">
        <v>1817</v>
      </c>
      <c r="I115" s="25">
        <v>135.84</v>
      </c>
      <c r="J115" s="109">
        <v>0.18490000000000001</v>
      </c>
      <c r="K115" s="110">
        <v>100.04</v>
      </c>
      <c r="L115" s="25">
        <v>0.22040000000000001</v>
      </c>
      <c r="M115" s="25">
        <v>145.72</v>
      </c>
      <c r="N115" s="109">
        <v>0.2263</v>
      </c>
      <c r="O115" s="110">
        <v>170.39</v>
      </c>
      <c r="P115" s="109">
        <v>0.26029999999999998</v>
      </c>
      <c r="Q115" s="116">
        <v>215.01560899999998</v>
      </c>
      <c r="R115" s="107">
        <f t="shared" si="6"/>
        <v>0.26029999999999998</v>
      </c>
      <c r="S115" s="115">
        <f t="shared" si="7"/>
        <v>215.01560899999998</v>
      </c>
      <c r="T115" s="107">
        <f t="shared" si="8"/>
        <v>0.26029999999999998</v>
      </c>
      <c r="U115" s="226">
        <f t="shared" si="9"/>
        <v>215.01560899999998</v>
      </c>
      <c r="V115" s="231">
        <v>0.22520000000000001</v>
      </c>
      <c r="W115" s="227">
        <f t="shared" si="10"/>
        <v>247.38</v>
      </c>
      <c r="X115" s="116">
        <f t="shared" si="11"/>
        <v>264.95999999999998</v>
      </c>
    </row>
    <row r="116" spans="1:24" ht="27.6" x14ac:dyDescent="0.25">
      <c r="A116" s="23" t="s">
        <v>215</v>
      </c>
      <c r="B116" s="24" t="s">
        <v>216</v>
      </c>
      <c r="C116" s="24"/>
      <c r="D116" s="24" t="s">
        <v>159</v>
      </c>
      <c r="E116" s="94" t="s">
        <v>160</v>
      </c>
      <c r="F116" s="109">
        <v>0.57440000000000002</v>
      </c>
      <c r="G116" s="110">
        <v>306.49</v>
      </c>
      <c r="H116" s="100" t="s">
        <v>1818</v>
      </c>
      <c r="I116" s="25">
        <v>224.25</v>
      </c>
      <c r="J116" s="109">
        <v>0.41070000000000001</v>
      </c>
      <c r="K116" s="110">
        <v>222.22</v>
      </c>
      <c r="L116" s="25">
        <v>0.41389999999999999</v>
      </c>
      <c r="M116" s="25">
        <v>273.66000000000003</v>
      </c>
      <c r="N116" s="109">
        <v>0.35199999999999998</v>
      </c>
      <c r="O116" s="110">
        <v>265.04000000000002</v>
      </c>
      <c r="P116" s="109">
        <v>0.34649999999999997</v>
      </c>
      <c r="Q116" s="116">
        <v>286.21939499999996</v>
      </c>
      <c r="R116" s="107">
        <f t="shared" si="6"/>
        <v>0.34649999999999997</v>
      </c>
      <c r="S116" s="115">
        <f t="shared" si="7"/>
        <v>286.21939499999996</v>
      </c>
      <c r="T116" s="107">
        <f t="shared" si="8"/>
        <v>0.34649999999999997</v>
      </c>
      <c r="U116" s="226">
        <f t="shared" si="9"/>
        <v>286.21939499999996</v>
      </c>
      <c r="V116" s="231">
        <v>0.28870000000000001</v>
      </c>
      <c r="W116" s="227">
        <f t="shared" si="10"/>
        <v>317.14</v>
      </c>
      <c r="X116" s="116">
        <f t="shared" si="11"/>
        <v>339.68</v>
      </c>
    </row>
    <row r="117" spans="1:24" ht="27.6" x14ac:dyDescent="0.25">
      <c r="A117" s="23" t="s">
        <v>217</v>
      </c>
      <c r="B117" s="24" t="s">
        <v>218</v>
      </c>
      <c r="C117" s="24"/>
      <c r="D117" s="24" t="s">
        <v>159</v>
      </c>
      <c r="E117" s="94" t="s">
        <v>160</v>
      </c>
      <c r="F117" s="109">
        <v>0.44919999999999999</v>
      </c>
      <c r="G117" s="110">
        <v>239.69</v>
      </c>
      <c r="H117" s="100" t="s">
        <v>1819</v>
      </c>
      <c r="I117" s="25">
        <v>247.99</v>
      </c>
      <c r="J117" s="109">
        <v>0.49540000000000001</v>
      </c>
      <c r="K117" s="110">
        <v>268.05</v>
      </c>
      <c r="L117" s="25">
        <v>0.51629999999999998</v>
      </c>
      <c r="M117" s="25">
        <v>341.37</v>
      </c>
      <c r="N117" s="109">
        <v>0.53369999999999995</v>
      </c>
      <c r="O117" s="110">
        <v>401.85</v>
      </c>
      <c r="P117" s="109">
        <v>0.53410000000000002</v>
      </c>
      <c r="Q117" s="116">
        <v>441.18262299999998</v>
      </c>
      <c r="R117" s="107">
        <f t="shared" si="6"/>
        <v>0.53410000000000002</v>
      </c>
      <c r="S117" s="115">
        <f t="shared" si="7"/>
        <v>441.18262299999998</v>
      </c>
      <c r="T117" s="107">
        <f t="shared" si="8"/>
        <v>0.53410000000000002</v>
      </c>
      <c r="U117" s="226">
        <f t="shared" si="9"/>
        <v>441.18262299999998</v>
      </c>
      <c r="V117" s="231">
        <v>0.55569999999999997</v>
      </c>
      <c r="W117" s="227">
        <f t="shared" si="10"/>
        <v>610.44000000000005</v>
      </c>
      <c r="X117" s="116">
        <f t="shared" si="11"/>
        <v>653.82000000000005</v>
      </c>
    </row>
    <row r="118" spans="1:24" ht="27.6" x14ac:dyDescent="0.25">
      <c r="A118" s="23" t="s">
        <v>219</v>
      </c>
      <c r="B118" s="24" t="s">
        <v>220</v>
      </c>
      <c r="C118" s="24"/>
      <c r="D118" s="24" t="s">
        <v>159</v>
      </c>
      <c r="E118" s="94" t="s">
        <v>160</v>
      </c>
      <c r="F118" s="109">
        <v>0.43559999999999999</v>
      </c>
      <c r="G118" s="110">
        <v>232.43</v>
      </c>
      <c r="H118" s="100" t="s">
        <v>1820</v>
      </c>
      <c r="I118" s="25">
        <v>219.23</v>
      </c>
      <c r="J118" s="109">
        <v>0.28489999999999999</v>
      </c>
      <c r="K118" s="110">
        <v>154.15</v>
      </c>
      <c r="L118" s="25">
        <v>0.35980000000000001</v>
      </c>
      <c r="M118" s="25">
        <v>237.89</v>
      </c>
      <c r="N118" s="109">
        <v>0.34720000000000001</v>
      </c>
      <c r="O118" s="110">
        <v>261.43</v>
      </c>
      <c r="P118" s="109">
        <v>0.31069999999999998</v>
      </c>
      <c r="Q118" s="116">
        <v>256.64752099999998</v>
      </c>
      <c r="R118" s="107">
        <f t="shared" si="6"/>
        <v>0.31069999999999998</v>
      </c>
      <c r="S118" s="115">
        <f t="shared" si="7"/>
        <v>256.64752099999998</v>
      </c>
      <c r="T118" s="107">
        <f t="shared" si="8"/>
        <v>0.31069999999999998</v>
      </c>
      <c r="U118" s="226">
        <f t="shared" si="9"/>
        <v>256.64752099999998</v>
      </c>
      <c r="V118" s="231">
        <v>0.30690000000000001</v>
      </c>
      <c r="W118" s="227">
        <f t="shared" si="10"/>
        <v>337.13</v>
      </c>
      <c r="X118" s="116">
        <f t="shared" si="11"/>
        <v>361.09</v>
      </c>
    </row>
    <row r="119" spans="1:24" ht="27.6" x14ac:dyDescent="0.25">
      <c r="A119" s="23" t="s">
        <v>221</v>
      </c>
      <c r="B119" s="24" t="s">
        <v>222</v>
      </c>
      <c r="C119" s="24"/>
      <c r="D119" s="24" t="s">
        <v>223</v>
      </c>
      <c r="E119" s="94" t="s">
        <v>224</v>
      </c>
      <c r="F119" s="109">
        <v>3.1316999999999999</v>
      </c>
      <c r="G119" s="110">
        <v>1671.04</v>
      </c>
      <c r="H119" s="100" t="s">
        <v>1821</v>
      </c>
      <c r="I119" s="25">
        <v>1855.58</v>
      </c>
      <c r="J119" s="109">
        <v>3.6812</v>
      </c>
      <c r="K119" s="110">
        <v>1991.79</v>
      </c>
      <c r="L119" s="25">
        <v>3.1638999999999999</v>
      </c>
      <c r="M119" s="25">
        <v>2091.91</v>
      </c>
      <c r="N119" s="109">
        <v>3.6322000000000001</v>
      </c>
      <c r="O119" s="110">
        <v>2734.9</v>
      </c>
      <c r="P119" s="109">
        <v>4.0545</v>
      </c>
      <c r="Q119" s="116">
        <v>3349.1386349999998</v>
      </c>
      <c r="R119" s="107">
        <f t="shared" si="6"/>
        <v>4.0545</v>
      </c>
      <c r="S119" s="115">
        <f t="shared" si="7"/>
        <v>3349.1386349999998</v>
      </c>
      <c r="T119" s="107">
        <f t="shared" si="8"/>
        <v>4.0545</v>
      </c>
      <c r="U119" s="226">
        <f t="shared" si="9"/>
        <v>3349.1386349999998</v>
      </c>
      <c r="V119" s="231">
        <v>3.0589</v>
      </c>
      <c r="W119" s="227">
        <f t="shared" si="10"/>
        <v>3360.23</v>
      </c>
      <c r="X119" s="116">
        <f t="shared" si="11"/>
        <v>3599.01</v>
      </c>
    </row>
    <row r="120" spans="1:24" ht="27.6" x14ac:dyDescent="0.25">
      <c r="A120" s="23" t="s">
        <v>225</v>
      </c>
      <c r="B120" s="24" t="s">
        <v>226</v>
      </c>
      <c r="C120" s="24"/>
      <c r="D120" s="24" t="s">
        <v>223</v>
      </c>
      <c r="E120" s="94" t="s">
        <v>224</v>
      </c>
      <c r="F120" s="109"/>
      <c r="G120" s="110"/>
      <c r="H120" s="100"/>
      <c r="I120" s="25"/>
      <c r="J120" s="109"/>
      <c r="K120" s="110"/>
      <c r="L120" s="25"/>
      <c r="M120" s="25"/>
      <c r="N120" s="109"/>
      <c r="O120" s="110"/>
      <c r="P120" s="109">
        <v>1</v>
      </c>
      <c r="Q120" s="116">
        <v>826.03</v>
      </c>
      <c r="R120" s="107">
        <f t="shared" si="6"/>
        <v>1</v>
      </c>
      <c r="S120" s="115">
        <f t="shared" si="7"/>
        <v>826.03</v>
      </c>
      <c r="T120" s="107">
        <f t="shared" si="8"/>
        <v>1</v>
      </c>
      <c r="U120" s="226">
        <f t="shared" si="9"/>
        <v>826.03</v>
      </c>
      <c r="V120" s="232">
        <v>1</v>
      </c>
      <c r="W120" s="227">
        <f t="shared" si="10"/>
        <v>1098.51</v>
      </c>
      <c r="X120" s="116">
        <f t="shared" si="11"/>
        <v>1176.57</v>
      </c>
    </row>
    <row r="121" spans="1:24" ht="27.6" x14ac:dyDescent="0.25">
      <c r="A121" s="23" t="s">
        <v>227</v>
      </c>
      <c r="B121" s="24" t="s">
        <v>228</v>
      </c>
      <c r="C121" s="24"/>
      <c r="D121" s="24" t="s">
        <v>223</v>
      </c>
      <c r="E121" s="94" t="s">
        <v>224</v>
      </c>
      <c r="F121" s="109">
        <v>2.2147000000000001</v>
      </c>
      <c r="G121" s="110">
        <v>1181.74</v>
      </c>
      <c r="H121" s="100" t="s">
        <v>1822</v>
      </c>
      <c r="I121" s="25">
        <v>1172.8900000000001</v>
      </c>
      <c r="J121" s="109">
        <v>1.6422000000000001</v>
      </c>
      <c r="K121" s="110">
        <v>888.55</v>
      </c>
      <c r="L121" s="25">
        <v>1.7753000000000001</v>
      </c>
      <c r="M121" s="25">
        <v>1173.79</v>
      </c>
      <c r="N121" s="109">
        <v>1.7943</v>
      </c>
      <c r="O121" s="110">
        <v>1351.04</v>
      </c>
      <c r="P121" s="109">
        <v>1.9464999999999999</v>
      </c>
      <c r="Q121" s="116">
        <v>1607.8673949999998</v>
      </c>
      <c r="R121" s="107">
        <f t="shared" si="6"/>
        <v>1.9464999999999999</v>
      </c>
      <c r="S121" s="115">
        <f t="shared" si="7"/>
        <v>1607.8673949999998</v>
      </c>
      <c r="T121" s="107">
        <f t="shared" si="8"/>
        <v>1.9464999999999999</v>
      </c>
      <c r="U121" s="226">
        <f t="shared" si="9"/>
        <v>1607.8673949999998</v>
      </c>
      <c r="V121" s="231">
        <v>2.3473000000000002</v>
      </c>
      <c r="W121" s="227">
        <f t="shared" si="10"/>
        <v>2578.5300000000002</v>
      </c>
      <c r="X121" s="116">
        <f t="shared" si="11"/>
        <v>2761.76</v>
      </c>
    </row>
    <row r="122" spans="1:24" ht="27.6" x14ac:dyDescent="0.25">
      <c r="A122" s="23" t="s">
        <v>229</v>
      </c>
      <c r="B122" s="24" t="s">
        <v>230</v>
      </c>
      <c r="C122" s="24"/>
      <c r="D122" s="24" t="s">
        <v>223</v>
      </c>
      <c r="E122" s="94" t="s">
        <v>224</v>
      </c>
      <c r="F122" s="109">
        <v>1.8089</v>
      </c>
      <c r="G122" s="110">
        <v>965.21</v>
      </c>
      <c r="H122" s="100" t="s">
        <v>1823</v>
      </c>
      <c r="I122" s="25">
        <v>806.14</v>
      </c>
      <c r="J122" s="109">
        <v>1.5748</v>
      </c>
      <c r="K122" s="110">
        <v>852.08</v>
      </c>
      <c r="L122" s="25">
        <v>1.8184</v>
      </c>
      <c r="M122" s="25">
        <v>1202.29</v>
      </c>
      <c r="N122" s="109">
        <v>1.7052</v>
      </c>
      <c r="O122" s="110">
        <v>1283.95</v>
      </c>
      <c r="P122" s="109">
        <v>1.8888</v>
      </c>
      <c r="Q122" s="116">
        <v>1560.2054639999999</v>
      </c>
      <c r="R122" s="107">
        <f t="shared" si="6"/>
        <v>1.8888</v>
      </c>
      <c r="S122" s="115">
        <f t="shared" si="7"/>
        <v>1560.2054639999999</v>
      </c>
      <c r="T122" s="107">
        <f t="shared" si="8"/>
        <v>1.8888</v>
      </c>
      <c r="U122" s="226">
        <f t="shared" si="9"/>
        <v>1560.2054639999999</v>
      </c>
      <c r="V122" s="231">
        <v>1.6106</v>
      </c>
      <c r="W122" s="227">
        <f t="shared" si="10"/>
        <v>1769.26</v>
      </c>
      <c r="X122" s="116">
        <f t="shared" si="11"/>
        <v>1894.98</v>
      </c>
    </row>
    <row r="123" spans="1:24" ht="27.6" x14ac:dyDescent="0.25">
      <c r="A123" s="23" t="s">
        <v>231</v>
      </c>
      <c r="B123" s="24" t="s">
        <v>232</v>
      </c>
      <c r="C123" s="24"/>
      <c r="D123" s="24" t="s">
        <v>223</v>
      </c>
      <c r="E123" s="94" t="s">
        <v>224</v>
      </c>
      <c r="F123" s="109">
        <v>0.51319999999999999</v>
      </c>
      <c r="G123" s="110">
        <v>273.83999999999997</v>
      </c>
      <c r="H123" s="100"/>
      <c r="I123" s="25"/>
      <c r="J123" s="109">
        <v>0.44719999999999999</v>
      </c>
      <c r="K123" s="110">
        <v>241.97</v>
      </c>
      <c r="L123" s="25"/>
      <c r="M123" s="25"/>
      <c r="N123" s="109"/>
      <c r="O123" s="110"/>
      <c r="P123" s="109">
        <v>0.31669999999999998</v>
      </c>
      <c r="Q123" s="116">
        <v>261.603701</v>
      </c>
      <c r="R123" s="107">
        <f t="shared" si="6"/>
        <v>0.31669999999999998</v>
      </c>
      <c r="S123" s="115">
        <f t="shared" si="7"/>
        <v>261.603701</v>
      </c>
      <c r="T123" s="107">
        <f t="shared" si="8"/>
        <v>0.31669999999999998</v>
      </c>
      <c r="U123" s="226">
        <f t="shared" si="9"/>
        <v>261.603701</v>
      </c>
      <c r="V123" s="231">
        <v>0.31669999999999998</v>
      </c>
      <c r="W123" s="227">
        <f t="shared" si="10"/>
        <v>347.9</v>
      </c>
      <c r="X123" s="116">
        <f t="shared" si="11"/>
        <v>372.62</v>
      </c>
    </row>
    <row r="124" spans="1:24" ht="27.6" x14ac:dyDescent="0.25">
      <c r="A124" s="23" t="s">
        <v>233</v>
      </c>
      <c r="B124" s="24" t="s">
        <v>234</v>
      </c>
      <c r="C124" s="24"/>
      <c r="D124" s="24" t="s">
        <v>223</v>
      </c>
      <c r="E124" s="94" t="s">
        <v>224</v>
      </c>
      <c r="F124" s="109">
        <v>1.0145</v>
      </c>
      <c r="G124" s="110">
        <v>541.33000000000004</v>
      </c>
      <c r="H124" s="100" t="s">
        <v>1824</v>
      </c>
      <c r="I124" s="25">
        <v>539.1</v>
      </c>
      <c r="J124" s="109">
        <v>1.0539000000000001</v>
      </c>
      <c r="K124" s="110">
        <v>570.23</v>
      </c>
      <c r="L124" s="25">
        <v>0.97619999999999996</v>
      </c>
      <c r="M124" s="25">
        <v>645.44000000000005</v>
      </c>
      <c r="N124" s="109">
        <v>0.96989999999999998</v>
      </c>
      <c r="O124" s="110">
        <v>730.3</v>
      </c>
      <c r="P124" s="109">
        <v>0.92469999999999997</v>
      </c>
      <c r="Q124" s="116">
        <v>763.82994099999996</v>
      </c>
      <c r="R124" s="107">
        <f t="shared" si="6"/>
        <v>0.92469999999999997</v>
      </c>
      <c r="S124" s="115">
        <f t="shared" si="7"/>
        <v>763.82994099999996</v>
      </c>
      <c r="T124" s="107">
        <f t="shared" si="8"/>
        <v>0.92469999999999997</v>
      </c>
      <c r="U124" s="226">
        <f t="shared" si="9"/>
        <v>763.82994099999996</v>
      </c>
      <c r="V124" s="231">
        <v>0.93969999999999998</v>
      </c>
      <c r="W124" s="227">
        <f t="shared" si="10"/>
        <v>1032.27</v>
      </c>
      <c r="X124" s="116">
        <f t="shared" si="11"/>
        <v>1105.6199999999999</v>
      </c>
    </row>
    <row r="125" spans="1:24" ht="27.6" x14ac:dyDescent="0.25">
      <c r="A125" s="23" t="s">
        <v>235</v>
      </c>
      <c r="B125" s="24" t="s">
        <v>236</v>
      </c>
      <c r="C125" s="24"/>
      <c r="D125" s="24" t="s">
        <v>223</v>
      </c>
      <c r="E125" s="94" t="s">
        <v>224</v>
      </c>
      <c r="F125" s="109">
        <v>1.5426</v>
      </c>
      <c r="G125" s="110">
        <v>823.12</v>
      </c>
      <c r="H125" s="100" t="s">
        <v>1825</v>
      </c>
      <c r="I125" s="25">
        <v>660.1</v>
      </c>
      <c r="J125" s="109">
        <v>1.1556999999999999</v>
      </c>
      <c r="K125" s="110">
        <v>625.30999999999995</v>
      </c>
      <c r="L125" s="25">
        <v>1.0329999999999999</v>
      </c>
      <c r="M125" s="25">
        <v>683</v>
      </c>
      <c r="N125" s="109">
        <v>1.0630999999999999</v>
      </c>
      <c r="O125" s="110">
        <v>800.47</v>
      </c>
      <c r="P125" s="109">
        <v>0.93389999999999995</v>
      </c>
      <c r="Q125" s="116">
        <v>771.42941699999994</v>
      </c>
      <c r="R125" s="107">
        <f t="shared" si="6"/>
        <v>0.93389999999999995</v>
      </c>
      <c r="S125" s="115">
        <f t="shared" si="7"/>
        <v>771.42941699999994</v>
      </c>
      <c r="T125" s="107">
        <f t="shared" si="8"/>
        <v>0.93389999999999995</v>
      </c>
      <c r="U125" s="226">
        <f t="shared" si="9"/>
        <v>771.42941699999994</v>
      </c>
      <c r="V125" s="231">
        <v>1.1138999999999999</v>
      </c>
      <c r="W125" s="227">
        <f t="shared" si="10"/>
        <v>1223.6300000000001</v>
      </c>
      <c r="X125" s="116">
        <f t="shared" si="11"/>
        <v>1310.58</v>
      </c>
    </row>
    <row r="126" spans="1:24" ht="27.6" x14ac:dyDescent="0.25">
      <c r="A126" s="23" t="s">
        <v>237</v>
      </c>
      <c r="B126" s="24" t="s">
        <v>238</v>
      </c>
      <c r="C126" s="24"/>
      <c r="D126" s="24" t="s">
        <v>223</v>
      </c>
      <c r="E126" s="94" t="s">
        <v>224</v>
      </c>
      <c r="F126" s="109">
        <v>0.94669999999999999</v>
      </c>
      <c r="G126" s="110">
        <v>505.15</v>
      </c>
      <c r="H126" s="100" t="s">
        <v>1826</v>
      </c>
      <c r="I126" s="25">
        <v>490.97</v>
      </c>
      <c r="J126" s="109">
        <v>0.67710000000000004</v>
      </c>
      <c r="K126" s="110">
        <v>366.36</v>
      </c>
      <c r="L126" s="25">
        <v>0.65429999999999999</v>
      </c>
      <c r="M126" s="25">
        <v>432.61</v>
      </c>
      <c r="N126" s="109">
        <v>0.65780000000000005</v>
      </c>
      <c r="O126" s="110">
        <v>495.3</v>
      </c>
      <c r="P126" s="109">
        <v>0.72040000000000004</v>
      </c>
      <c r="Q126" s="116">
        <v>595.07201199999997</v>
      </c>
      <c r="R126" s="107">
        <f t="shared" si="6"/>
        <v>0.72040000000000004</v>
      </c>
      <c r="S126" s="115">
        <f t="shared" si="7"/>
        <v>595.07201199999997</v>
      </c>
      <c r="T126" s="107">
        <f t="shared" si="8"/>
        <v>0.72040000000000004</v>
      </c>
      <c r="U126" s="226">
        <f t="shared" si="9"/>
        <v>595.07201199999997</v>
      </c>
      <c r="V126" s="231">
        <v>0.95599999999999996</v>
      </c>
      <c r="W126" s="227">
        <f t="shared" si="10"/>
        <v>1050.18</v>
      </c>
      <c r="X126" s="116">
        <f t="shared" si="11"/>
        <v>1124.8</v>
      </c>
    </row>
    <row r="127" spans="1:24" ht="27.6" x14ac:dyDescent="0.25">
      <c r="A127" s="23" t="s">
        <v>239</v>
      </c>
      <c r="B127" s="24" t="s">
        <v>240</v>
      </c>
      <c r="C127" s="24"/>
      <c r="D127" s="24" t="s">
        <v>223</v>
      </c>
      <c r="E127" s="94" t="s">
        <v>224</v>
      </c>
      <c r="F127" s="109">
        <v>1.0172000000000001</v>
      </c>
      <c r="G127" s="110">
        <v>542.77</v>
      </c>
      <c r="H127" s="100" t="s">
        <v>1827</v>
      </c>
      <c r="I127" s="25">
        <v>332.91</v>
      </c>
      <c r="J127" s="109">
        <v>0.43149999999999999</v>
      </c>
      <c r="K127" s="110">
        <v>233.47</v>
      </c>
      <c r="L127" s="25">
        <v>0.48449999999999999</v>
      </c>
      <c r="M127" s="25">
        <v>320.33999999999997</v>
      </c>
      <c r="N127" s="109">
        <v>0.47360000000000002</v>
      </c>
      <c r="O127" s="110">
        <v>356.6</v>
      </c>
      <c r="P127" s="109">
        <v>0.48070000000000002</v>
      </c>
      <c r="Q127" s="116">
        <v>397.07262100000003</v>
      </c>
      <c r="R127" s="107">
        <f t="shared" si="6"/>
        <v>0.48070000000000002</v>
      </c>
      <c r="S127" s="115">
        <f t="shared" si="7"/>
        <v>397.07262100000003</v>
      </c>
      <c r="T127" s="107">
        <f t="shared" si="8"/>
        <v>0.48070000000000002</v>
      </c>
      <c r="U127" s="226">
        <f t="shared" si="9"/>
        <v>397.07262100000003</v>
      </c>
      <c r="V127" s="231">
        <v>0.37690000000000001</v>
      </c>
      <c r="W127" s="227">
        <f t="shared" si="10"/>
        <v>414.03</v>
      </c>
      <c r="X127" s="116">
        <f t="shared" si="11"/>
        <v>443.45</v>
      </c>
    </row>
    <row r="128" spans="1:24" ht="27.6" x14ac:dyDescent="0.25">
      <c r="A128" s="23" t="s">
        <v>241</v>
      </c>
      <c r="B128" s="24" t="s">
        <v>242</v>
      </c>
      <c r="C128" s="24"/>
      <c r="D128" s="24" t="s">
        <v>223</v>
      </c>
      <c r="E128" s="94" t="s">
        <v>224</v>
      </c>
      <c r="F128" s="109">
        <v>0.85340000000000005</v>
      </c>
      <c r="G128" s="110">
        <v>455.37</v>
      </c>
      <c r="H128" s="100" t="s">
        <v>1828</v>
      </c>
      <c r="I128" s="25">
        <v>345.08</v>
      </c>
      <c r="J128" s="109">
        <v>0.66459999999999997</v>
      </c>
      <c r="K128" s="110">
        <v>359.6</v>
      </c>
      <c r="L128" s="25">
        <v>0.66479999999999995</v>
      </c>
      <c r="M128" s="25">
        <v>439.55</v>
      </c>
      <c r="N128" s="109">
        <v>0.65859999999999996</v>
      </c>
      <c r="O128" s="110">
        <v>495.9</v>
      </c>
      <c r="P128" s="109">
        <v>0.64600000000000002</v>
      </c>
      <c r="Q128" s="116">
        <v>533.61537999999996</v>
      </c>
      <c r="R128" s="107">
        <f t="shared" si="6"/>
        <v>0.64600000000000002</v>
      </c>
      <c r="S128" s="115">
        <f t="shared" si="7"/>
        <v>533.61537999999996</v>
      </c>
      <c r="T128" s="107">
        <f t="shared" si="8"/>
        <v>0.64600000000000002</v>
      </c>
      <c r="U128" s="226">
        <f t="shared" si="9"/>
        <v>533.61537999999996</v>
      </c>
      <c r="V128" s="231">
        <v>0.71289999999999998</v>
      </c>
      <c r="W128" s="227">
        <f t="shared" si="10"/>
        <v>783.13</v>
      </c>
      <c r="X128" s="116">
        <f t="shared" si="11"/>
        <v>838.78</v>
      </c>
    </row>
    <row r="129" spans="1:24" ht="27.6" x14ac:dyDescent="0.25">
      <c r="A129" s="23" t="s">
        <v>243</v>
      </c>
      <c r="B129" s="24" t="s">
        <v>244</v>
      </c>
      <c r="C129" s="24"/>
      <c r="D129" s="24" t="s">
        <v>223</v>
      </c>
      <c r="E129" s="94" t="s">
        <v>224</v>
      </c>
      <c r="F129" s="109">
        <v>0.84760000000000002</v>
      </c>
      <c r="G129" s="110">
        <v>452.27</v>
      </c>
      <c r="H129" s="100" t="s">
        <v>1829</v>
      </c>
      <c r="I129" s="25">
        <v>395.79</v>
      </c>
      <c r="J129" s="109">
        <v>0.75219999999999998</v>
      </c>
      <c r="K129" s="110">
        <v>406.99</v>
      </c>
      <c r="L129" s="25">
        <v>0.69389999999999996</v>
      </c>
      <c r="M129" s="25">
        <v>458.79</v>
      </c>
      <c r="N129" s="109">
        <v>0.70030000000000003</v>
      </c>
      <c r="O129" s="110">
        <v>527.29999999999995</v>
      </c>
      <c r="P129" s="109">
        <v>0.74680000000000002</v>
      </c>
      <c r="Q129" s="116">
        <v>616.87920399999996</v>
      </c>
      <c r="R129" s="107">
        <f t="shared" si="6"/>
        <v>0.74680000000000002</v>
      </c>
      <c r="S129" s="115">
        <f t="shared" si="7"/>
        <v>616.87920399999996</v>
      </c>
      <c r="T129" s="107">
        <f t="shared" si="8"/>
        <v>0.74680000000000002</v>
      </c>
      <c r="U129" s="226">
        <f t="shared" si="9"/>
        <v>616.87920399999996</v>
      </c>
      <c r="V129" s="231">
        <v>0.77139999999999997</v>
      </c>
      <c r="W129" s="227">
        <f t="shared" si="10"/>
        <v>847.39</v>
      </c>
      <c r="X129" s="116">
        <f t="shared" si="11"/>
        <v>907.61</v>
      </c>
    </row>
    <row r="130" spans="1:24" ht="27.6" x14ac:dyDescent="0.25">
      <c r="A130" s="23" t="s">
        <v>245</v>
      </c>
      <c r="B130" s="24" t="s">
        <v>246</v>
      </c>
      <c r="C130" s="24"/>
      <c r="D130" s="24" t="s">
        <v>223</v>
      </c>
      <c r="E130" s="94" t="s">
        <v>224</v>
      </c>
      <c r="F130" s="109">
        <v>0.47739999999999999</v>
      </c>
      <c r="G130" s="110">
        <v>254.74</v>
      </c>
      <c r="H130" s="100" t="s">
        <v>1830</v>
      </c>
      <c r="I130" s="25">
        <v>237.57</v>
      </c>
      <c r="J130" s="109">
        <v>0.47820000000000001</v>
      </c>
      <c r="K130" s="110">
        <v>258.74</v>
      </c>
      <c r="L130" s="25">
        <v>0.4879</v>
      </c>
      <c r="M130" s="25">
        <v>322.58999999999997</v>
      </c>
      <c r="N130" s="109">
        <v>0.48520000000000002</v>
      </c>
      <c r="O130" s="110">
        <v>365.34</v>
      </c>
      <c r="P130" s="109">
        <v>0.51200000000000001</v>
      </c>
      <c r="Q130" s="116">
        <v>422.92736000000002</v>
      </c>
      <c r="R130" s="107">
        <f t="shared" si="6"/>
        <v>0.51200000000000001</v>
      </c>
      <c r="S130" s="115">
        <f t="shared" si="7"/>
        <v>422.92736000000002</v>
      </c>
      <c r="T130" s="107">
        <f t="shared" si="8"/>
        <v>0.51200000000000001</v>
      </c>
      <c r="U130" s="226">
        <f t="shared" si="9"/>
        <v>422.92736000000002</v>
      </c>
      <c r="V130" s="231">
        <v>0.435</v>
      </c>
      <c r="W130" s="227">
        <f t="shared" si="10"/>
        <v>477.85</v>
      </c>
      <c r="X130" s="116">
        <f t="shared" si="11"/>
        <v>511.81</v>
      </c>
    </row>
    <row r="131" spans="1:24" ht="27.6" x14ac:dyDescent="0.25">
      <c r="A131" s="23" t="s">
        <v>247</v>
      </c>
      <c r="B131" s="24" t="s">
        <v>248</v>
      </c>
      <c r="C131" s="24"/>
      <c r="D131" s="24" t="s">
        <v>223</v>
      </c>
      <c r="E131" s="94" t="s">
        <v>224</v>
      </c>
      <c r="F131" s="109">
        <v>0.96830000000000005</v>
      </c>
      <c r="G131" s="110">
        <v>516.67999999999995</v>
      </c>
      <c r="H131" s="100" t="s">
        <v>1831</v>
      </c>
      <c r="I131" s="25">
        <v>513.55999999999995</v>
      </c>
      <c r="J131" s="109">
        <v>0.73680000000000001</v>
      </c>
      <c r="K131" s="110">
        <v>398.66</v>
      </c>
      <c r="L131" s="25">
        <v>0.97119999999999995</v>
      </c>
      <c r="M131" s="25">
        <v>642.14</v>
      </c>
      <c r="N131" s="109">
        <v>0.99690000000000001</v>
      </c>
      <c r="O131" s="110">
        <v>750.63</v>
      </c>
      <c r="P131" s="109">
        <v>1.03</v>
      </c>
      <c r="Q131" s="116">
        <v>850.81089999999995</v>
      </c>
      <c r="R131" s="107">
        <f t="shared" si="6"/>
        <v>1.03</v>
      </c>
      <c r="S131" s="115">
        <f t="shared" si="7"/>
        <v>850.81089999999995</v>
      </c>
      <c r="T131" s="107">
        <f t="shared" si="8"/>
        <v>1.03</v>
      </c>
      <c r="U131" s="226">
        <f t="shared" si="9"/>
        <v>850.81089999999995</v>
      </c>
      <c r="V131" s="231">
        <v>0.8367</v>
      </c>
      <c r="W131" s="227">
        <f t="shared" si="10"/>
        <v>919.12</v>
      </c>
      <c r="X131" s="116">
        <f t="shared" si="11"/>
        <v>984.44</v>
      </c>
    </row>
    <row r="132" spans="1:24" ht="27.6" x14ac:dyDescent="0.25">
      <c r="A132" s="23" t="s">
        <v>249</v>
      </c>
      <c r="B132" s="24" t="s">
        <v>250</v>
      </c>
      <c r="C132" s="24"/>
      <c r="D132" s="24" t="s">
        <v>223</v>
      </c>
      <c r="E132" s="94" t="s">
        <v>224</v>
      </c>
      <c r="F132" s="109">
        <v>0.72260000000000002</v>
      </c>
      <c r="G132" s="110">
        <v>385.57</v>
      </c>
      <c r="H132" s="100" t="s">
        <v>1832</v>
      </c>
      <c r="I132" s="25">
        <v>317.91000000000003</v>
      </c>
      <c r="J132" s="109">
        <v>0.49769999999999998</v>
      </c>
      <c r="K132" s="110">
        <v>269.29000000000002</v>
      </c>
      <c r="L132" s="25">
        <v>0.75819999999999999</v>
      </c>
      <c r="M132" s="25">
        <v>501.31</v>
      </c>
      <c r="N132" s="109">
        <v>0.84360000000000002</v>
      </c>
      <c r="O132" s="110">
        <v>635.20000000000005</v>
      </c>
      <c r="P132" s="109">
        <v>0.82909999999999995</v>
      </c>
      <c r="Q132" s="116">
        <v>684.86147299999993</v>
      </c>
      <c r="R132" s="107">
        <f t="shared" si="6"/>
        <v>0.82909999999999995</v>
      </c>
      <c r="S132" s="115">
        <f t="shared" si="7"/>
        <v>684.86147299999993</v>
      </c>
      <c r="T132" s="107">
        <f t="shared" si="8"/>
        <v>0.82909999999999995</v>
      </c>
      <c r="U132" s="226">
        <f t="shared" si="9"/>
        <v>684.86147299999993</v>
      </c>
      <c r="V132" s="231">
        <v>0.77170000000000005</v>
      </c>
      <c r="W132" s="227">
        <f t="shared" si="10"/>
        <v>847.72</v>
      </c>
      <c r="X132" s="116">
        <f t="shared" si="11"/>
        <v>907.96</v>
      </c>
    </row>
    <row r="133" spans="1:24" ht="27.6" x14ac:dyDescent="0.25">
      <c r="A133" s="23" t="s">
        <v>251</v>
      </c>
      <c r="B133" s="24" t="s">
        <v>252</v>
      </c>
      <c r="C133" s="24"/>
      <c r="D133" s="24" t="s">
        <v>223</v>
      </c>
      <c r="E133" s="94" t="s">
        <v>224</v>
      </c>
      <c r="F133" s="109">
        <v>0.63109999999999999</v>
      </c>
      <c r="G133" s="110">
        <v>336.75</v>
      </c>
      <c r="H133" s="100" t="s">
        <v>1833</v>
      </c>
      <c r="I133" s="25">
        <v>348.19</v>
      </c>
      <c r="J133" s="109">
        <v>0.63759999999999994</v>
      </c>
      <c r="K133" s="110">
        <v>344.99</v>
      </c>
      <c r="L133" s="25">
        <v>0.72219999999999995</v>
      </c>
      <c r="M133" s="25">
        <v>477.5</v>
      </c>
      <c r="N133" s="109">
        <v>0.76380000000000003</v>
      </c>
      <c r="O133" s="110">
        <v>575.11</v>
      </c>
      <c r="P133" s="109">
        <v>0.7571</v>
      </c>
      <c r="Q133" s="116">
        <v>625.38731299999995</v>
      </c>
      <c r="R133" s="107">
        <f t="shared" si="6"/>
        <v>0.7571</v>
      </c>
      <c r="S133" s="115">
        <f t="shared" si="7"/>
        <v>625.38731299999995</v>
      </c>
      <c r="T133" s="107">
        <f t="shared" si="8"/>
        <v>0.7571</v>
      </c>
      <c r="U133" s="226">
        <f t="shared" si="9"/>
        <v>625.38731299999995</v>
      </c>
      <c r="V133" s="231">
        <v>0.82079999999999997</v>
      </c>
      <c r="W133" s="227">
        <f t="shared" si="10"/>
        <v>901.66</v>
      </c>
      <c r="X133" s="116">
        <f t="shared" si="11"/>
        <v>965.73</v>
      </c>
    </row>
    <row r="134" spans="1:24" ht="27.6" x14ac:dyDescent="0.25">
      <c r="A134" s="23" t="s">
        <v>253</v>
      </c>
      <c r="B134" s="24" t="s">
        <v>254</v>
      </c>
      <c r="C134" s="24"/>
      <c r="D134" s="24" t="s">
        <v>223</v>
      </c>
      <c r="E134" s="94" t="s">
        <v>224</v>
      </c>
      <c r="F134" s="109">
        <v>0.56130000000000002</v>
      </c>
      <c r="G134" s="110">
        <v>299.5</v>
      </c>
      <c r="H134" s="100" t="s">
        <v>1834</v>
      </c>
      <c r="I134" s="25">
        <v>296.18</v>
      </c>
      <c r="J134" s="109">
        <v>0.55310000000000004</v>
      </c>
      <c r="K134" s="110">
        <v>299.27</v>
      </c>
      <c r="L134" s="25">
        <v>0.60819999999999996</v>
      </c>
      <c r="M134" s="25">
        <v>402.13</v>
      </c>
      <c r="N134" s="109">
        <v>0.60519999999999996</v>
      </c>
      <c r="O134" s="110">
        <v>455.69</v>
      </c>
      <c r="P134" s="109">
        <v>0.64590000000000003</v>
      </c>
      <c r="Q134" s="116">
        <v>533.53277700000001</v>
      </c>
      <c r="R134" s="107">
        <f t="shared" si="6"/>
        <v>0.64590000000000003</v>
      </c>
      <c r="S134" s="115">
        <f t="shared" si="7"/>
        <v>533.53277700000001</v>
      </c>
      <c r="T134" s="107">
        <f t="shared" si="8"/>
        <v>0.64590000000000003</v>
      </c>
      <c r="U134" s="226">
        <f t="shared" si="9"/>
        <v>533.53277700000001</v>
      </c>
      <c r="V134" s="231">
        <v>0.59550000000000003</v>
      </c>
      <c r="W134" s="227">
        <f t="shared" si="10"/>
        <v>654.16</v>
      </c>
      <c r="X134" s="116">
        <f t="shared" si="11"/>
        <v>700.65</v>
      </c>
    </row>
    <row r="135" spans="1:24" ht="27.6" x14ac:dyDescent="0.25">
      <c r="A135" s="23" t="s">
        <v>255</v>
      </c>
      <c r="B135" s="24" t="s">
        <v>256</v>
      </c>
      <c r="C135" s="24"/>
      <c r="D135" s="24" t="s">
        <v>223</v>
      </c>
      <c r="E135" s="94" t="s">
        <v>224</v>
      </c>
      <c r="F135" s="109">
        <v>0.84840000000000004</v>
      </c>
      <c r="G135" s="110">
        <v>452.7</v>
      </c>
      <c r="H135" s="100" t="s">
        <v>1835</v>
      </c>
      <c r="I135" s="25">
        <v>403.15</v>
      </c>
      <c r="J135" s="109">
        <v>0.77259999999999995</v>
      </c>
      <c r="K135" s="110">
        <v>418.03</v>
      </c>
      <c r="L135" s="25">
        <v>0.80310000000000004</v>
      </c>
      <c r="M135" s="25">
        <v>530.99</v>
      </c>
      <c r="N135" s="109">
        <v>0.81340000000000001</v>
      </c>
      <c r="O135" s="110">
        <v>612.46</v>
      </c>
      <c r="P135" s="109">
        <v>0.84789999999999999</v>
      </c>
      <c r="Q135" s="116">
        <v>700.39083699999992</v>
      </c>
      <c r="R135" s="107">
        <f t="shared" ref="R135:R167" si="12">P135</f>
        <v>0.84789999999999999</v>
      </c>
      <c r="S135" s="115">
        <f t="shared" ref="S135:S198" si="13">Q135</f>
        <v>700.39083699999992</v>
      </c>
      <c r="T135" s="107">
        <f t="shared" ref="T135:T198" si="14">R135</f>
        <v>0.84789999999999999</v>
      </c>
      <c r="U135" s="226">
        <f t="shared" ref="U135:U198" si="15">S135</f>
        <v>700.39083699999992</v>
      </c>
      <c r="V135" s="231">
        <v>0.82179999999999997</v>
      </c>
      <c r="W135" s="227">
        <f t="shared" ref="W135:W198" si="16">ROUND(V135*$W$2,2)</f>
        <v>902.76</v>
      </c>
      <c r="X135" s="116">
        <f t="shared" ref="X135:X198" si="17">ROUND(V135*$X$2,2)</f>
        <v>966.91</v>
      </c>
    </row>
    <row r="136" spans="1:24" ht="27.6" x14ac:dyDescent="0.25">
      <c r="A136" s="23" t="s">
        <v>257</v>
      </c>
      <c r="B136" s="24" t="s">
        <v>258</v>
      </c>
      <c r="C136" s="24"/>
      <c r="D136" s="24" t="s">
        <v>223</v>
      </c>
      <c r="E136" s="94" t="s">
        <v>224</v>
      </c>
      <c r="F136" s="109">
        <v>0.59960000000000002</v>
      </c>
      <c r="G136" s="110">
        <v>319.94</v>
      </c>
      <c r="H136" s="100" t="s">
        <v>1836</v>
      </c>
      <c r="I136" s="25">
        <v>318.23</v>
      </c>
      <c r="J136" s="109">
        <v>0.57289999999999996</v>
      </c>
      <c r="K136" s="110">
        <v>309.98</v>
      </c>
      <c r="L136" s="25">
        <v>0.66290000000000004</v>
      </c>
      <c r="M136" s="25">
        <v>438.3</v>
      </c>
      <c r="N136" s="109">
        <v>0.67730000000000001</v>
      </c>
      <c r="O136" s="110">
        <v>509.98</v>
      </c>
      <c r="P136" s="109">
        <v>0.70040000000000002</v>
      </c>
      <c r="Q136" s="116">
        <v>578.55141200000003</v>
      </c>
      <c r="R136" s="107">
        <f t="shared" si="12"/>
        <v>0.70040000000000002</v>
      </c>
      <c r="S136" s="115">
        <f t="shared" si="13"/>
        <v>578.55141200000003</v>
      </c>
      <c r="T136" s="107">
        <f t="shared" si="14"/>
        <v>0.70040000000000002</v>
      </c>
      <c r="U136" s="226">
        <f t="shared" si="15"/>
        <v>578.55141200000003</v>
      </c>
      <c r="V136" s="231">
        <v>0.69669999999999999</v>
      </c>
      <c r="W136" s="227">
        <f t="shared" si="16"/>
        <v>765.33</v>
      </c>
      <c r="X136" s="116">
        <f t="shared" si="17"/>
        <v>819.72</v>
      </c>
    </row>
    <row r="137" spans="1:24" ht="27.6" x14ac:dyDescent="0.25">
      <c r="A137" s="23" t="s">
        <v>259</v>
      </c>
      <c r="B137" s="24" t="s">
        <v>260</v>
      </c>
      <c r="C137" s="24"/>
      <c r="D137" s="24" t="s">
        <v>223</v>
      </c>
      <c r="E137" s="94" t="s">
        <v>224</v>
      </c>
      <c r="F137" s="109">
        <v>0.63919999999999999</v>
      </c>
      <c r="G137" s="110">
        <v>341.07</v>
      </c>
      <c r="H137" s="100" t="s">
        <v>1837</v>
      </c>
      <c r="I137" s="25">
        <v>412.16</v>
      </c>
      <c r="J137" s="109">
        <v>0.54469999999999996</v>
      </c>
      <c r="K137" s="110">
        <v>294.72000000000003</v>
      </c>
      <c r="L137" s="25">
        <v>0.62880000000000003</v>
      </c>
      <c r="M137" s="25">
        <v>415.75</v>
      </c>
      <c r="N137" s="109">
        <v>0.65759999999999996</v>
      </c>
      <c r="O137" s="110">
        <v>495.15</v>
      </c>
      <c r="P137" s="109">
        <v>0.63819999999999999</v>
      </c>
      <c r="Q137" s="116">
        <v>527.17234599999995</v>
      </c>
      <c r="R137" s="107">
        <f t="shared" si="12"/>
        <v>0.63819999999999999</v>
      </c>
      <c r="S137" s="115">
        <f t="shared" si="13"/>
        <v>527.17234599999995</v>
      </c>
      <c r="T137" s="107">
        <f t="shared" si="14"/>
        <v>0.63819999999999999</v>
      </c>
      <c r="U137" s="226">
        <f t="shared" si="15"/>
        <v>527.17234599999995</v>
      </c>
      <c r="V137" s="231">
        <v>0.61180000000000001</v>
      </c>
      <c r="W137" s="227">
        <f t="shared" si="16"/>
        <v>672.07</v>
      </c>
      <c r="X137" s="116">
        <f t="shared" si="17"/>
        <v>719.83</v>
      </c>
    </row>
    <row r="138" spans="1:24" ht="27.6" x14ac:dyDescent="0.25">
      <c r="A138" s="23" t="s">
        <v>261</v>
      </c>
      <c r="B138" s="24" t="s">
        <v>262</v>
      </c>
      <c r="C138" s="24"/>
      <c r="D138" s="24" t="s">
        <v>223</v>
      </c>
      <c r="E138" s="94" t="s">
        <v>224</v>
      </c>
      <c r="F138" s="109">
        <v>0.5454</v>
      </c>
      <c r="G138" s="110">
        <v>291.02</v>
      </c>
      <c r="H138" s="100" t="s">
        <v>1838</v>
      </c>
      <c r="I138" s="25">
        <v>265.62</v>
      </c>
      <c r="J138" s="109">
        <v>0.39290000000000003</v>
      </c>
      <c r="K138" s="110">
        <v>212.59</v>
      </c>
      <c r="L138" s="25">
        <v>0.45739999999999997</v>
      </c>
      <c r="M138" s="25">
        <v>302.42</v>
      </c>
      <c r="N138" s="109">
        <v>0.44750000000000001</v>
      </c>
      <c r="O138" s="110">
        <v>336.95</v>
      </c>
      <c r="P138" s="109">
        <v>0.44219999999999998</v>
      </c>
      <c r="Q138" s="116">
        <v>365.270466</v>
      </c>
      <c r="R138" s="107">
        <f t="shared" si="12"/>
        <v>0.44219999999999998</v>
      </c>
      <c r="S138" s="115">
        <f t="shared" si="13"/>
        <v>365.270466</v>
      </c>
      <c r="T138" s="107">
        <f t="shared" si="14"/>
        <v>0.44219999999999998</v>
      </c>
      <c r="U138" s="226">
        <f t="shared" si="15"/>
        <v>365.270466</v>
      </c>
      <c r="V138" s="231">
        <v>0.38040000000000002</v>
      </c>
      <c r="W138" s="227">
        <f t="shared" si="16"/>
        <v>417.87</v>
      </c>
      <c r="X138" s="116">
        <f t="shared" si="17"/>
        <v>447.57</v>
      </c>
    </row>
    <row r="139" spans="1:24" ht="27.6" x14ac:dyDescent="0.25">
      <c r="A139" s="23" t="s">
        <v>263</v>
      </c>
      <c r="B139" s="24" t="s">
        <v>264</v>
      </c>
      <c r="C139" s="24"/>
      <c r="D139" s="24" t="s">
        <v>223</v>
      </c>
      <c r="E139" s="94" t="s">
        <v>224</v>
      </c>
      <c r="F139" s="109">
        <v>0.66090000000000004</v>
      </c>
      <c r="G139" s="110">
        <v>352.65</v>
      </c>
      <c r="H139" s="100" t="s">
        <v>1839</v>
      </c>
      <c r="I139" s="25">
        <v>307.10000000000002</v>
      </c>
      <c r="J139" s="109">
        <v>0.63649999999999995</v>
      </c>
      <c r="K139" s="110">
        <v>344.39</v>
      </c>
      <c r="L139" s="25">
        <v>0.57130000000000003</v>
      </c>
      <c r="M139" s="25">
        <v>377.73</v>
      </c>
      <c r="N139" s="109">
        <v>0.5887</v>
      </c>
      <c r="O139" s="110">
        <v>443.27</v>
      </c>
      <c r="P139" s="109">
        <v>0.70479999999999998</v>
      </c>
      <c r="Q139" s="116">
        <v>582.18594399999995</v>
      </c>
      <c r="R139" s="107">
        <f t="shared" si="12"/>
        <v>0.70479999999999998</v>
      </c>
      <c r="S139" s="115">
        <f t="shared" si="13"/>
        <v>582.18594399999995</v>
      </c>
      <c r="T139" s="107">
        <f t="shared" si="14"/>
        <v>0.70479999999999998</v>
      </c>
      <c r="U139" s="226">
        <f t="shared" si="15"/>
        <v>582.18594399999995</v>
      </c>
      <c r="V139" s="231">
        <v>0.5302</v>
      </c>
      <c r="W139" s="227">
        <f t="shared" si="16"/>
        <v>582.42999999999995</v>
      </c>
      <c r="X139" s="116">
        <f t="shared" si="17"/>
        <v>623.82000000000005</v>
      </c>
    </row>
    <row r="140" spans="1:24" ht="27.6" x14ac:dyDescent="0.25">
      <c r="A140" s="23" t="s">
        <v>265</v>
      </c>
      <c r="B140" s="24" t="s">
        <v>266</v>
      </c>
      <c r="C140" s="24"/>
      <c r="D140" s="24" t="s">
        <v>223</v>
      </c>
      <c r="E140" s="94" t="s">
        <v>224</v>
      </c>
      <c r="F140" s="109">
        <v>0.51359999999999995</v>
      </c>
      <c r="G140" s="110">
        <v>274.05</v>
      </c>
      <c r="H140" s="100" t="s">
        <v>1840</v>
      </c>
      <c r="I140" s="25">
        <v>224.2</v>
      </c>
      <c r="J140" s="109">
        <v>0.36919999999999997</v>
      </c>
      <c r="K140" s="110">
        <v>199.76</v>
      </c>
      <c r="L140" s="25">
        <v>0.37209999999999999</v>
      </c>
      <c r="M140" s="25">
        <v>246.03</v>
      </c>
      <c r="N140" s="109">
        <v>0.39379999999999998</v>
      </c>
      <c r="O140" s="110">
        <v>296.52</v>
      </c>
      <c r="P140" s="109">
        <v>0.4536</v>
      </c>
      <c r="Q140" s="116">
        <v>374.687208</v>
      </c>
      <c r="R140" s="107">
        <f t="shared" si="12"/>
        <v>0.4536</v>
      </c>
      <c r="S140" s="115">
        <f t="shared" si="13"/>
        <v>374.687208</v>
      </c>
      <c r="T140" s="107">
        <f t="shared" si="14"/>
        <v>0.4536</v>
      </c>
      <c r="U140" s="226">
        <f t="shared" si="15"/>
        <v>374.687208</v>
      </c>
      <c r="V140" s="231">
        <v>0.34760000000000002</v>
      </c>
      <c r="W140" s="227">
        <f t="shared" si="16"/>
        <v>381.84</v>
      </c>
      <c r="X140" s="116">
        <f t="shared" si="17"/>
        <v>408.98</v>
      </c>
    </row>
    <row r="141" spans="1:24" ht="27.6" x14ac:dyDescent="0.25">
      <c r="A141" s="23" t="s">
        <v>267</v>
      </c>
      <c r="B141" s="24" t="s">
        <v>268</v>
      </c>
      <c r="C141" s="24"/>
      <c r="D141" s="24" t="s">
        <v>223</v>
      </c>
      <c r="E141" s="94" t="s">
        <v>224</v>
      </c>
      <c r="F141" s="109">
        <v>0.73460000000000003</v>
      </c>
      <c r="G141" s="110">
        <v>391.98</v>
      </c>
      <c r="H141" s="100" t="s">
        <v>1841</v>
      </c>
      <c r="I141" s="25">
        <v>371.34</v>
      </c>
      <c r="J141" s="109">
        <v>0.70240000000000002</v>
      </c>
      <c r="K141" s="110">
        <v>380.05</v>
      </c>
      <c r="L141" s="25">
        <v>0.85650000000000004</v>
      </c>
      <c r="M141" s="25">
        <v>566.29999999999995</v>
      </c>
      <c r="N141" s="109">
        <v>0.72409999999999997</v>
      </c>
      <c r="O141" s="110">
        <v>545.22</v>
      </c>
      <c r="P141" s="109">
        <v>0.93130000000000002</v>
      </c>
      <c r="Q141" s="116">
        <v>769.28173900000002</v>
      </c>
      <c r="R141" s="107">
        <f t="shared" si="12"/>
        <v>0.93130000000000002</v>
      </c>
      <c r="S141" s="115">
        <f t="shared" si="13"/>
        <v>769.28173900000002</v>
      </c>
      <c r="T141" s="107">
        <f t="shared" si="14"/>
        <v>0.93130000000000002</v>
      </c>
      <c r="U141" s="226">
        <f t="shared" si="15"/>
        <v>769.28173900000002</v>
      </c>
      <c r="V141" s="231">
        <v>0.88149999999999995</v>
      </c>
      <c r="W141" s="227">
        <f t="shared" si="16"/>
        <v>968.34</v>
      </c>
      <c r="X141" s="116">
        <f t="shared" si="17"/>
        <v>1037.1500000000001</v>
      </c>
    </row>
    <row r="142" spans="1:24" ht="27.6" x14ac:dyDescent="0.25">
      <c r="A142" s="23" t="s">
        <v>269</v>
      </c>
      <c r="B142" s="24" t="s">
        <v>270</v>
      </c>
      <c r="C142" s="24"/>
      <c r="D142" s="24" t="s">
        <v>223</v>
      </c>
      <c r="E142" s="94" t="s">
        <v>224</v>
      </c>
      <c r="F142" s="109">
        <v>0.54349999999999998</v>
      </c>
      <c r="G142" s="110">
        <v>290.01</v>
      </c>
      <c r="H142" s="100" t="s">
        <v>1842</v>
      </c>
      <c r="I142" s="25">
        <v>294.11</v>
      </c>
      <c r="J142" s="109">
        <v>0.55169999999999997</v>
      </c>
      <c r="K142" s="110">
        <v>298.51</v>
      </c>
      <c r="L142" s="25">
        <v>0.47720000000000001</v>
      </c>
      <c r="M142" s="25">
        <v>315.52</v>
      </c>
      <c r="N142" s="109">
        <v>0.4854</v>
      </c>
      <c r="O142" s="110">
        <v>365.49</v>
      </c>
      <c r="P142" s="109">
        <v>0.53239999999999998</v>
      </c>
      <c r="Q142" s="116">
        <v>439.77837199999999</v>
      </c>
      <c r="R142" s="107">
        <f t="shared" si="12"/>
        <v>0.53239999999999998</v>
      </c>
      <c r="S142" s="115">
        <f t="shared" si="13"/>
        <v>439.77837199999999</v>
      </c>
      <c r="T142" s="107">
        <f t="shared" si="14"/>
        <v>0.53239999999999998</v>
      </c>
      <c r="U142" s="226">
        <f t="shared" si="15"/>
        <v>439.77837199999999</v>
      </c>
      <c r="V142" s="231">
        <v>0.50729999999999997</v>
      </c>
      <c r="W142" s="227">
        <f t="shared" si="16"/>
        <v>557.27</v>
      </c>
      <c r="X142" s="116">
        <f t="shared" si="17"/>
        <v>596.87</v>
      </c>
    </row>
    <row r="143" spans="1:24" ht="27.6" x14ac:dyDescent="0.25">
      <c r="A143" s="23" t="s">
        <v>271</v>
      </c>
      <c r="B143" s="24" t="s">
        <v>272</v>
      </c>
      <c r="C143" s="24"/>
      <c r="D143" s="24" t="s">
        <v>223</v>
      </c>
      <c r="E143" s="94" t="s">
        <v>224</v>
      </c>
      <c r="F143" s="109">
        <v>0.51770000000000005</v>
      </c>
      <c r="G143" s="110">
        <v>276.24</v>
      </c>
      <c r="H143" s="100" t="s">
        <v>1843</v>
      </c>
      <c r="I143" s="25">
        <v>275.17</v>
      </c>
      <c r="J143" s="109">
        <v>0.49790000000000001</v>
      </c>
      <c r="K143" s="110">
        <v>269.39999999999998</v>
      </c>
      <c r="L143" s="25">
        <v>0.56110000000000004</v>
      </c>
      <c r="M143" s="25">
        <v>370.99</v>
      </c>
      <c r="N143" s="109">
        <v>0.59140000000000004</v>
      </c>
      <c r="O143" s="110">
        <v>445.3</v>
      </c>
      <c r="P143" s="109">
        <v>0.62509999999999999</v>
      </c>
      <c r="Q143" s="116">
        <v>516.35135300000002</v>
      </c>
      <c r="R143" s="107">
        <f t="shared" si="12"/>
        <v>0.62509999999999999</v>
      </c>
      <c r="S143" s="115">
        <f t="shared" si="13"/>
        <v>516.35135300000002</v>
      </c>
      <c r="T143" s="107">
        <f t="shared" si="14"/>
        <v>0.62509999999999999</v>
      </c>
      <c r="U143" s="226">
        <f t="shared" si="15"/>
        <v>516.35135300000002</v>
      </c>
      <c r="V143" s="231">
        <v>0.56330000000000002</v>
      </c>
      <c r="W143" s="227">
        <f t="shared" si="16"/>
        <v>618.79</v>
      </c>
      <c r="X143" s="116">
        <f t="shared" si="17"/>
        <v>662.76</v>
      </c>
    </row>
    <row r="144" spans="1:24" ht="27.6" x14ac:dyDescent="0.25">
      <c r="A144" s="23" t="s">
        <v>273</v>
      </c>
      <c r="B144" s="24" t="s">
        <v>274</v>
      </c>
      <c r="C144" s="24"/>
      <c r="D144" s="24" t="s">
        <v>223</v>
      </c>
      <c r="E144" s="94" t="s">
        <v>224</v>
      </c>
      <c r="F144" s="109">
        <v>0.4178</v>
      </c>
      <c r="G144" s="110">
        <v>222.93</v>
      </c>
      <c r="H144" s="100" t="s">
        <v>1795</v>
      </c>
      <c r="I144" s="25">
        <v>203.51</v>
      </c>
      <c r="J144" s="109">
        <v>0.38629999999999998</v>
      </c>
      <c r="K144" s="110">
        <v>209.02</v>
      </c>
      <c r="L144" s="25">
        <v>0.44779999999999998</v>
      </c>
      <c r="M144" s="25">
        <v>296.08</v>
      </c>
      <c r="N144" s="109">
        <v>0.4471</v>
      </c>
      <c r="O144" s="110">
        <v>336.65</v>
      </c>
      <c r="P144" s="109">
        <v>0.4859</v>
      </c>
      <c r="Q144" s="116">
        <v>401.367977</v>
      </c>
      <c r="R144" s="107">
        <f t="shared" si="12"/>
        <v>0.4859</v>
      </c>
      <c r="S144" s="115">
        <f t="shared" si="13"/>
        <v>401.367977</v>
      </c>
      <c r="T144" s="107">
        <f t="shared" si="14"/>
        <v>0.4859</v>
      </c>
      <c r="U144" s="226">
        <f t="shared" si="15"/>
        <v>401.367977</v>
      </c>
      <c r="V144" s="231">
        <v>0.41849999999999998</v>
      </c>
      <c r="W144" s="227">
        <f t="shared" si="16"/>
        <v>459.73</v>
      </c>
      <c r="X144" s="116">
        <f t="shared" si="17"/>
        <v>492.39</v>
      </c>
    </row>
    <row r="145" spans="1:24" ht="27.6" x14ac:dyDescent="0.25">
      <c r="A145" s="23" t="s">
        <v>275</v>
      </c>
      <c r="B145" s="24" t="s">
        <v>276</v>
      </c>
      <c r="C145" s="24"/>
      <c r="D145" s="24" t="s">
        <v>223</v>
      </c>
      <c r="E145" s="94" t="s">
        <v>224</v>
      </c>
      <c r="F145" s="109">
        <v>0.51780000000000004</v>
      </c>
      <c r="G145" s="110">
        <v>276.29000000000002</v>
      </c>
      <c r="H145" s="100" t="s">
        <v>1844</v>
      </c>
      <c r="I145" s="25">
        <v>337.17</v>
      </c>
      <c r="J145" s="109">
        <v>0.42580000000000001</v>
      </c>
      <c r="K145" s="110">
        <v>230.39</v>
      </c>
      <c r="L145" s="25">
        <v>0.47939999999999999</v>
      </c>
      <c r="M145" s="25">
        <v>316.97000000000003</v>
      </c>
      <c r="N145" s="109">
        <v>0.50029999999999997</v>
      </c>
      <c r="O145" s="110">
        <v>376.71</v>
      </c>
      <c r="P145" s="109">
        <v>0.53169999999999995</v>
      </c>
      <c r="Q145" s="116">
        <v>439.20015099999995</v>
      </c>
      <c r="R145" s="107">
        <f t="shared" si="12"/>
        <v>0.53169999999999995</v>
      </c>
      <c r="S145" s="115">
        <f t="shared" si="13"/>
        <v>439.20015099999995</v>
      </c>
      <c r="T145" s="107">
        <f t="shared" si="14"/>
        <v>0.53169999999999995</v>
      </c>
      <c r="U145" s="226">
        <f t="shared" si="15"/>
        <v>439.20015099999995</v>
      </c>
      <c r="V145" s="231">
        <v>0.44219999999999998</v>
      </c>
      <c r="W145" s="227">
        <f t="shared" si="16"/>
        <v>485.76</v>
      </c>
      <c r="X145" s="116">
        <f t="shared" si="17"/>
        <v>520.28</v>
      </c>
    </row>
    <row r="146" spans="1:24" ht="27.6" x14ac:dyDescent="0.25">
      <c r="A146" s="23" t="s">
        <v>277</v>
      </c>
      <c r="B146" s="24" t="s">
        <v>278</v>
      </c>
      <c r="C146" s="24"/>
      <c r="D146" s="24" t="s">
        <v>223</v>
      </c>
      <c r="E146" s="94" t="s">
        <v>224</v>
      </c>
      <c r="F146" s="109">
        <v>0.45379999999999998</v>
      </c>
      <c r="G146" s="110">
        <v>242.14</v>
      </c>
      <c r="H146" s="100" t="s">
        <v>1845</v>
      </c>
      <c r="I146" s="25">
        <v>220.43</v>
      </c>
      <c r="J146" s="109">
        <v>0.3281</v>
      </c>
      <c r="K146" s="110">
        <v>177.53</v>
      </c>
      <c r="L146" s="25">
        <v>0.38350000000000001</v>
      </c>
      <c r="M146" s="25">
        <v>253.56</v>
      </c>
      <c r="N146" s="109">
        <v>0.4032</v>
      </c>
      <c r="O146" s="110">
        <v>303.58999999999997</v>
      </c>
      <c r="P146" s="109">
        <v>0.39839999999999998</v>
      </c>
      <c r="Q146" s="116">
        <v>329.090352</v>
      </c>
      <c r="R146" s="107">
        <f t="shared" si="12"/>
        <v>0.39839999999999998</v>
      </c>
      <c r="S146" s="115">
        <f t="shared" si="13"/>
        <v>329.090352</v>
      </c>
      <c r="T146" s="107">
        <f t="shared" si="14"/>
        <v>0.39839999999999998</v>
      </c>
      <c r="U146" s="226">
        <f t="shared" si="15"/>
        <v>329.090352</v>
      </c>
      <c r="V146" s="231">
        <v>0.34970000000000001</v>
      </c>
      <c r="W146" s="227">
        <f t="shared" si="16"/>
        <v>384.15</v>
      </c>
      <c r="X146" s="116">
        <f t="shared" si="17"/>
        <v>411.45</v>
      </c>
    </row>
    <row r="147" spans="1:24" ht="27.6" x14ac:dyDescent="0.25">
      <c r="A147" s="23" t="s">
        <v>279</v>
      </c>
      <c r="B147" s="24" t="s">
        <v>280</v>
      </c>
      <c r="C147" s="24"/>
      <c r="D147" s="24" t="s">
        <v>223</v>
      </c>
      <c r="E147" s="94" t="s">
        <v>224</v>
      </c>
      <c r="F147" s="109">
        <v>0.71550000000000002</v>
      </c>
      <c r="G147" s="110">
        <v>381.78</v>
      </c>
      <c r="H147" s="100" t="s">
        <v>1846</v>
      </c>
      <c r="I147" s="25">
        <v>260.82</v>
      </c>
      <c r="J147" s="109">
        <v>0.50219999999999998</v>
      </c>
      <c r="K147" s="110">
        <v>271.73</v>
      </c>
      <c r="L147" s="25">
        <v>0.57340000000000002</v>
      </c>
      <c r="M147" s="25">
        <v>379.12</v>
      </c>
      <c r="N147" s="109">
        <v>0.55069999999999997</v>
      </c>
      <c r="O147" s="110">
        <v>414.66</v>
      </c>
      <c r="P147" s="109">
        <v>0.59989999999999999</v>
      </c>
      <c r="Q147" s="116">
        <v>495.53539699999999</v>
      </c>
      <c r="R147" s="107">
        <f t="shared" si="12"/>
        <v>0.59989999999999999</v>
      </c>
      <c r="S147" s="115">
        <f t="shared" si="13"/>
        <v>495.53539699999999</v>
      </c>
      <c r="T147" s="107">
        <f t="shared" si="14"/>
        <v>0.59989999999999999</v>
      </c>
      <c r="U147" s="226">
        <f t="shared" si="15"/>
        <v>495.53539699999999</v>
      </c>
      <c r="V147" s="231">
        <v>0.64410000000000001</v>
      </c>
      <c r="W147" s="227">
        <f t="shared" si="16"/>
        <v>707.55</v>
      </c>
      <c r="X147" s="116">
        <f t="shared" si="17"/>
        <v>757.83</v>
      </c>
    </row>
    <row r="148" spans="1:24" ht="27.6" x14ac:dyDescent="0.25">
      <c r="A148" s="23" t="s">
        <v>281</v>
      </c>
      <c r="B148" s="24" t="s">
        <v>282</v>
      </c>
      <c r="C148" s="24"/>
      <c r="D148" s="24" t="s">
        <v>223</v>
      </c>
      <c r="E148" s="94" t="s">
        <v>224</v>
      </c>
      <c r="F148" s="109">
        <v>0.56210000000000004</v>
      </c>
      <c r="G148" s="110">
        <v>299.93</v>
      </c>
      <c r="H148" s="100" t="s">
        <v>1847</v>
      </c>
      <c r="I148" s="25">
        <v>209.41</v>
      </c>
      <c r="J148" s="109">
        <v>0.34160000000000001</v>
      </c>
      <c r="K148" s="110">
        <v>184.83</v>
      </c>
      <c r="L148" s="25">
        <v>0.38080000000000003</v>
      </c>
      <c r="M148" s="25">
        <v>251.78</v>
      </c>
      <c r="N148" s="109">
        <v>0.35670000000000002</v>
      </c>
      <c r="O148" s="110">
        <v>268.58</v>
      </c>
      <c r="P148" s="109">
        <v>0.35460000000000003</v>
      </c>
      <c r="Q148" s="116">
        <v>292.91023799999999</v>
      </c>
      <c r="R148" s="107">
        <f t="shared" si="12"/>
        <v>0.35460000000000003</v>
      </c>
      <c r="S148" s="115">
        <f t="shared" si="13"/>
        <v>292.91023799999999</v>
      </c>
      <c r="T148" s="107">
        <f t="shared" si="14"/>
        <v>0.35460000000000003</v>
      </c>
      <c r="U148" s="226">
        <f t="shared" si="15"/>
        <v>292.91023799999999</v>
      </c>
      <c r="V148" s="231">
        <v>0.34320000000000001</v>
      </c>
      <c r="W148" s="227">
        <f t="shared" si="16"/>
        <v>377.01</v>
      </c>
      <c r="X148" s="116">
        <f t="shared" si="17"/>
        <v>403.8</v>
      </c>
    </row>
    <row r="149" spans="1:24" ht="27.6" x14ac:dyDescent="0.25">
      <c r="A149" s="23" t="s">
        <v>283</v>
      </c>
      <c r="B149" s="24" t="s">
        <v>284</v>
      </c>
      <c r="C149" s="24"/>
      <c r="D149" s="24" t="s">
        <v>223</v>
      </c>
      <c r="E149" s="94" t="s">
        <v>224</v>
      </c>
      <c r="F149" s="109">
        <v>0.76490000000000002</v>
      </c>
      <c r="G149" s="110">
        <v>408.14</v>
      </c>
      <c r="H149" s="100" t="s">
        <v>1848</v>
      </c>
      <c r="I149" s="25">
        <v>361.46</v>
      </c>
      <c r="J149" s="109">
        <v>0.56899999999999995</v>
      </c>
      <c r="K149" s="110">
        <v>307.87</v>
      </c>
      <c r="L149" s="25">
        <v>0.64090000000000003</v>
      </c>
      <c r="M149" s="25">
        <v>423.75</v>
      </c>
      <c r="N149" s="109">
        <v>0.63839999999999997</v>
      </c>
      <c r="O149" s="110">
        <v>480.69</v>
      </c>
      <c r="P149" s="109">
        <v>0.68240000000000001</v>
      </c>
      <c r="Q149" s="116">
        <v>563.68287199999997</v>
      </c>
      <c r="R149" s="107">
        <f t="shared" si="12"/>
        <v>0.68240000000000001</v>
      </c>
      <c r="S149" s="115">
        <f t="shared" si="13"/>
        <v>563.68287199999997</v>
      </c>
      <c r="T149" s="107">
        <f t="shared" si="14"/>
        <v>0.68240000000000001</v>
      </c>
      <c r="U149" s="226">
        <f t="shared" si="15"/>
        <v>563.68287199999997</v>
      </c>
      <c r="V149" s="231">
        <v>0.51970000000000005</v>
      </c>
      <c r="W149" s="227">
        <f t="shared" si="16"/>
        <v>570.9</v>
      </c>
      <c r="X149" s="116">
        <f t="shared" si="17"/>
        <v>611.46</v>
      </c>
    </row>
    <row r="150" spans="1:24" ht="27.6" x14ac:dyDescent="0.25">
      <c r="A150" s="23" t="s">
        <v>285</v>
      </c>
      <c r="B150" s="24" t="s">
        <v>286</v>
      </c>
      <c r="C150" s="24"/>
      <c r="D150" s="24" t="s">
        <v>223</v>
      </c>
      <c r="E150" s="94" t="s">
        <v>224</v>
      </c>
      <c r="F150" s="109">
        <v>0.54</v>
      </c>
      <c r="G150" s="110">
        <v>288.14</v>
      </c>
      <c r="H150" s="100" t="s">
        <v>1849</v>
      </c>
      <c r="I150" s="25">
        <v>245.86</v>
      </c>
      <c r="J150" s="109">
        <v>0.37280000000000002</v>
      </c>
      <c r="K150" s="110">
        <v>201.71</v>
      </c>
      <c r="L150" s="25">
        <v>0.41689999999999999</v>
      </c>
      <c r="M150" s="25">
        <v>275.64999999999998</v>
      </c>
      <c r="N150" s="109">
        <v>0.34210000000000002</v>
      </c>
      <c r="O150" s="110">
        <v>257.58999999999997</v>
      </c>
      <c r="P150" s="109">
        <v>0.46029999999999999</v>
      </c>
      <c r="Q150" s="116">
        <v>380.221609</v>
      </c>
      <c r="R150" s="107">
        <f t="shared" si="12"/>
        <v>0.46029999999999999</v>
      </c>
      <c r="S150" s="115">
        <f t="shared" si="13"/>
        <v>380.221609</v>
      </c>
      <c r="T150" s="107">
        <f t="shared" si="14"/>
        <v>0.46029999999999999</v>
      </c>
      <c r="U150" s="226">
        <f t="shared" si="15"/>
        <v>380.221609</v>
      </c>
      <c r="V150" s="231">
        <v>0.42599999999999999</v>
      </c>
      <c r="W150" s="227">
        <f t="shared" si="16"/>
        <v>467.97</v>
      </c>
      <c r="X150" s="116">
        <f t="shared" si="17"/>
        <v>501.22</v>
      </c>
    </row>
    <row r="151" spans="1:24" x14ac:dyDescent="0.25">
      <c r="A151" s="23" t="s">
        <v>287</v>
      </c>
      <c r="B151" s="24" t="s">
        <v>288</v>
      </c>
      <c r="C151" s="24"/>
      <c r="D151" s="24" t="s">
        <v>289</v>
      </c>
      <c r="E151" s="94" t="s">
        <v>290</v>
      </c>
      <c r="F151" s="109">
        <v>18.873999999999999</v>
      </c>
      <c r="G151" s="110">
        <v>10070.98</v>
      </c>
      <c r="H151" s="100"/>
      <c r="I151" s="25"/>
      <c r="J151" s="109">
        <v>22.171700000000001</v>
      </c>
      <c r="K151" s="110">
        <v>11996.44</v>
      </c>
      <c r="L151" s="25"/>
      <c r="M151" s="25"/>
      <c r="N151" s="109">
        <v>17.372</v>
      </c>
      <c r="O151" s="110">
        <v>13080.42</v>
      </c>
      <c r="P151" s="109">
        <v>26.785399999999999</v>
      </c>
      <c r="Q151" s="116">
        <v>22125.543962</v>
      </c>
      <c r="R151" s="107">
        <f t="shared" si="12"/>
        <v>26.785399999999999</v>
      </c>
      <c r="S151" s="115">
        <f t="shared" si="13"/>
        <v>22125.543962</v>
      </c>
      <c r="T151" s="107">
        <f t="shared" si="14"/>
        <v>26.785399999999999</v>
      </c>
      <c r="U151" s="226">
        <f t="shared" si="15"/>
        <v>22125.543962</v>
      </c>
      <c r="V151" s="231">
        <v>15.2264</v>
      </c>
      <c r="W151" s="227">
        <f t="shared" si="16"/>
        <v>16726.349999999999</v>
      </c>
      <c r="X151" s="116">
        <f t="shared" si="17"/>
        <v>17914.93</v>
      </c>
    </row>
    <row r="152" spans="1:24" x14ac:dyDescent="0.25">
      <c r="A152" s="212" t="s">
        <v>1698</v>
      </c>
      <c r="B152" s="213" t="s">
        <v>1699</v>
      </c>
      <c r="C152" s="211" t="s">
        <v>1751</v>
      </c>
      <c r="D152" s="29" t="s">
        <v>289</v>
      </c>
      <c r="E152" s="95" t="s">
        <v>290</v>
      </c>
      <c r="F152" s="109"/>
      <c r="G152" s="110"/>
      <c r="H152" s="100"/>
      <c r="I152" s="25"/>
      <c r="J152" s="109"/>
      <c r="K152" s="110"/>
      <c r="L152" s="25"/>
      <c r="M152" s="25"/>
      <c r="N152" s="109"/>
      <c r="O152" s="110"/>
      <c r="P152" s="109">
        <v>1</v>
      </c>
      <c r="Q152" s="116">
        <v>826.03</v>
      </c>
      <c r="R152" s="107">
        <f t="shared" si="12"/>
        <v>1</v>
      </c>
      <c r="S152" s="115">
        <f t="shared" si="13"/>
        <v>826.03</v>
      </c>
      <c r="T152" s="107">
        <f t="shared" si="14"/>
        <v>1</v>
      </c>
      <c r="U152" s="226">
        <f t="shared" si="15"/>
        <v>826.03</v>
      </c>
      <c r="V152" s="231"/>
      <c r="W152" s="227"/>
      <c r="X152" s="116"/>
    </row>
    <row r="153" spans="1:24" x14ac:dyDescent="0.25">
      <c r="A153" s="23" t="s">
        <v>291</v>
      </c>
      <c r="B153" s="24" t="s">
        <v>292</v>
      </c>
      <c r="C153" s="24"/>
      <c r="D153" s="24" t="s">
        <v>289</v>
      </c>
      <c r="E153" s="94" t="s">
        <v>290</v>
      </c>
      <c r="F153" s="109">
        <v>16.6294</v>
      </c>
      <c r="G153" s="110">
        <v>8873.2800000000007</v>
      </c>
      <c r="H153" s="100" t="s">
        <v>1850</v>
      </c>
      <c r="I153" s="25">
        <v>9003.84</v>
      </c>
      <c r="J153" s="109">
        <v>16.513999999999999</v>
      </c>
      <c r="K153" s="110">
        <v>8935.23</v>
      </c>
      <c r="L153" s="25">
        <v>13.940300000000001</v>
      </c>
      <c r="M153" s="25">
        <v>9217.0499999999993</v>
      </c>
      <c r="N153" s="109">
        <v>13.056900000000001</v>
      </c>
      <c r="O153" s="110">
        <v>9831.32</v>
      </c>
      <c r="P153" s="109">
        <v>14.1882</v>
      </c>
      <c r="Q153" s="116">
        <v>11719.878846</v>
      </c>
      <c r="R153" s="107">
        <f t="shared" si="12"/>
        <v>14.1882</v>
      </c>
      <c r="S153" s="115">
        <f t="shared" si="13"/>
        <v>11719.878846</v>
      </c>
      <c r="T153" s="107">
        <f t="shared" si="14"/>
        <v>14.1882</v>
      </c>
      <c r="U153" s="226">
        <f t="shared" si="15"/>
        <v>11719.878846</v>
      </c>
      <c r="V153" s="231">
        <v>11.3104</v>
      </c>
      <c r="W153" s="227">
        <f t="shared" si="16"/>
        <v>12424.59</v>
      </c>
      <c r="X153" s="116">
        <f t="shared" si="17"/>
        <v>13307.48</v>
      </c>
    </row>
    <row r="154" spans="1:24" ht="27.6" x14ac:dyDescent="0.25">
      <c r="A154" s="23" t="s">
        <v>293</v>
      </c>
      <c r="B154" s="24" t="s">
        <v>294</v>
      </c>
      <c r="C154" s="24"/>
      <c r="D154" s="24" t="s">
        <v>289</v>
      </c>
      <c r="E154" s="94" t="s">
        <v>290</v>
      </c>
      <c r="F154" s="109">
        <v>17.355</v>
      </c>
      <c r="G154" s="110">
        <v>9260.4500000000007</v>
      </c>
      <c r="H154" s="100" t="s">
        <v>1851</v>
      </c>
      <c r="I154" s="25">
        <v>9227.76</v>
      </c>
      <c r="J154" s="109">
        <v>17.545100000000001</v>
      </c>
      <c r="K154" s="110">
        <v>9493.1299999999992</v>
      </c>
      <c r="L154" s="25">
        <v>14.6973</v>
      </c>
      <c r="M154" s="25">
        <v>9717.56</v>
      </c>
      <c r="N154" s="109">
        <v>14.119</v>
      </c>
      <c r="O154" s="110">
        <v>10631.04</v>
      </c>
      <c r="P154" s="109">
        <v>14.7949</v>
      </c>
      <c r="Q154" s="116">
        <v>12221.031246999999</v>
      </c>
      <c r="R154" s="107">
        <f t="shared" si="12"/>
        <v>14.7949</v>
      </c>
      <c r="S154" s="115">
        <f t="shared" si="13"/>
        <v>12221.031246999999</v>
      </c>
      <c r="T154" s="107">
        <f t="shared" si="14"/>
        <v>14.7949</v>
      </c>
      <c r="U154" s="226">
        <f t="shared" si="15"/>
        <v>12221.031246999999</v>
      </c>
      <c r="V154" s="231">
        <v>12.389200000000001</v>
      </c>
      <c r="W154" s="227">
        <f t="shared" si="16"/>
        <v>13609.66</v>
      </c>
      <c r="X154" s="116">
        <f t="shared" si="17"/>
        <v>14576.76</v>
      </c>
    </row>
    <row r="155" spans="1:24" x14ac:dyDescent="0.25">
      <c r="A155" s="210" t="s">
        <v>295</v>
      </c>
      <c r="B155" s="211" t="s">
        <v>296</v>
      </c>
      <c r="C155" s="211" t="s">
        <v>2332</v>
      </c>
      <c r="D155" s="24" t="s">
        <v>289</v>
      </c>
      <c r="E155" s="94" t="s">
        <v>290</v>
      </c>
      <c r="F155" s="109">
        <v>15.648400000000001</v>
      </c>
      <c r="G155" s="110">
        <v>8349.83</v>
      </c>
      <c r="H155" s="100" t="s">
        <v>1852</v>
      </c>
      <c r="I155" s="25">
        <v>8260.9</v>
      </c>
      <c r="J155" s="109">
        <v>11.8089</v>
      </c>
      <c r="K155" s="110">
        <v>6389.44</v>
      </c>
      <c r="L155" s="25">
        <v>9.4156999999999993</v>
      </c>
      <c r="M155" s="25">
        <v>6225.47</v>
      </c>
      <c r="N155" s="109">
        <v>21.776199999999999</v>
      </c>
      <c r="O155" s="110">
        <v>16396.61</v>
      </c>
      <c r="P155" s="109">
        <v>7.4827000000000004</v>
      </c>
      <c r="Q155" s="116">
        <v>6180.9346809999997</v>
      </c>
      <c r="R155" s="107">
        <f t="shared" si="12"/>
        <v>7.4827000000000004</v>
      </c>
      <c r="S155" s="115">
        <f t="shared" si="13"/>
        <v>6180.9346809999997</v>
      </c>
      <c r="T155" s="107">
        <f t="shared" si="14"/>
        <v>7.4827000000000004</v>
      </c>
      <c r="U155" s="226">
        <f t="shared" si="15"/>
        <v>6180.9346809999997</v>
      </c>
      <c r="V155" s="231"/>
      <c r="W155" s="227"/>
      <c r="X155" s="116"/>
    </row>
    <row r="156" spans="1:24" x14ac:dyDescent="0.25">
      <c r="A156" s="26" t="s">
        <v>297</v>
      </c>
      <c r="B156" s="24" t="s">
        <v>298</v>
      </c>
      <c r="C156" s="24" t="s">
        <v>1731</v>
      </c>
      <c r="D156" s="27" t="s">
        <v>289</v>
      </c>
      <c r="E156" s="94" t="s">
        <v>290</v>
      </c>
      <c r="F156" s="109"/>
      <c r="G156" s="110"/>
      <c r="H156" s="100"/>
      <c r="I156" s="25"/>
      <c r="J156" s="109"/>
      <c r="K156" s="110"/>
      <c r="L156" s="25"/>
      <c r="M156" s="25"/>
      <c r="N156" s="109">
        <v>1</v>
      </c>
      <c r="O156" s="110">
        <v>752.96</v>
      </c>
      <c r="P156" s="109">
        <v>1</v>
      </c>
      <c r="Q156" s="116">
        <v>826.03</v>
      </c>
      <c r="R156" s="107">
        <f t="shared" si="12"/>
        <v>1</v>
      </c>
      <c r="S156" s="115">
        <f t="shared" si="13"/>
        <v>826.03</v>
      </c>
      <c r="T156" s="107">
        <f t="shared" si="14"/>
        <v>1</v>
      </c>
      <c r="U156" s="226">
        <f t="shared" si="15"/>
        <v>826.03</v>
      </c>
      <c r="V156" s="232">
        <v>1</v>
      </c>
      <c r="W156" s="227">
        <f t="shared" si="16"/>
        <v>1098.51</v>
      </c>
      <c r="X156" s="116">
        <f t="shared" si="17"/>
        <v>1176.57</v>
      </c>
    </row>
    <row r="157" spans="1:24" x14ac:dyDescent="0.25">
      <c r="A157" s="23" t="s">
        <v>299</v>
      </c>
      <c r="B157" s="24" t="s">
        <v>300</v>
      </c>
      <c r="C157" s="24"/>
      <c r="D157" s="24" t="s">
        <v>289</v>
      </c>
      <c r="E157" s="94" t="s">
        <v>290</v>
      </c>
      <c r="F157" s="109"/>
      <c r="G157" s="110"/>
      <c r="H157" s="100"/>
      <c r="I157" s="25"/>
      <c r="J157" s="109"/>
      <c r="K157" s="110"/>
      <c r="L157" s="25"/>
      <c r="M157" s="25"/>
      <c r="N157" s="109"/>
      <c r="O157" s="110"/>
      <c r="P157" s="109">
        <v>1</v>
      </c>
      <c r="Q157" s="116">
        <v>826.03</v>
      </c>
      <c r="R157" s="107">
        <f t="shared" si="12"/>
        <v>1</v>
      </c>
      <c r="S157" s="115">
        <f t="shared" si="13"/>
        <v>826.03</v>
      </c>
      <c r="T157" s="107">
        <f t="shared" si="14"/>
        <v>1</v>
      </c>
      <c r="U157" s="226">
        <f t="shared" si="15"/>
        <v>826.03</v>
      </c>
      <c r="V157" s="232">
        <v>1</v>
      </c>
      <c r="W157" s="227">
        <f t="shared" si="16"/>
        <v>1098.51</v>
      </c>
      <c r="X157" s="116">
        <f t="shared" si="17"/>
        <v>1176.57</v>
      </c>
    </row>
    <row r="158" spans="1:24" x14ac:dyDescent="0.25">
      <c r="A158" s="23" t="s">
        <v>301</v>
      </c>
      <c r="B158" s="24" t="s">
        <v>302</v>
      </c>
      <c r="C158" s="24"/>
      <c r="D158" s="24" t="s">
        <v>289</v>
      </c>
      <c r="E158" s="94" t="s">
        <v>290</v>
      </c>
      <c r="F158" s="109">
        <v>16.440799999999999</v>
      </c>
      <c r="G158" s="110">
        <v>8772.65</v>
      </c>
      <c r="H158" s="100" t="s">
        <v>1853</v>
      </c>
      <c r="I158" s="25">
        <v>8683.64</v>
      </c>
      <c r="J158" s="109">
        <v>16.689599999999999</v>
      </c>
      <c r="K158" s="110">
        <v>9030.24</v>
      </c>
      <c r="L158" s="25">
        <v>13.998699999999999</v>
      </c>
      <c r="M158" s="25">
        <v>9255.66</v>
      </c>
      <c r="N158" s="109">
        <v>12.7644</v>
      </c>
      <c r="O158" s="110">
        <v>9611.08</v>
      </c>
      <c r="P158" s="109">
        <v>13.862</v>
      </c>
      <c r="Q158" s="116">
        <v>11450.42786</v>
      </c>
      <c r="R158" s="107">
        <f t="shared" si="12"/>
        <v>13.862</v>
      </c>
      <c r="S158" s="115">
        <f t="shared" si="13"/>
        <v>11450.42786</v>
      </c>
      <c r="T158" s="107">
        <f t="shared" si="14"/>
        <v>13.862</v>
      </c>
      <c r="U158" s="226">
        <f t="shared" si="15"/>
        <v>11450.42786</v>
      </c>
      <c r="V158" s="231">
        <v>11.3033</v>
      </c>
      <c r="W158" s="227">
        <f t="shared" si="16"/>
        <v>12416.79</v>
      </c>
      <c r="X158" s="116">
        <f t="shared" si="17"/>
        <v>13299.12</v>
      </c>
    </row>
    <row r="159" spans="1:24" x14ac:dyDescent="0.25">
      <c r="A159" s="23" t="s">
        <v>303</v>
      </c>
      <c r="B159" s="24" t="s">
        <v>304</v>
      </c>
      <c r="C159" s="24"/>
      <c r="D159" s="24" t="s">
        <v>289</v>
      </c>
      <c r="E159" s="94" t="s">
        <v>290</v>
      </c>
      <c r="F159" s="109">
        <v>17.961600000000001</v>
      </c>
      <c r="G159" s="110">
        <v>9584.1299999999992</v>
      </c>
      <c r="H159" s="100" t="s">
        <v>1854</v>
      </c>
      <c r="I159" s="25">
        <v>9841.09</v>
      </c>
      <c r="J159" s="109">
        <v>17.685700000000001</v>
      </c>
      <c r="K159" s="110">
        <v>9569.2000000000007</v>
      </c>
      <c r="L159" s="25">
        <v>15.301399999999999</v>
      </c>
      <c r="M159" s="25">
        <v>10116.98</v>
      </c>
      <c r="N159" s="109">
        <v>12.942</v>
      </c>
      <c r="O159" s="110">
        <v>9744.81</v>
      </c>
      <c r="P159" s="109">
        <v>15.803900000000001</v>
      </c>
      <c r="Q159" s="116">
        <v>13054.495516999999</v>
      </c>
      <c r="R159" s="107">
        <f t="shared" si="12"/>
        <v>15.803900000000001</v>
      </c>
      <c r="S159" s="115">
        <f t="shared" si="13"/>
        <v>13054.495516999999</v>
      </c>
      <c r="T159" s="107">
        <f t="shared" si="14"/>
        <v>15.803900000000001</v>
      </c>
      <c r="U159" s="226">
        <f t="shared" si="15"/>
        <v>13054.495516999999</v>
      </c>
      <c r="V159" s="231">
        <v>12.295999999999999</v>
      </c>
      <c r="W159" s="227">
        <f t="shared" si="16"/>
        <v>13507.28</v>
      </c>
      <c r="X159" s="116">
        <f t="shared" si="17"/>
        <v>14467.1</v>
      </c>
    </row>
    <row r="160" spans="1:24" ht="27.6" x14ac:dyDescent="0.25">
      <c r="A160" s="23" t="s">
        <v>305</v>
      </c>
      <c r="B160" s="24" t="s">
        <v>306</v>
      </c>
      <c r="C160" s="24"/>
      <c r="D160" s="24" t="s">
        <v>289</v>
      </c>
      <c r="E160" s="94" t="s">
        <v>290</v>
      </c>
      <c r="F160" s="109">
        <v>14.490399999999999</v>
      </c>
      <c r="G160" s="110">
        <v>7731.93</v>
      </c>
      <c r="H160" s="100" t="s">
        <v>1855</v>
      </c>
      <c r="I160" s="25">
        <v>8328.08</v>
      </c>
      <c r="J160" s="109">
        <v>15.8787</v>
      </c>
      <c r="K160" s="110">
        <v>8591.49</v>
      </c>
      <c r="L160" s="25">
        <v>13.767300000000001</v>
      </c>
      <c r="M160" s="25">
        <v>9102.66</v>
      </c>
      <c r="N160" s="109">
        <v>13.524900000000001</v>
      </c>
      <c r="O160" s="110">
        <v>10183.709999999999</v>
      </c>
      <c r="P160" s="109">
        <v>14.3706</v>
      </c>
      <c r="Q160" s="116">
        <v>11870.546718</v>
      </c>
      <c r="R160" s="107">
        <f t="shared" si="12"/>
        <v>14.3706</v>
      </c>
      <c r="S160" s="115">
        <f t="shared" si="13"/>
        <v>11870.546718</v>
      </c>
      <c r="T160" s="107">
        <f t="shared" si="14"/>
        <v>14.3706</v>
      </c>
      <c r="U160" s="226">
        <f t="shared" si="15"/>
        <v>11870.546718</v>
      </c>
      <c r="V160" s="231">
        <v>11.601699999999999</v>
      </c>
      <c r="W160" s="227">
        <f t="shared" si="16"/>
        <v>12744.58</v>
      </c>
      <c r="X160" s="116">
        <f t="shared" si="17"/>
        <v>13650.21</v>
      </c>
    </row>
    <row r="161" spans="1:24" x14ac:dyDescent="0.25">
      <c r="A161" s="23" t="s">
        <v>307</v>
      </c>
      <c r="B161" s="24" t="s">
        <v>308</v>
      </c>
      <c r="C161" s="24"/>
      <c r="D161" s="24" t="s">
        <v>289</v>
      </c>
      <c r="E161" s="94" t="s">
        <v>290</v>
      </c>
      <c r="F161" s="109"/>
      <c r="G161" s="110"/>
      <c r="H161" s="100"/>
      <c r="I161" s="25"/>
      <c r="J161" s="109"/>
      <c r="K161" s="110"/>
      <c r="L161" s="25"/>
      <c r="M161" s="25"/>
      <c r="N161" s="109"/>
      <c r="O161" s="110"/>
      <c r="P161" s="109">
        <v>1</v>
      </c>
      <c r="Q161" s="116">
        <v>826.03</v>
      </c>
      <c r="R161" s="107">
        <f t="shared" si="12"/>
        <v>1</v>
      </c>
      <c r="S161" s="115">
        <f t="shared" si="13"/>
        <v>826.03</v>
      </c>
      <c r="T161" s="107">
        <f t="shared" si="14"/>
        <v>1</v>
      </c>
      <c r="U161" s="226">
        <f t="shared" si="15"/>
        <v>826.03</v>
      </c>
      <c r="V161" s="232">
        <v>1</v>
      </c>
      <c r="W161" s="227">
        <f t="shared" si="16"/>
        <v>1098.51</v>
      </c>
      <c r="X161" s="116">
        <f t="shared" si="17"/>
        <v>1176.57</v>
      </c>
    </row>
    <row r="162" spans="1:24" x14ac:dyDescent="0.25">
      <c r="A162" s="23" t="s">
        <v>309</v>
      </c>
      <c r="B162" s="24" t="s">
        <v>310</v>
      </c>
      <c r="C162" s="24"/>
      <c r="D162" s="24" t="s">
        <v>289</v>
      </c>
      <c r="E162" s="94" t="s">
        <v>290</v>
      </c>
      <c r="F162" s="109">
        <v>5.5038</v>
      </c>
      <c r="G162" s="110">
        <v>2936.77</v>
      </c>
      <c r="H162" s="100" t="s">
        <v>1856</v>
      </c>
      <c r="I162" s="25">
        <v>3364.99</v>
      </c>
      <c r="J162" s="109">
        <v>15.806100000000001</v>
      </c>
      <c r="K162" s="110">
        <v>8552.2099999999991</v>
      </c>
      <c r="L162" s="25">
        <v>10.067</v>
      </c>
      <c r="M162" s="25">
        <v>6656.1</v>
      </c>
      <c r="N162" s="109">
        <v>8.2962000000000007</v>
      </c>
      <c r="O162" s="110">
        <v>6246.71</v>
      </c>
      <c r="P162" s="109">
        <v>8.6443999999999992</v>
      </c>
      <c r="Q162" s="116">
        <v>7140.533731999999</v>
      </c>
      <c r="R162" s="107">
        <f t="shared" si="12"/>
        <v>8.6443999999999992</v>
      </c>
      <c r="S162" s="115">
        <f t="shared" si="13"/>
        <v>7140.533731999999</v>
      </c>
      <c r="T162" s="107">
        <f t="shared" si="14"/>
        <v>8.6443999999999992</v>
      </c>
      <c r="U162" s="226">
        <f t="shared" si="15"/>
        <v>7140.533731999999</v>
      </c>
      <c r="V162" s="231">
        <v>4.2144000000000004</v>
      </c>
      <c r="W162" s="227">
        <f t="shared" si="16"/>
        <v>4629.5600000000004</v>
      </c>
      <c r="X162" s="116">
        <f t="shared" si="17"/>
        <v>4958.54</v>
      </c>
    </row>
    <row r="163" spans="1:24" x14ac:dyDescent="0.25">
      <c r="A163" s="23" t="s">
        <v>311</v>
      </c>
      <c r="B163" s="24" t="s">
        <v>312</v>
      </c>
      <c r="C163" s="24"/>
      <c r="D163" s="24" t="s">
        <v>289</v>
      </c>
      <c r="E163" s="94" t="s">
        <v>290</v>
      </c>
      <c r="F163" s="109">
        <v>2.7967</v>
      </c>
      <c r="G163" s="110">
        <v>1492.29</v>
      </c>
      <c r="H163" s="100"/>
      <c r="I163" s="25"/>
      <c r="J163" s="109"/>
      <c r="K163" s="110"/>
      <c r="L163" s="25"/>
      <c r="M163" s="25"/>
      <c r="N163" s="109"/>
      <c r="O163" s="110"/>
      <c r="P163" s="109">
        <v>2.7967</v>
      </c>
      <c r="Q163" s="116">
        <v>2310.158101</v>
      </c>
      <c r="R163" s="107">
        <f t="shared" si="12"/>
        <v>2.7967</v>
      </c>
      <c r="S163" s="115">
        <f t="shared" si="13"/>
        <v>2310.158101</v>
      </c>
      <c r="T163" s="107">
        <f t="shared" si="14"/>
        <v>2.7967</v>
      </c>
      <c r="U163" s="226">
        <f t="shared" si="15"/>
        <v>2310.158101</v>
      </c>
      <c r="V163" s="231">
        <v>0.13400000000000001</v>
      </c>
      <c r="W163" s="227">
        <f t="shared" si="16"/>
        <v>147.19999999999999</v>
      </c>
      <c r="X163" s="116">
        <f t="shared" si="17"/>
        <v>157.66</v>
      </c>
    </row>
    <row r="164" spans="1:24" x14ac:dyDescent="0.25">
      <c r="A164" s="23" t="s">
        <v>313</v>
      </c>
      <c r="B164" s="24" t="s">
        <v>314</v>
      </c>
      <c r="C164" s="24"/>
      <c r="D164" s="24" t="s">
        <v>289</v>
      </c>
      <c r="E164" s="94" t="s">
        <v>290</v>
      </c>
      <c r="F164" s="109">
        <v>20.793500000000002</v>
      </c>
      <c r="G164" s="110">
        <v>11095.2</v>
      </c>
      <c r="H164" s="100" t="s">
        <v>1857</v>
      </c>
      <c r="I164" s="25">
        <v>11389.57</v>
      </c>
      <c r="J164" s="109">
        <v>19.953399999999998</v>
      </c>
      <c r="K164" s="110">
        <v>10796.19</v>
      </c>
      <c r="L164" s="25">
        <v>16.371099999999998</v>
      </c>
      <c r="M164" s="25">
        <v>10824.24</v>
      </c>
      <c r="N164" s="109">
        <v>17.476600000000001</v>
      </c>
      <c r="O164" s="110">
        <v>13159.18</v>
      </c>
      <c r="P164" s="109">
        <v>16.642199999999999</v>
      </c>
      <c r="Q164" s="116">
        <v>13746.956465999998</v>
      </c>
      <c r="R164" s="107">
        <f t="shared" si="12"/>
        <v>16.642199999999999</v>
      </c>
      <c r="S164" s="115">
        <f t="shared" si="13"/>
        <v>13746.956465999998</v>
      </c>
      <c r="T164" s="107">
        <f t="shared" si="14"/>
        <v>16.642199999999999</v>
      </c>
      <c r="U164" s="226">
        <f t="shared" si="15"/>
        <v>13746.956465999998</v>
      </c>
      <c r="V164" s="231">
        <v>13.4435</v>
      </c>
      <c r="W164" s="227">
        <f t="shared" si="16"/>
        <v>14767.82</v>
      </c>
      <c r="X164" s="116">
        <f t="shared" si="17"/>
        <v>15817.22</v>
      </c>
    </row>
    <row r="165" spans="1:24" x14ac:dyDescent="0.25">
      <c r="A165" s="23" t="s">
        <v>315</v>
      </c>
      <c r="B165" s="24" t="s">
        <v>316</v>
      </c>
      <c r="C165" s="24"/>
      <c r="D165" s="24" t="s">
        <v>289</v>
      </c>
      <c r="E165" s="94" t="s">
        <v>290</v>
      </c>
      <c r="F165" s="109">
        <v>4.7565999999999997</v>
      </c>
      <c r="G165" s="110">
        <v>2538.0700000000002</v>
      </c>
      <c r="H165" s="100" t="s">
        <v>1858</v>
      </c>
      <c r="I165" s="25">
        <v>1971.83</v>
      </c>
      <c r="J165" s="109">
        <v>3.13</v>
      </c>
      <c r="K165" s="110">
        <v>1693.55</v>
      </c>
      <c r="L165" s="25">
        <v>3.3018999999999998</v>
      </c>
      <c r="M165" s="25">
        <v>2183.15</v>
      </c>
      <c r="N165" s="109">
        <v>4.2089999999999996</v>
      </c>
      <c r="O165" s="110">
        <v>3169.21</v>
      </c>
      <c r="P165" s="109">
        <v>4.7110000000000003</v>
      </c>
      <c r="Q165" s="116">
        <v>3891.42733</v>
      </c>
      <c r="R165" s="107">
        <f t="shared" si="12"/>
        <v>4.7110000000000003</v>
      </c>
      <c r="S165" s="115">
        <f t="shared" si="13"/>
        <v>3891.42733</v>
      </c>
      <c r="T165" s="107">
        <f t="shared" si="14"/>
        <v>4.7110000000000003</v>
      </c>
      <c r="U165" s="226">
        <f t="shared" si="15"/>
        <v>3891.42733</v>
      </c>
      <c r="V165" s="231">
        <v>3.3961999999999999</v>
      </c>
      <c r="W165" s="227">
        <f t="shared" si="16"/>
        <v>3730.76</v>
      </c>
      <c r="X165" s="116">
        <f t="shared" si="17"/>
        <v>3995.87</v>
      </c>
    </row>
    <row r="166" spans="1:24" x14ac:dyDescent="0.25">
      <c r="A166" s="210" t="s">
        <v>317</v>
      </c>
      <c r="B166" s="211" t="s">
        <v>318</v>
      </c>
      <c r="C166" s="211" t="s">
        <v>2332</v>
      </c>
      <c r="D166" s="24" t="s">
        <v>289</v>
      </c>
      <c r="E166" s="94" t="s">
        <v>290</v>
      </c>
      <c r="F166" s="109">
        <v>1.4587000000000001</v>
      </c>
      <c r="G166" s="110">
        <v>778.35</v>
      </c>
      <c r="H166" s="100"/>
      <c r="I166" s="25"/>
      <c r="J166" s="109"/>
      <c r="K166" s="110"/>
      <c r="L166" s="25"/>
      <c r="M166" s="25"/>
      <c r="N166" s="109"/>
      <c r="O166" s="110"/>
      <c r="P166" s="109">
        <v>1.4587000000000001</v>
      </c>
      <c r="Q166" s="116">
        <v>1204.929961</v>
      </c>
      <c r="R166" s="107">
        <f t="shared" si="12"/>
        <v>1.4587000000000001</v>
      </c>
      <c r="S166" s="115">
        <f t="shared" si="13"/>
        <v>1204.929961</v>
      </c>
      <c r="T166" s="107">
        <f t="shared" si="14"/>
        <v>1.4587000000000001</v>
      </c>
      <c r="U166" s="226">
        <f t="shared" si="15"/>
        <v>1204.929961</v>
      </c>
      <c r="V166" s="231"/>
      <c r="W166" s="227"/>
      <c r="X166" s="116"/>
    </row>
    <row r="167" spans="1:24" x14ac:dyDescent="0.25">
      <c r="A167" s="23" t="s">
        <v>319</v>
      </c>
      <c r="B167" s="24" t="s">
        <v>320</v>
      </c>
      <c r="C167" s="24"/>
      <c r="D167" s="24" t="s">
        <v>289</v>
      </c>
      <c r="E167" s="94" t="s">
        <v>290</v>
      </c>
      <c r="F167" s="109">
        <v>3.9506000000000001</v>
      </c>
      <c r="G167" s="110">
        <v>2108</v>
      </c>
      <c r="H167" s="100" t="s">
        <v>1859</v>
      </c>
      <c r="I167" s="25">
        <v>1820.82</v>
      </c>
      <c r="J167" s="109">
        <v>3.3418999999999999</v>
      </c>
      <c r="K167" s="110">
        <v>1808.2</v>
      </c>
      <c r="L167" s="25">
        <v>2.9298999999999999</v>
      </c>
      <c r="M167" s="25">
        <v>1937.19</v>
      </c>
      <c r="N167" s="109">
        <v>3.1027</v>
      </c>
      <c r="O167" s="110">
        <v>2336.21</v>
      </c>
      <c r="P167" s="109">
        <v>2.907</v>
      </c>
      <c r="Q167" s="116">
        <v>2401.2692099999999</v>
      </c>
      <c r="R167" s="107">
        <f t="shared" si="12"/>
        <v>2.907</v>
      </c>
      <c r="S167" s="115">
        <f t="shared" si="13"/>
        <v>2401.2692099999999</v>
      </c>
      <c r="T167" s="107">
        <f t="shared" si="14"/>
        <v>2.907</v>
      </c>
      <c r="U167" s="226">
        <f t="shared" si="15"/>
        <v>2401.2692099999999</v>
      </c>
      <c r="V167" s="231">
        <v>2.6425999999999998</v>
      </c>
      <c r="W167" s="227">
        <f t="shared" si="16"/>
        <v>2902.92</v>
      </c>
      <c r="X167" s="116">
        <f t="shared" si="17"/>
        <v>3109.2</v>
      </c>
    </row>
    <row r="168" spans="1:24" x14ac:dyDescent="0.25">
      <c r="A168" s="23" t="s">
        <v>2333</v>
      </c>
      <c r="B168" s="24" t="s">
        <v>2334</v>
      </c>
      <c r="C168" s="24" t="s">
        <v>2335</v>
      </c>
      <c r="D168" s="24" t="s">
        <v>289</v>
      </c>
      <c r="E168" s="94" t="s">
        <v>290</v>
      </c>
      <c r="F168" s="109"/>
      <c r="G168" s="110"/>
      <c r="H168" s="100"/>
      <c r="I168" s="25"/>
      <c r="J168" s="109"/>
      <c r="K168" s="110"/>
      <c r="L168" s="25"/>
      <c r="M168" s="25"/>
      <c r="N168" s="109"/>
      <c r="O168" s="110"/>
      <c r="P168" s="109"/>
      <c r="Q168" s="116"/>
      <c r="R168" s="109">
        <v>1</v>
      </c>
      <c r="S168" s="115">
        <v>826.03</v>
      </c>
      <c r="T168" s="107">
        <f t="shared" si="14"/>
        <v>1</v>
      </c>
      <c r="U168" s="226">
        <f t="shared" si="15"/>
        <v>826.03</v>
      </c>
      <c r="V168" s="232">
        <v>1</v>
      </c>
      <c r="W168" s="227">
        <f t="shared" si="16"/>
        <v>1098.51</v>
      </c>
      <c r="X168" s="116">
        <f t="shared" si="17"/>
        <v>1176.57</v>
      </c>
    </row>
    <row r="169" spans="1:24" x14ac:dyDescent="0.25">
      <c r="A169" s="23" t="s">
        <v>321</v>
      </c>
      <c r="B169" s="24" t="s">
        <v>322</v>
      </c>
      <c r="C169" s="24"/>
      <c r="D169" s="24" t="s">
        <v>289</v>
      </c>
      <c r="E169" s="94" t="s">
        <v>290</v>
      </c>
      <c r="F169" s="109">
        <v>11.416700000000001</v>
      </c>
      <c r="G169" s="110">
        <v>6091.84</v>
      </c>
      <c r="H169" s="100" t="s">
        <v>1860</v>
      </c>
      <c r="I169" s="25">
        <v>5880.84</v>
      </c>
      <c r="J169" s="109">
        <v>7.5911</v>
      </c>
      <c r="K169" s="110">
        <v>4107.32</v>
      </c>
      <c r="L169" s="25">
        <v>5.1191000000000004</v>
      </c>
      <c r="M169" s="25">
        <v>3384.65</v>
      </c>
      <c r="N169" s="109">
        <v>5.1631</v>
      </c>
      <c r="O169" s="110">
        <v>3887.61</v>
      </c>
      <c r="P169" s="109">
        <v>4.1631999999999998</v>
      </c>
      <c r="Q169" s="116">
        <v>3438.9280959999996</v>
      </c>
      <c r="R169" s="107">
        <f t="shared" ref="R169:R175" si="18">P169</f>
        <v>4.1631999999999998</v>
      </c>
      <c r="S169" s="115">
        <f t="shared" si="13"/>
        <v>3438.9280959999996</v>
      </c>
      <c r="T169" s="107">
        <f t="shared" si="14"/>
        <v>4.1631999999999998</v>
      </c>
      <c r="U169" s="226">
        <f t="shared" si="15"/>
        <v>3438.9280959999996</v>
      </c>
      <c r="V169" s="231">
        <v>3.5611000000000002</v>
      </c>
      <c r="W169" s="227">
        <f t="shared" si="16"/>
        <v>3911.9</v>
      </c>
      <c r="X169" s="116">
        <f t="shared" si="17"/>
        <v>4189.88</v>
      </c>
    </row>
    <row r="170" spans="1:24" x14ac:dyDescent="0.25">
      <c r="A170" s="23" t="s">
        <v>323</v>
      </c>
      <c r="B170" s="24" t="s">
        <v>324</v>
      </c>
      <c r="C170" s="24"/>
      <c r="D170" s="24" t="s">
        <v>289</v>
      </c>
      <c r="E170" s="94" t="s">
        <v>290</v>
      </c>
      <c r="F170" s="109">
        <v>3.1421000000000001</v>
      </c>
      <c r="G170" s="110">
        <v>1676.59</v>
      </c>
      <c r="H170" s="100" t="s">
        <v>1861</v>
      </c>
      <c r="I170" s="25">
        <v>1697.1</v>
      </c>
      <c r="J170" s="109">
        <v>4.3771000000000004</v>
      </c>
      <c r="K170" s="110">
        <v>2368.3200000000002</v>
      </c>
      <c r="L170" s="25">
        <v>3.7618</v>
      </c>
      <c r="M170" s="25">
        <v>2487.23</v>
      </c>
      <c r="N170" s="109">
        <v>3.1861999999999999</v>
      </c>
      <c r="O170" s="110">
        <v>2399.08</v>
      </c>
      <c r="P170" s="109">
        <v>3.4912999999999998</v>
      </c>
      <c r="Q170" s="116">
        <v>2883.9185389999998</v>
      </c>
      <c r="R170" s="107">
        <f t="shared" si="18"/>
        <v>3.4912999999999998</v>
      </c>
      <c r="S170" s="115">
        <f t="shared" si="13"/>
        <v>2883.9185389999998</v>
      </c>
      <c r="T170" s="107">
        <f t="shared" si="14"/>
        <v>3.4912999999999998</v>
      </c>
      <c r="U170" s="226">
        <f t="shared" si="15"/>
        <v>2883.9185389999998</v>
      </c>
      <c r="V170" s="231">
        <v>2.4056999999999999</v>
      </c>
      <c r="W170" s="227">
        <f t="shared" si="16"/>
        <v>2642.69</v>
      </c>
      <c r="X170" s="116">
        <f t="shared" si="17"/>
        <v>2830.47</v>
      </c>
    </row>
    <row r="171" spans="1:24" x14ac:dyDescent="0.25">
      <c r="A171" s="23" t="s">
        <v>325</v>
      </c>
      <c r="B171" s="24" t="s">
        <v>326</v>
      </c>
      <c r="C171" s="24"/>
      <c r="D171" s="24" t="s">
        <v>289</v>
      </c>
      <c r="E171" s="94" t="s">
        <v>290</v>
      </c>
      <c r="F171" s="109">
        <v>6.8403</v>
      </c>
      <c r="G171" s="110">
        <v>3649.92</v>
      </c>
      <c r="H171" s="100" t="s">
        <v>1862</v>
      </c>
      <c r="I171" s="25">
        <v>3569.38</v>
      </c>
      <c r="J171" s="109">
        <v>6.2820999999999998</v>
      </c>
      <c r="K171" s="110">
        <v>3399.06</v>
      </c>
      <c r="L171" s="25">
        <v>5.2567000000000004</v>
      </c>
      <c r="M171" s="25">
        <v>3475.62</v>
      </c>
      <c r="N171" s="109">
        <v>4.9161000000000001</v>
      </c>
      <c r="O171" s="110">
        <v>3701.63</v>
      </c>
      <c r="P171" s="109">
        <v>4.2270000000000003</v>
      </c>
      <c r="Q171" s="116">
        <v>3491.6288100000002</v>
      </c>
      <c r="R171" s="107">
        <f t="shared" si="18"/>
        <v>4.2270000000000003</v>
      </c>
      <c r="S171" s="115">
        <f t="shared" si="13"/>
        <v>3491.6288100000002</v>
      </c>
      <c r="T171" s="107">
        <f t="shared" si="14"/>
        <v>4.2270000000000003</v>
      </c>
      <c r="U171" s="226">
        <f t="shared" si="15"/>
        <v>3491.6288100000002</v>
      </c>
      <c r="V171" s="231">
        <v>3.6398000000000001</v>
      </c>
      <c r="W171" s="227">
        <f t="shared" si="16"/>
        <v>3998.36</v>
      </c>
      <c r="X171" s="116">
        <f t="shared" si="17"/>
        <v>4282.4799999999996</v>
      </c>
    </row>
    <row r="172" spans="1:24" x14ac:dyDescent="0.25">
      <c r="A172" s="23" t="s">
        <v>327</v>
      </c>
      <c r="B172" s="24" t="s">
        <v>328</v>
      </c>
      <c r="C172" s="24"/>
      <c r="D172" s="24" t="s">
        <v>289</v>
      </c>
      <c r="E172" s="94" t="s">
        <v>290</v>
      </c>
      <c r="F172" s="109">
        <v>7.0609000000000002</v>
      </c>
      <c r="G172" s="110">
        <v>3767.63</v>
      </c>
      <c r="H172" s="100" t="s">
        <v>1863</v>
      </c>
      <c r="I172" s="25">
        <v>3674.6</v>
      </c>
      <c r="J172" s="109">
        <v>6.3521000000000001</v>
      </c>
      <c r="K172" s="110">
        <v>3436.93</v>
      </c>
      <c r="L172" s="25">
        <v>5.3338000000000001</v>
      </c>
      <c r="M172" s="25">
        <v>3526.6</v>
      </c>
      <c r="N172" s="109">
        <v>5.1910999999999996</v>
      </c>
      <c r="O172" s="110">
        <v>3908.69</v>
      </c>
      <c r="P172" s="109">
        <v>4.2873000000000001</v>
      </c>
      <c r="Q172" s="116">
        <v>3541.4384190000001</v>
      </c>
      <c r="R172" s="107">
        <f t="shared" si="18"/>
        <v>4.2873000000000001</v>
      </c>
      <c r="S172" s="115">
        <f t="shared" si="13"/>
        <v>3541.4384190000001</v>
      </c>
      <c r="T172" s="107">
        <f t="shared" si="14"/>
        <v>4.2873000000000001</v>
      </c>
      <c r="U172" s="226">
        <f t="shared" si="15"/>
        <v>3541.4384190000001</v>
      </c>
      <c r="V172" s="231">
        <v>3.9876</v>
      </c>
      <c r="W172" s="227">
        <f t="shared" si="16"/>
        <v>4380.42</v>
      </c>
      <c r="X172" s="116">
        <f t="shared" si="17"/>
        <v>4691.6899999999996</v>
      </c>
    </row>
    <row r="173" spans="1:24" x14ac:dyDescent="0.25">
      <c r="A173" s="23" t="s">
        <v>329</v>
      </c>
      <c r="B173" s="24" t="s">
        <v>330</v>
      </c>
      <c r="C173" s="24"/>
      <c r="D173" s="24" t="s">
        <v>289</v>
      </c>
      <c r="E173" s="94" t="s">
        <v>290</v>
      </c>
      <c r="F173" s="109">
        <v>7.0624000000000002</v>
      </c>
      <c r="G173" s="110">
        <v>3768.43</v>
      </c>
      <c r="H173" s="100" t="s">
        <v>1864</v>
      </c>
      <c r="I173" s="25">
        <v>3643.49</v>
      </c>
      <c r="J173" s="109">
        <v>6.5229999999999997</v>
      </c>
      <c r="K173" s="110">
        <v>3529.4</v>
      </c>
      <c r="L173" s="25">
        <v>5.5865</v>
      </c>
      <c r="M173" s="25">
        <v>3693.68</v>
      </c>
      <c r="N173" s="109">
        <v>5.1993</v>
      </c>
      <c r="O173" s="110">
        <v>3914.86</v>
      </c>
      <c r="P173" s="109">
        <v>4.6020000000000003</v>
      </c>
      <c r="Q173" s="116">
        <v>3801.3900600000002</v>
      </c>
      <c r="R173" s="107">
        <f t="shared" si="18"/>
        <v>4.6020000000000003</v>
      </c>
      <c r="S173" s="115">
        <f t="shared" si="13"/>
        <v>3801.3900600000002</v>
      </c>
      <c r="T173" s="107">
        <f t="shared" si="14"/>
        <v>4.6020000000000003</v>
      </c>
      <c r="U173" s="226">
        <f t="shared" si="15"/>
        <v>3801.3900600000002</v>
      </c>
      <c r="V173" s="231">
        <v>3.8641999999999999</v>
      </c>
      <c r="W173" s="227">
        <f t="shared" si="16"/>
        <v>4244.8599999999997</v>
      </c>
      <c r="X173" s="116">
        <f t="shared" si="17"/>
        <v>4546.5</v>
      </c>
    </row>
    <row r="174" spans="1:24" x14ac:dyDescent="0.25">
      <c r="A174" s="23" t="s">
        <v>331</v>
      </c>
      <c r="B174" s="24" t="s">
        <v>332</v>
      </c>
      <c r="C174" s="24"/>
      <c r="D174" s="24" t="s">
        <v>289</v>
      </c>
      <c r="E174" s="94" t="s">
        <v>290</v>
      </c>
      <c r="F174" s="109">
        <v>7.2499000000000002</v>
      </c>
      <c r="G174" s="110">
        <v>3868.47</v>
      </c>
      <c r="H174" s="100" t="s">
        <v>1865</v>
      </c>
      <c r="I174" s="25">
        <v>3717.66</v>
      </c>
      <c r="J174" s="109">
        <v>6.6951000000000001</v>
      </c>
      <c r="K174" s="110">
        <v>3622.52</v>
      </c>
      <c r="L174" s="25">
        <v>5.7150999999999996</v>
      </c>
      <c r="M174" s="25">
        <v>3778.71</v>
      </c>
      <c r="N174" s="109">
        <v>5.4260999999999999</v>
      </c>
      <c r="O174" s="110">
        <v>4085.64</v>
      </c>
      <c r="P174" s="109">
        <v>4.8419999999999996</v>
      </c>
      <c r="Q174" s="116">
        <v>3999.6372599999995</v>
      </c>
      <c r="R174" s="107">
        <f t="shared" si="18"/>
        <v>4.8419999999999996</v>
      </c>
      <c r="S174" s="115">
        <f t="shared" si="13"/>
        <v>3999.6372599999995</v>
      </c>
      <c r="T174" s="107">
        <f t="shared" si="14"/>
        <v>4.8419999999999996</v>
      </c>
      <c r="U174" s="226">
        <f t="shared" si="15"/>
        <v>3999.6372599999995</v>
      </c>
      <c r="V174" s="231">
        <v>4.1079999999999997</v>
      </c>
      <c r="W174" s="227">
        <f t="shared" si="16"/>
        <v>4512.68</v>
      </c>
      <c r="X174" s="116">
        <f t="shared" si="17"/>
        <v>4833.3500000000004</v>
      </c>
    </row>
    <row r="175" spans="1:24" x14ac:dyDescent="0.25">
      <c r="A175" s="210" t="s">
        <v>333</v>
      </c>
      <c r="B175" s="211" t="s">
        <v>334</v>
      </c>
      <c r="C175" s="211" t="s">
        <v>2332</v>
      </c>
      <c r="D175" s="24" t="s">
        <v>289</v>
      </c>
      <c r="E175" s="94" t="s">
        <v>290</v>
      </c>
      <c r="F175" s="109">
        <v>6.5654000000000003</v>
      </c>
      <c r="G175" s="110">
        <v>3503.23</v>
      </c>
      <c r="H175" s="100"/>
      <c r="I175" s="25"/>
      <c r="J175" s="109"/>
      <c r="K175" s="110"/>
      <c r="L175" s="25">
        <v>3.9742000000000002</v>
      </c>
      <c r="M175" s="25">
        <v>2627.66</v>
      </c>
      <c r="N175" s="109"/>
      <c r="O175" s="110"/>
      <c r="P175" s="109">
        <v>3.9742000000000002</v>
      </c>
      <c r="Q175" s="116">
        <v>3282.8084260000001</v>
      </c>
      <c r="R175" s="107">
        <f t="shared" si="18"/>
        <v>3.9742000000000002</v>
      </c>
      <c r="S175" s="115">
        <f t="shared" si="13"/>
        <v>3282.8084260000001</v>
      </c>
      <c r="T175" s="107">
        <f t="shared" si="14"/>
        <v>3.9742000000000002</v>
      </c>
      <c r="U175" s="226">
        <f t="shared" si="15"/>
        <v>3282.8084260000001</v>
      </c>
      <c r="V175" s="231"/>
      <c r="W175" s="227"/>
      <c r="X175" s="116"/>
    </row>
    <row r="176" spans="1:24" x14ac:dyDescent="0.25">
      <c r="A176" s="23" t="s">
        <v>2336</v>
      </c>
      <c r="B176" s="24" t="s">
        <v>2337</v>
      </c>
      <c r="C176" s="24" t="s">
        <v>2335</v>
      </c>
      <c r="D176" s="24" t="s">
        <v>289</v>
      </c>
      <c r="E176" s="94" t="s">
        <v>290</v>
      </c>
      <c r="F176" s="109"/>
      <c r="G176" s="110"/>
      <c r="H176" s="100"/>
      <c r="I176" s="25"/>
      <c r="J176" s="109"/>
      <c r="K176" s="110"/>
      <c r="L176" s="25"/>
      <c r="M176" s="25"/>
      <c r="N176" s="109"/>
      <c r="O176" s="110"/>
      <c r="P176" s="109"/>
      <c r="Q176" s="116"/>
      <c r="R176" s="107">
        <v>1</v>
      </c>
      <c r="S176" s="115">
        <v>826.03</v>
      </c>
      <c r="T176" s="107">
        <f t="shared" si="14"/>
        <v>1</v>
      </c>
      <c r="U176" s="226">
        <f t="shared" si="15"/>
        <v>826.03</v>
      </c>
      <c r="V176" s="232">
        <v>1</v>
      </c>
      <c r="W176" s="227">
        <f t="shared" si="16"/>
        <v>1098.51</v>
      </c>
      <c r="X176" s="116">
        <f t="shared" si="17"/>
        <v>1176.57</v>
      </c>
    </row>
    <row r="177" spans="1:24" x14ac:dyDescent="0.25">
      <c r="A177" s="23" t="s">
        <v>2338</v>
      </c>
      <c r="B177" s="24" t="s">
        <v>2339</v>
      </c>
      <c r="C177" s="24" t="s">
        <v>2335</v>
      </c>
      <c r="D177" s="24" t="s">
        <v>289</v>
      </c>
      <c r="E177" s="94" t="s">
        <v>290</v>
      </c>
      <c r="F177" s="109"/>
      <c r="G177" s="110"/>
      <c r="H177" s="100"/>
      <c r="I177" s="25"/>
      <c r="J177" s="109"/>
      <c r="K177" s="110"/>
      <c r="L177" s="25"/>
      <c r="M177" s="25"/>
      <c r="N177" s="109"/>
      <c r="O177" s="110"/>
      <c r="P177" s="109"/>
      <c r="Q177" s="116"/>
      <c r="R177" s="107">
        <v>1</v>
      </c>
      <c r="S177" s="115">
        <v>826.03</v>
      </c>
      <c r="T177" s="107">
        <f t="shared" si="14"/>
        <v>1</v>
      </c>
      <c r="U177" s="226">
        <f t="shared" si="15"/>
        <v>826.03</v>
      </c>
      <c r="V177" s="231">
        <v>3.3424999999999998</v>
      </c>
      <c r="W177" s="227">
        <f t="shared" si="16"/>
        <v>3671.77</v>
      </c>
      <c r="X177" s="116">
        <f t="shared" si="17"/>
        <v>3932.69</v>
      </c>
    </row>
    <row r="178" spans="1:24" ht="27.6" x14ac:dyDescent="0.25">
      <c r="A178" s="23" t="s">
        <v>335</v>
      </c>
      <c r="B178" s="24" t="s">
        <v>336</v>
      </c>
      <c r="C178" s="24"/>
      <c r="D178" s="24" t="s">
        <v>289</v>
      </c>
      <c r="E178" s="94" t="s">
        <v>290</v>
      </c>
      <c r="F178" s="109">
        <v>1.7497</v>
      </c>
      <c r="G178" s="110">
        <v>933.62</v>
      </c>
      <c r="H178" s="100" t="s">
        <v>1866</v>
      </c>
      <c r="I178" s="25">
        <v>959.83</v>
      </c>
      <c r="J178" s="109">
        <v>1.6948000000000001</v>
      </c>
      <c r="K178" s="110">
        <v>917.01</v>
      </c>
      <c r="L178" s="25">
        <v>2.0554999999999999</v>
      </c>
      <c r="M178" s="25">
        <v>1359.06</v>
      </c>
      <c r="N178" s="109">
        <v>2.0268999999999999</v>
      </c>
      <c r="O178" s="110">
        <v>1526.17</v>
      </c>
      <c r="P178" s="109">
        <v>2.0226999999999999</v>
      </c>
      <c r="Q178" s="116">
        <v>1670.8108809999999</v>
      </c>
      <c r="R178" s="107">
        <f t="shared" ref="R178:R243" si="19">P178</f>
        <v>2.0226999999999999</v>
      </c>
      <c r="S178" s="115">
        <f t="shared" si="13"/>
        <v>1670.8108809999999</v>
      </c>
      <c r="T178" s="107">
        <f t="shared" si="14"/>
        <v>2.0226999999999999</v>
      </c>
      <c r="U178" s="226">
        <f t="shared" si="15"/>
        <v>1670.8108809999999</v>
      </c>
      <c r="V178" s="231">
        <v>2.1097999999999999</v>
      </c>
      <c r="W178" s="227">
        <f t="shared" si="16"/>
        <v>2317.64</v>
      </c>
      <c r="X178" s="116">
        <f t="shared" si="17"/>
        <v>2482.33</v>
      </c>
    </row>
    <row r="179" spans="1:24" ht="27.6" x14ac:dyDescent="0.25">
      <c r="A179" s="23" t="s">
        <v>337</v>
      </c>
      <c r="B179" s="24" t="s">
        <v>338</v>
      </c>
      <c r="C179" s="24"/>
      <c r="D179" s="24" t="s">
        <v>289</v>
      </c>
      <c r="E179" s="94" t="s">
        <v>290</v>
      </c>
      <c r="F179" s="109">
        <v>0.41699999999999998</v>
      </c>
      <c r="G179" s="110">
        <v>222.51</v>
      </c>
      <c r="H179" s="100"/>
      <c r="I179" s="25"/>
      <c r="J179" s="109"/>
      <c r="K179" s="110"/>
      <c r="L179" s="25"/>
      <c r="M179" s="25"/>
      <c r="N179" s="109"/>
      <c r="O179" s="110"/>
      <c r="P179" s="109">
        <v>0.41699999999999998</v>
      </c>
      <c r="Q179" s="116">
        <v>344.45450999999997</v>
      </c>
      <c r="R179" s="107">
        <f t="shared" si="19"/>
        <v>0.41699999999999998</v>
      </c>
      <c r="S179" s="115">
        <f t="shared" si="13"/>
        <v>344.45450999999997</v>
      </c>
      <c r="T179" s="107">
        <f t="shared" si="14"/>
        <v>0.41699999999999998</v>
      </c>
      <c r="U179" s="226">
        <f t="shared" si="15"/>
        <v>344.45450999999997</v>
      </c>
      <c r="V179" s="231">
        <v>0.41699999999999998</v>
      </c>
      <c r="W179" s="227">
        <f t="shared" si="16"/>
        <v>458.08</v>
      </c>
      <c r="X179" s="116">
        <f t="shared" si="17"/>
        <v>490.63</v>
      </c>
    </row>
    <row r="180" spans="1:24" ht="27.6" x14ac:dyDescent="0.25">
      <c r="A180" s="23" t="s">
        <v>339</v>
      </c>
      <c r="B180" s="24" t="s">
        <v>340</v>
      </c>
      <c r="C180" s="24"/>
      <c r="D180" s="24" t="s">
        <v>289</v>
      </c>
      <c r="E180" s="94" t="s">
        <v>290</v>
      </c>
      <c r="F180" s="109">
        <v>1.0867</v>
      </c>
      <c r="G180" s="110">
        <v>579.85</v>
      </c>
      <c r="H180" s="100" t="s">
        <v>1867</v>
      </c>
      <c r="I180" s="25">
        <v>696.99</v>
      </c>
      <c r="J180" s="109">
        <v>0.9889</v>
      </c>
      <c r="K180" s="110">
        <v>535.05999999999995</v>
      </c>
      <c r="L180" s="25">
        <v>1.6769000000000001</v>
      </c>
      <c r="M180" s="25">
        <v>1108.73</v>
      </c>
      <c r="N180" s="109">
        <v>1.4484999999999999</v>
      </c>
      <c r="O180" s="110">
        <v>1090.6600000000001</v>
      </c>
      <c r="P180" s="109">
        <v>1.3076000000000001</v>
      </c>
      <c r="Q180" s="116">
        <v>1080.1168279999999</v>
      </c>
      <c r="R180" s="107">
        <f t="shared" si="19"/>
        <v>1.3076000000000001</v>
      </c>
      <c r="S180" s="115">
        <f t="shared" si="13"/>
        <v>1080.1168279999999</v>
      </c>
      <c r="T180" s="107">
        <f t="shared" si="14"/>
        <v>1.3076000000000001</v>
      </c>
      <c r="U180" s="226">
        <f t="shared" si="15"/>
        <v>1080.1168279999999</v>
      </c>
      <c r="V180" s="231">
        <v>1.2944</v>
      </c>
      <c r="W180" s="227">
        <f t="shared" si="16"/>
        <v>1421.91</v>
      </c>
      <c r="X180" s="116">
        <f t="shared" si="17"/>
        <v>1522.95</v>
      </c>
    </row>
    <row r="181" spans="1:24" ht="27.6" x14ac:dyDescent="0.25">
      <c r="A181" s="23" t="s">
        <v>341</v>
      </c>
      <c r="B181" s="24" t="s">
        <v>342</v>
      </c>
      <c r="C181" s="24"/>
      <c r="D181" s="24" t="s">
        <v>289</v>
      </c>
      <c r="E181" s="94" t="s">
        <v>290</v>
      </c>
      <c r="F181" s="109"/>
      <c r="G181" s="110"/>
      <c r="H181" s="100"/>
      <c r="I181" s="25"/>
      <c r="J181" s="109"/>
      <c r="K181" s="110"/>
      <c r="L181" s="25"/>
      <c r="M181" s="25"/>
      <c r="N181" s="109"/>
      <c r="O181" s="110"/>
      <c r="P181" s="109">
        <v>1</v>
      </c>
      <c r="Q181" s="116">
        <v>826.03</v>
      </c>
      <c r="R181" s="107">
        <f t="shared" si="19"/>
        <v>1</v>
      </c>
      <c r="S181" s="115">
        <f t="shared" si="13"/>
        <v>826.03</v>
      </c>
      <c r="T181" s="107">
        <f t="shared" si="14"/>
        <v>1</v>
      </c>
      <c r="U181" s="226">
        <f t="shared" si="15"/>
        <v>826.03</v>
      </c>
      <c r="V181" s="232">
        <v>1</v>
      </c>
      <c r="W181" s="227">
        <f t="shared" si="16"/>
        <v>1098.51</v>
      </c>
      <c r="X181" s="116">
        <f t="shared" si="17"/>
        <v>1176.57</v>
      </c>
    </row>
    <row r="182" spans="1:24" x14ac:dyDescent="0.25">
      <c r="A182" s="23" t="s">
        <v>343</v>
      </c>
      <c r="B182" s="31" t="s">
        <v>344</v>
      </c>
      <c r="C182" s="24"/>
      <c r="D182" s="24" t="s">
        <v>289</v>
      </c>
      <c r="E182" s="94" t="s">
        <v>290</v>
      </c>
      <c r="F182" s="109">
        <v>3.8622000000000001</v>
      </c>
      <c r="G182" s="110">
        <v>2060.83</v>
      </c>
      <c r="H182" s="100" t="s">
        <v>1868</v>
      </c>
      <c r="I182" s="25">
        <v>1178.1300000000001</v>
      </c>
      <c r="J182" s="109">
        <v>6.6546000000000003</v>
      </c>
      <c r="K182" s="110">
        <v>3600.6</v>
      </c>
      <c r="L182" s="25">
        <v>4.5697000000000001</v>
      </c>
      <c r="M182" s="25">
        <v>3021.39</v>
      </c>
      <c r="N182" s="109">
        <v>4.3754999999999997</v>
      </c>
      <c r="O182" s="110">
        <v>3294.58</v>
      </c>
      <c r="P182" s="109">
        <v>4.0073999999999996</v>
      </c>
      <c r="Q182" s="116">
        <v>3310.2326219999995</v>
      </c>
      <c r="R182" s="107">
        <f t="shared" si="19"/>
        <v>4.0073999999999996</v>
      </c>
      <c r="S182" s="115">
        <f t="shared" si="13"/>
        <v>3310.2326219999995</v>
      </c>
      <c r="T182" s="107">
        <f t="shared" si="14"/>
        <v>4.0073999999999996</v>
      </c>
      <c r="U182" s="226">
        <f t="shared" si="15"/>
        <v>3310.2326219999995</v>
      </c>
      <c r="V182" s="231">
        <v>1.6516999999999999</v>
      </c>
      <c r="W182" s="227">
        <f t="shared" si="16"/>
        <v>1814.41</v>
      </c>
      <c r="X182" s="116">
        <f t="shared" si="17"/>
        <v>1943.34</v>
      </c>
    </row>
    <row r="183" spans="1:24" x14ac:dyDescent="0.25">
      <c r="A183" s="23" t="s">
        <v>345</v>
      </c>
      <c r="B183" s="24" t="s">
        <v>346</v>
      </c>
      <c r="C183" s="24"/>
      <c r="D183" s="24" t="s">
        <v>289</v>
      </c>
      <c r="E183" s="94" t="s">
        <v>290</v>
      </c>
      <c r="F183" s="109">
        <v>3.6608000000000001</v>
      </c>
      <c r="G183" s="110">
        <v>1953.37</v>
      </c>
      <c r="H183" s="100" t="s">
        <v>1869</v>
      </c>
      <c r="I183" s="25">
        <v>1944.65</v>
      </c>
      <c r="J183" s="109">
        <v>3.6236000000000002</v>
      </c>
      <c r="K183" s="110">
        <v>1960.62</v>
      </c>
      <c r="L183" s="25">
        <v>3.1625999999999999</v>
      </c>
      <c r="M183" s="25">
        <v>2091.0500000000002</v>
      </c>
      <c r="N183" s="109">
        <v>2.9546000000000001</v>
      </c>
      <c r="O183" s="110">
        <v>2224.6999999999998</v>
      </c>
      <c r="P183" s="109">
        <v>2.8024</v>
      </c>
      <c r="Q183" s="116">
        <v>2314.8664719999997</v>
      </c>
      <c r="R183" s="107">
        <f t="shared" si="19"/>
        <v>2.8024</v>
      </c>
      <c r="S183" s="115">
        <f t="shared" si="13"/>
        <v>2314.8664719999997</v>
      </c>
      <c r="T183" s="107">
        <f t="shared" si="14"/>
        <v>2.8024</v>
      </c>
      <c r="U183" s="226">
        <f t="shared" si="15"/>
        <v>2314.8664719999997</v>
      </c>
      <c r="V183" s="231">
        <v>2.2595999999999998</v>
      </c>
      <c r="W183" s="227">
        <f t="shared" si="16"/>
        <v>2482.19</v>
      </c>
      <c r="X183" s="116">
        <f t="shared" si="17"/>
        <v>2658.58</v>
      </c>
    </row>
    <row r="184" spans="1:24" x14ac:dyDescent="0.25">
      <c r="A184" s="23" t="s">
        <v>347</v>
      </c>
      <c r="B184" s="24" t="s">
        <v>348</v>
      </c>
      <c r="C184" s="24"/>
      <c r="D184" s="24" t="s">
        <v>289</v>
      </c>
      <c r="E184" s="94" t="s">
        <v>290</v>
      </c>
      <c r="F184" s="109">
        <v>17.046099999999999</v>
      </c>
      <c r="G184" s="110">
        <v>9095.6299999999992</v>
      </c>
      <c r="H184" s="100" t="s">
        <v>1870</v>
      </c>
      <c r="I184" s="25">
        <v>9706.51</v>
      </c>
      <c r="J184" s="109">
        <v>17.843699999999998</v>
      </c>
      <c r="K184" s="110">
        <v>9654.69</v>
      </c>
      <c r="L184" s="25">
        <v>15.626099999999999</v>
      </c>
      <c r="M184" s="25">
        <v>10331.66</v>
      </c>
      <c r="N184" s="109">
        <v>14.295199999999999</v>
      </c>
      <c r="O184" s="110">
        <v>10763.71</v>
      </c>
      <c r="P184" s="109">
        <v>12.718400000000001</v>
      </c>
      <c r="Q184" s="116">
        <v>10505.779952000001</v>
      </c>
      <c r="R184" s="107">
        <f t="shared" si="19"/>
        <v>12.718400000000001</v>
      </c>
      <c r="S184" s="115">
        <f t="shared" si="13"/>
        <v>10505.779952000001</v>
      </c>
      <c r="T184" s="107">
        <f t="shared" si="14"/>
        <v>12.718400000000001</v>
      </c>
      <c r="U184" s="226">
        <f t="shared" si="15"/>
        <v>10505.779952000001</v>
      </c>
      <c r="V184" s="231">
        <v>8.6904000000000003</v>
      </c>
      <c r="W184" s="227">
        <f t="shared" si="16"/>
        <v>9546.49</v>
      </c>
      <c r="X184" s="116">
        <f t="shared" si="17"/>
        <v>10224.86</v>
      </c>
    </row>
    <row r="185" spans="1:24" ht="27.6" x14ac:dyDescent="0.25">
      <c r="A185" s="23" t="s">
        <v>349</v>
      </c>
      <c r="B185" s="24" t="s">
        <v>350</v>
      </c>
      <c r="C185" s="24"/>
      <c r="D185" s="24" t="s">
        <v>289</v>
      </c>
      <c r="E185" s="94" t="s">
        <v>290</v>
      </c>
      <c r="F185" s="109">
        <v>3.4247000000000001</v>
      </c>
      <c r="G185" s="110">
        <v>1827.39</v>
      </c>
      <c r="H185" s="100"/>
      <c r="I185" s="25"/>
      <c r="J185" s="109"/>
      <c r="K185" s="110"/>
      <c r="L185" s="25"/>
      <c r="M185" s="25"/>
      <c r="N185" s="109"/>
      <c r="O185" s="110"/>
      <c r="P185" s="109">
        <v>3.4247000000000001</v>
      </c>
      <c r="Q185" s="116">
        <v>2828.9049409999998</v>
      </c>
      <c r="R185" s="107">
        <f t="shared" si="19"/>
        <v>3.4247000000000001</v>
      </c>
      <c r="S185" s="115">
        <f t="shared" si="13"/>
        <v>2828.9049409999998</v>
      </c>
      <c r="T185" s="107">
        <f t="shared" si="14"/>
        <v>3.4247000000000001</v>
      </c>
      <c r="U185" s="226">
        <f t="shared" si="15"/>
        <v>2828.9049409999998</v>
      </c>
      <c r="V185" s="231">
        <v>3.4247000000000001</v>
      </c>
      <c r="W185" s="227">
        <f t="shared" si="16"/>
        <v>3762.07</v>
      </c>
      <c r="X185" s="116">
        <f t="shared" si="17"/>
        <v>4029.4</v>
      </c>
    </row>
    <row r="186" spans="1:24" x14ac:dyDescent="0.25">
      <c r="A186" s="23" t="s">
        <v>351</v>
      </c>
      <c r="B186" s="24" t="s">
        <v>352</v>
      </c>
      <c r="C186" s="24"/>
      <c r="D186" s="24" t="s">
        <v>289</v>
      </c>
      <c r="E186" s="94" t="s">
        <v>290</v>
      </c>
      <c r="F186" s="109"/>
      <c r="G186" s="110"/>
      <c r="H186" s="100"/>
      <c r="I186" s="25"/>
      <c r="J186" s="109"/>
      <c r="K186" s="110"/>
      <c r="L186" s="25"/>
      <c r="M186" s="25"/>
      <c r="N186" s="109"/>
      <c r="O186" s="110"/>
      <c r="P186" s="109">
        <v>1</v>
      </c>
      <c r="Q186" s="116">
        <v>826.03</v>
      </c>
      <c r="R186" s="107">
        <f t="shared" si="19"/>
        <v>1</v>
      </c>
      <c r="S186" s="115">
        <f t="shared" si="13"/>
        <v>826.03</v>
      </c>
      <c r="T186" s="107">
        <f t="shared" si="14"/>
        <v>1</v>
      </c>
      <c r="U186" s="226">
        <f t="shared" si="15"/>
        <v>826.03</v>
      </c>
      <c r="V186" s="232">
        <v>1</v>
      </c>
      <c r="W186" s="227">
        <f t="shared" si="16"/>
        <v>1098.51</v>
      </c>
      <c r="X186" s="116">
        <f t="shared" si="17"/>
        <v>1176.57</v>
      </c>
    </row>
    <row r="187" spans="1:24" x14ac:dyDescent="0.25">
      <c r="A187" s="23" t="s">
        <v>353</v>
      </c>
      <c r="B187" s="24" t="s">
        <v>354</v>
      </c>
      <c r="C187" s="24"/>
      <c r="D187" s="24" t="s">
        <v>289</v>
      </c>
      <c r="E187" s="94" t="s">
        <v>290</v>
      </c>
      <c r="F187" s="109"/>
      <c r="G187" s="110"/>
      <c r="H187" s="100"/>
      <c r="I187" s="25"/>
      <c r="J187" s="109"/>
      <c r="K187" s="110"/>
      <c r="L187" s="25"/>
      <c r="M187" s="25"/>
      <c r="N187" s="109"/>
      <c r="O187" s="110"/>
      <c r="P187" s="109">
        <v>1</v>
      </c>
      <c r="Q187" s="116">
        <v>826.03</v>
      </c>
      <c r="R187" s="107">
        <f t="shared" si="19"/>
        <v>1</v>
      </c>
      <c r="S187" s="115">
        <f t="shared" si="13"/>
        <v>826.03</v>
      </c>
      <c r="T187" s="107">
        <f t="shared" si="14"/>
        <v>1</v>
      </c>
      <c r="U187" s="226">
        <f t="shared" si="15"/>
        <v>826.03</v>
      </c>
      <c r="V187" s="232">
        <v>1</v>
      </c>
      <c r="W187" s="227">
        <f t="shared" si="16"/>
        <v>1098.51</v>
      </c>
      <c r="X187" s="116">
        <f t="shared" si="17"/>
        <v>1176.57</v>
      </c>
    </row>
    <row r="188" spans="1:24" x14ac:dyDescent="0.25">
      <c r="A188" s="23" t="s">
        <v>355</v>
      </c>
      <c r="B188" s="24" t="s">
        <v>356</v>
      </c>
      <c r="C188" s="24"/>
      <c r="D188" s="24" t="s">
        <v>289</v>
      </c>
      <c r="E188" s="94" t="s">
        <v>290</v>
      </c>
      <c r="F188" s="109">
        <v>2.4116</v>
      </c>
      <c r="G188" s="110">
        <v>1286.81</v>
      </c>
      <c r="H188" s="100" t="s">
        <v>1871</v>
      </c>
      <c r="I188" s="25">
        <v>1152.5899999999999</v>
      </c>
      <c r="J188" s="109">
        <v>1.1882999999999999</v>
      </c>
      <c r="K188" s="110">
        <v>642.95000000000005</v>
      </c>
      <c r="L188" s="25">
        <v>0.87719999999999998</v>
      </c>
      <c r="M188" s="25">
        <v>579.99</v>
      </c>
      <c r="N188" s="109">
        <v>1.4198999999999999</v>
      </c>
      <c r="O188" s="110">
        <v>1069.1300000000001</v>
      </c>
      <c r="P188" s="109">
        <v>0.7248</v>
      </c>
      <c r="Q188" s="116">
        <v>598.70654400000001</v>
      </c>
      <c r="R188" s="107">
        <f t="shared" si="19"/>
        <v>0.7248</v>
      </c>
      <c r="S188" s="115">
        <f t="shared" si="13"/>
        <v>598.70654400000001</v>
      </c>
      <c r="T188" s="107">
        <f t="shared" si="14"/>
        <v>0.7248</v>
      </c>
      <c r="U188" s="226">
        <f t="shared" si="15"/>
        <v>598.70654400000001</v>
      </c>
      <c r="V188" s="231">
        <v>1.8174999999999999</v>
      </c>
      <c r="W188" s="227">
        <f t="shared" si="16"/>
        <v>1996.54</v>
      </c>
      <c r="X188" s="116">
        <f t="shared" si="17"/>
        <v>2138.42</v>
      </c>
    </row>
    <row r="189" spans="1:24" x14ac:dyDescent="0.25">
      <c r="A189" s="23" t="s">
        <v>357</v>
      </c>
      <c r="B189" s="24" t="s">
        <v>358</v>
      </c>
      <c r="C189" s="24"/>
      <c r="D189" s="24" t="s">
        <v>289</v>
      </c>
      <c r="E189" s="94" t="s">
        <v>290</v>
      </c>
      <c r="F189" s="109">
        <v>3.1017000000000001</v>
      </c>
      <c r="G189" s="110">
        <v>1655.04</v>
      </c>
      <c r="H189" s="100"/>
      <c r="I189" s="25"/>
      <c r="J189" s="109"/>
      <c r="K189" s="110"/>
      <c r="L189" s="25"/>
      <c r="M189" s="25"/>
      <c r="N189" s="109"/>
      <c r="O189" s="110"/>
      <c r="P189" s="109">
        <v>3.1017000000000001</v>
      </c>
      <c r="Q189" s="116">
        <v>2562.0972510000001</v>
      </c>
      <c r="R189" s="107">
        <f t="shared" si="19"/>
        <v>3.1017000000000001</v>
      </c>
      <c r="S189" s="115">
        <f t="shared" si="13"/>
        <v>2562.0972510000001</v>
      </c>
      <c r="T189" s="107">
        <f t="shared" si="14"/>
        <v>3.1017000000000001</v>
      </c>
      <c r="U189" s="226">
        <f t="shared" si="15"/>
        <v>2562.0972510000001</v>
      </c>
      <c r="V189" s="231">
        <v>3.1017000000000001</v>
      </c>
      <c r="W189" s="227">
        <f t="shared" si="16"/>
        <v>3407.25</v>
      </c>
      <c r="X189" s="116">
        <f t="shared" si="17"/>
        <v>3649.37</v>
      </c>
    </row>
    <row r="190" spans="1:24" x14ac:dyDescent="0.25">
      <c r="A190" s="23" t="s">
        <v>359</v>
      </c>
      <c r="B190" s="24" t="s">
        <v>360</v>
      </c>
      <c r="C190" s="24"/>
      <c r="D190" s="24" t="s">
        <v>289</v>
      </c>
      <c r="E190" s="94" t="s">
        <v>290</v>
      </c>
      <c r="F190" s="109">
        <v>2.0276000000000001</v>
      </c>
      <c r="G190" s="110">
        <v>1081.9100000000001</v>
      </c>
      <c r="H190" s="100" t="s">
        <v>1872</v>
      </c>
      <c r="I190" s="25">
        <v>779.73</v>
      </c>
      <c r="J190" s="109">
        <v>1.3168</v>
      </c>
      <c r="K190" s="110">
        <v>712.48</v>
      </c>
      <c r="L190" s="25">
        <v>1.1061000000000001</v>
      </c>
      <c r="M190" s="25">
        <v>731.33</v>
      </c>
      <c r="N190" s="109">
        <v>0.68240000000000001</v>
      </c>
      <c r="O190" s="110">
        <v>513.82000000000005</v>
      </c>
      <c r="P190" s="109">
        <v>0.72030000000000005</v>
      </c>
      <c r="Q190" s="116">
        <v>594.98940900000002</v>
      </c>
      <c r="R190" s="107">
        <f t="shared" si="19"/>
        <v>0.72030000000000005</v>
      </c>
      <c r="S190" s="115">
        <f t="shared" si="13"/>
        <v>594.98940900000002</v>
      </c>
      <c r="T190" s="107">
        <f t="shared" si="14"/>
        <v>0.72030000000000005</v>
      </c>
      <c r="U190" s="226">
        <f t="shared" si="15"/>
        <v>594.98940900000002</v>
      </c>
      <c r="V190" s="231">
        <v>0.52490000000000003</v>
      </c>
      <c r="W190" s="227">
        <f t="shared" si="16"/>
        <v>576.61</v>
      </c>
      <c r="X190" s="116">
        <f t="shared" si="17"/>
        <v>617.58000000000004</v>
      </c>
    </row>
    <row r="191" spans="1:24" x14ac:dyDescent="0.25">
      <c r="A191" s="23" t="s">
        <v>361</v>
      </c>
      <c r="B191" s="24" t="s">
        <v>362</v>
      </c>
      <c r="C191" s="24"/>
      <c r="D191" s="24" t="s">
        <v>289</v>
      </c>
      <c r="E191" s="94" t="s">
        <v>290</v>
      </c>
      <c r="F191" s="109">
        <v>0.8488</v>
      </c>
      <c r="G191" s="110">
        <v>452.91</v>
      </c>
      <c r="H191" s="100" t="s">
        <v>1873</v>
      </c>
      <c r="I191" s="25">
        <v>43.06</v>
      </c>
      <c r="J191" s="109">
        <v>0.1183</v>
      </c>
      <c r="K191" s="110">
        <v>64.010000000000005</v>
      </c>
      <c r="L191" s="25">
        <v>7.8200000000000006E-2</v>
      </c>
      <c r="M191" s="25">
        <v>51.7</v>
      </c>
      <c r="N191" s="109">
        <v>0.1103</v>
      </c>
      <c r="O191" s="110">
        <v>83.05</v>
      </c>
      <c r="P191" s="109">
        <v>0.25519999999999998</v>
      </c>
      <c r="Q191" s="116">
        <v>210.80285599999999</v>
      </c>
      <c r="R191" s="107">
        <f t="shared" si="19"/>
        <v>0.25519999999999998</v>
      </c>
      <c r="S191" s="115">
        <f t="shared" si="13"/>
        <v>210.80285599999999</v>
      </c>
      <c r="T191" s="107">
        <f t="shared" si="14"/>
        <v>0.25519999999999998</v>
      </c>
      <c r="U191" s="226">
        <f t="shared" si="15"/>
        <v>210.80285599999999</v>
      </c>
      <c r="V191" s="231">
        <v>0.1293</v>
      </c>
      <c r="W191" s="227">
        <f t="shared" si="16"/>
        <v>142.04</v>
      </c>
      <c r="X191" s="116">
        <f t="shared" si="17"/>
        <v>152.13</v>
      </c>
    </row>
    <row r="192" spans="1:24" ht="27.6" x14ac:dyDescent="0.25">
      <c r="A192" s="23" t="s">
        <v>363</v>
      </c>
      <c r="B192" s="24" t="s">
        <v>364</v>
      </c>
      <c r="C192" s="24"/>
      <c r="D192" s="24" t="s">
        <v>289</v>
      </c>
      <c r="E192" s="94" t="s">
        <v>290</v>
      </c>
      <c r="F192" s="109">
        <v>1.1037999999999999</v>
      </c>
      <c r="G192" s="110">
        <v>588.98</v>
      </c>
      <c r="H192" s="100" t="s">
        <v>1874</v>
      </c>
      <c r="I192" s="25">
        <v>340.72</v>
      </c>
      <c r="J192" s="109">
        <v>0.67720000000000002</v>
      </c>
      <c r="K192" s="110">
        <v>366.41</v>
      </c>
      <c r="L192" s="25">
        <v>0.72860000000000003</v>
      </c>
      <c r="M192" s="25">
        <v>481.74</v>
      </c>
      <c r="N192" s="109">
        <v>0.71950000000000003</v>
      </c>
      <c r="O192" s="110">
        <v>541.75</v>
      </c>
      <c r="P192" s="109">
        <v>0.79569999999999996</v>
      </c>
      <c r="Q192" s="116">
        <v>657.27207099999998</v>
      </c>
      <c r="R192" s="107">
        <f t="shared" si="19"/>
        <v>0.79569999999999996</v>
      </c>
      <c r="S192" s="115">
        <f t="shared" si="13"/>
        <v>657.27207099999998</v>
      </c>
      <c r="T192" s="107">
        <f t="shared" si="14"/>
        <v>0.79569999999999996</v>
      </c>
      <c r="U192" s="226">
        <f t="shared" si="15"/>
        <v>657.27207099999998</v>
      </c>
      <c r="V192" s="231">
        <v>0.73819999999999997</v>
      </c>
      <c r="W192" s="227">
        <f t="shared" si="16"/>
        <v>810.92</v>
      </c>
      <c r="X192" s="116">
        <f t="shared" si="17"/>
        <v>868.54</v>
      </c>
    </row>
    <row r="193" spans="1:24" ht="27.6" x14ac:dyDescent="0.25">
      <c r="A193" s="23" t="s">
        <v>365</v>
      </c>
      <c r="B193" s="24" t="s">
        <v>366</v>
      </c>
      <c r="C193" s="24"/>
      <c r="D193" s="24" t="s">
        <v>289</v>
      </c>
      <c r="E193" s="94" t="s">
        <v>290</v>
      </c>
      <c r="F193" s="109">
        <v>0.9738</v>
      </c>
      <c r="G193" s="110">
        <v>519.61</v>
      </c>
      <c r="H193" s="100" t="s">
        <v>1875</v>
      </c>
      <c r="I193" s="25">
        <v>263.06</v>
      </c>
      <c r="J193" s="109">
        <v>0.4708</v>
      </c>
      <c r="K193" s="110">
        <v>254.74</v>
      </c>
      <c r="L193" s="25">
        <v>0.54959999999999998</v>
      </c>
      <c r="M193" s="25">
        <v>363.38</v>
      </c>
      <c r="N193" s="109">
        <v>0.48139999999999999</v>
      </c>
      <c r="O193" s="110">
        <v>362.47</v>
      </c>
      <c r="P193" s="109">
        <v>0.47810000000000002</v>
      </c>
      <c r="Q193" s="116">
        <v>394.92494299999998</v>
      </c>
      <c r="R193" s="107">
        <f t="shared" si="19"/>
        <v>0.47810000000000002</v>
      </c>
      <c r="S193" s="115">
        <f t="shared" si="13"/>
        <v>394.92494299999998</v>
      </c>
      <c r="T193" s="107">
        <f t="shared" si="14"/>
        <v>0.47810000000000002</v>
      </c>
      <c r="U193" s="226">
        <f t="shared" si="15"/>
        <v>394.92494299999998</v>
      </c>
      <c r="V193" s="231">
        <v>0.43219999999999997</v>
      </c>
      <c r="W193" s="227">
        <f t="shared" si="16"/>
        <v>474.78</v>
      </c>
      <c r="X193" s="116">
        <f t="shared" si="17"/>
        <v>508.51</v>
      </c>
    </row>
    <row r="194" spans="1:24" ht="27.6" x14ac:dyDescent="0.25">
      <c r="A194" s="23" t="s">
        <v>367</v>
      </c>
      <c r="B194" s="24" t="s">
        <v>368</v>
      </c>
      <c r="C194" s="24"/>
      <c r="D194" s="24" t="s">
        <v>289</v>
      </c>
      <c r="E194" s="94" t="s">
        <v>290</v>
      </c>
      <c r="F194" s="109">
        <v>0.47939999999999999</v>
      </c>
      <c r="G194" s="110">
        <v>255.8</v>
      </c>
      <c r="H194" s="100" t="s">
        <v>1876</v>
      </c>
      <c r="I194" s="25">
        <v>92.78</v>
      </c>
      <c r="J194" s="109">
        <v>0.1993</v>
      </c>
      <c r="K194" s="110">
        <v>107.84</v>
      </c>
      <c r="L194" s="25">
        <v>0.14410000000000001</v>
      </c>
      <c r="M194" s="25">
        <v>95.28</v>
      </c>
      <c r="N194" s="109">
        <v>0.1651</v>
      </c>
      <c r="O194" s="110">
        <v>124.31</v>
      </c>
      <c r="P194" s="109">
        <v>0.17519999999999999</v>
      </c>
      <c r="Q194" s="116">
        <v>144.72045599999998</v>
      </c>
      <c r="R194" s="107">
        <f t="shared" si="19"/>
        <v>0.17519999999999999</v>
      </c>
      <c r="S194" s="115">
        <f t="shared" si="13"/>
        <v>144.72045599999998</v>
      </c>
      <c r="T194" s="107">
        <f t="shared" si="14"/>
        <v>0.17519999999999999</v>
      </c>
      <c r="U194" s="226">
        <f t="shared" si="15"/>
        <v>144.72045599999998</v>
      </c>
      <c r="V194" s="231">
        <v>0.2059</v>
      </c>
      <c r="W194" s="227">
        <f t="shared" si="16"/>
        <v>226.18</v>
      </c>
      <c r="X194" s="116">
        <f t="shared" si="17"/>
        <v>242.26</v>
      </c>
    </row>
    <row r="195" spans="1:24" x14ac:dyDescent="0.25">
      <c r="A195" s="23" t="s">
        <v>369</v>
      </c>
      <c r="B195" s="24" t="s">
        <v>370</v>
      </c>
      <c r="C195" s="24"/>
      <c r="D195" s="24" t="s">
        <v>289</v>
      </c>
      <c r="E195" s="94" t="s">
        <v>290</v>
      </c>
      <c r="F195" s="109">
        <v>1.8385</v>
      </c>
      <c r="G195" s="110">
        <v>981.01</v>
      </c>
      <c r="H195" s="100" t="s">
        <v>1877</v>
      </c>
      <c r="I195" s="25">
        <v>883.97</v>
      </c>
      <c r="J195" s="109">
        <v>1.6236999999999999</v>
      </c>
      <c r="K195" s="110">
        <v>878.54</v>
      </c>
      <c r="L195" s="25">
        <v>1.4387000000000001</v>
      </c>
      <c r="M195" s="25">
        <v>951.24</v>
      </c>
      <c r="N195" s="109">
        <v>1.4201999999999999</v>
      </c>
      <c r="O195" s="110">
        <v>1069.3499999999999</v>
      </c>
      <c r="P195" s="109">
        <v>1.2907</v>
      </c>
      <c r="Q195" s="116">
        <v>1066.156921</v>
      </c>
      <c r="R195" s="107">
        <f t="shared" si="19"/>
        <v>1.2907</v>
      </c>
      <c r="S195" s="115">
        <f t="shared" si="13"/>
        <v>1066.156921</v>
      </c>
      <c r="T195" s="107">
        <f t="shared" si="14"/>
        <v>1.2907</v>
      </c>
      <c r="U195" s="226">
        <f t="shared" si="15"/>
        <v>1066.156921</v>
      </c>
      <c r="V195" s="231">
        <v>1.2908999999999999</v>
      </c>
      <c r="W195" s="227">
        <f t="shared" si="16"/>
        <v>1418.07</v>
      </c>
      <c r="X195" s="116">
        <f t="shared" si="17"/>
        <v>1518.83</v>
      </c>
    </row>
    <row r="196" spans="1:24" ht="27.6" x14ac:dyDescent="0.25">
      <c r="A196" s="23" t="s">
        <v>371</v>
      </c>
      <c r="B196" s="24" t="s">
        <v>372</v>
      </c>
      <c r="C196" s="24"/>
      <c r="D196" s="24" t="s">
        <v>289</v>
      </c>
      <c r="E196" s="94" t="s">
        <v>290</v>
      </c>
      <c r="F196" s="109">
        <v>1.7555000000000001</v>
      </c>
      <c r="G196" s="110">
        <v>936.72</v>
      </c>
      <c r="H196" s="100" t="s">
        <v>1878</v>
      </c>
      <c r="I196" s="25">
        <v>805.65</v>
      </c>
      <c r="J196" s="109">
        <v>1.4852000000000001</v>
      </c>
      <c r="K196" s="110">
        <v>803.6</v>
      </c>
      <c r="L196" s="25">
        <v>1.2623</v>
      </c>
      <c r="M196" s="25">
        <v>834.61</v>
      </c>
      <c r="N196" s="109">
        <v>1.2717000000000001</v>
      </c>
      <c r="O196" s="110">
        <v>957.54</v>
      </c>
      <c r="P196" s="109">
        <v>1.0893999999999999</v>
      </c>
      <c r="Q196" s="116">
        <v>899.87708199999986</v>
      </c>
      <c r="R196" s="107">
        <f t="shared" si="19"/>
        <v>1.0893999999999999</v>
      </c>
      <c r="S196" s="115">
        <f t="shared" si="13"/>
        <v>899.87708199999986</v>
      </c>
      <c r="T196" s="107">
        <f t="shared" si="14"/>
        <v>1.0893999999999999</v>
      </c>
      <c r="U196" s="226">
        <f t="shared" si="15"/>
        <v>899.87708199999986</v>
      </c>
      <c r="V196" s="231">
        <v>0.92920000000000003</v>
      </c>
      <c r="W196" s="227">
        <f t="shared" si="16"/>
        <v>1020.74</v>
      </c>
      <c r="X196" s="116">
        <f t="shared" si="17"/>
        <v>1093.27</v>
      </c>
    </row>
    <row r="197" spans="1:24" x14ac:dyDescent="0.25">
      <c r="A197" s="23" t="s">
        <v>373</v>
      </c>
      <c r="B197" s="24" t="s">
        <v>374</v>
      </c>
      <c r="C197" s="24"/>
      <c r="D197" s="24" t="s">
        <v>289</v>
      </c>
      <c r="E197" s="94" t="s">
        <v>290</v>
      </c>
      <c r="F197" s="109">
        <v>1.3199000000000001</v>
      </c>
      <c r="G197" s="110">
        <v>704.29</v>
      </c>
      <c r="H197" s="100"/>
      <c r="I197" s="25"/>
      <c r="J197" s="109"/>
      <c r="K197" s="110"/>
      <c r="L197" s="25"/>
      <c r="M197" s="25"/>
      <c r="N197" s="109"/>
      <c r="O197" s="110"/>
      <c r="P197" s="109">
        <v>1.3199000000000001</v>
      </c>
      <c r="Q197" s="116">
        <v>1090.2769969999999</v>
      </c>
      <c r="R197" s="107">
        <f t="shared" si="19"/>
        <v>1.3199000000000001</v>
      </c>
      <c r="S197" s="115">
        <f t="shared" si="13"/>
        <v>1090.2769969999999</v>
      </c>
      <c r="T197" s="107">
        <f t="shared" si="14"/>
        <v>1.3199000000000001</v>
      </c>
      <c r="U197" s="226">
        <f t="shared" si="15"/>
        <v>1090.2769969999999</v>
      </c>
      <c r="V197" s="231">
        <v>0.66920000000000002</v>
      </c>
      <c r="W197" s="227">
        <f t="shared" si="16"/>
        <v>735.12</v>
      </c>
      <c r="X197" s="116">
        <f t="shared" si="17"/>
        <v>787.36</v>
      </c>
    </row>
    <row r="198" spans="1:24" x14ac:dyDescent="0.25">
      <c r="A198" s="23" t="s">
        <v>375</v>
      </c>
      <c r="B198" s="24" t="s">
        <v>376</v>
      </c>
      <c r="C198" s="24"/>
      <c r="D198" s="24" t="s">
        <v>289</v>
      </c>
      <c r="E198" s="94" t="s">
        <v>290</v>
      </c>
      <c r="F198" s="109">
        <v>1.6363000000000001</v>
      </c>
      <c r="G198" s="110">
        <v>873.11</v>
      </c>
      <c r="H198" s="100" t="s">
        <v>1879</v>
      </c>
      <c r="I198" s="25">
        <v>725.97</v>
      </c>
      <c r="J198" s="109">
        <v>1.653</v>
      </c>
      <c r="K198" s="110">
        <v>894.39</v>
      </c>
      <c r="L198" s="25">
        <v>1.6234</v>
      </c>
      <c r="M198" s="25">
        <v>1073.3599999999999</v>
      </c>
      <c r="N198" s="109">
        <v>1.6498999999999999</v>
      </c>
      <c r="O198" s="110">
        <v>1242.31</v>
      </c>
      <c r="P198" s="109">
        <v>1.7091000000000001</v>
      </c>
      <c r="Q198" s="116">
        <v>1411.767873</v>
      </c>
      <c r="R198" s="107">
        <f t="shared" si="19"/>
        <v>1.7091000000000001</v>
      </c>
      <c r="S198" s="115">
        <f t="shared" si="13"/>
        <v>1411.767873</v>
      </c>
      <c r="T198" s="107">
        <f t="shared" si="14"/>
        <v>1.7091000000000001</v>
      </c>
      <c r="U198" s="226">
        <f t="shared" si="15"/>
        <v>1411.767873</v>
      </c>
      <c r="V198" s="231">
        <v>1.8369</v>
      </c>
      <c r="W198" s="227">
        <f t="shared" si="16"/>
        <v>2017.85</v>
      </c>
      <c r="X198" s="116">
        <f t="shared" si="17"/>
        <v>2161.2399999999998</v>
      </c>
    </row>
    <row r="199" spans="1:24" x14ac:dyDescent="0.25">
      <c r="A199" s="23" t="s">
        <v>377</v>
      </c>
      <c r="B199" s="24" t="s">
        <v>378</v>
      </c>
      <c r="C199" s="24"/>
      <c r="D199" s="24" t="s">
        <v>289</v>
      </c>
      <c r="E199" s="94" t="s">
        <v>290</v>
      </c>
      <c r="F199" s="109">
        <v>0.51319999999999999</v>
      </c>
      <c r="G199" s="110">
        <v>273.83999999999997</v>
      </c>
      <c r="H199" s="100" t="s">
        <v>1880</v>
      </c>
      <c r="I199" s="25">
        <v>256.23</v>
      </c>
      <c r="J199" s="109">
        <v>0.49540000000000001</v>
      </c>
      <c r="K199" s="110">
        <v>268.05</v>
      </c>
      <c r="L199" s="25">
        <v>0.54810000000000003</v>
      </c>
      <c r="M199" s="25">
        <v>362.39</v>
      </c>
      <c r="N199" s="109">
        <v>0.5847</v>
      </c>
      <c r="O199" s="110">
        <v>440.26</v>
      </c>
      <c r="P199" s="109">
        <v>0.62949999999999995</v>
      </c>
      <c r="Q199" s="116">
        <v>519.98588499999994</v>
      </c>
      <c r="R199" s="107">
        <f t="shared" si="19"/>
        <v>0.62949999999999995</v>
      </c>
      <c r="S199" s="115">
        <f t="shared" ref="S199:S264" si="20">Q199</f>
        <v>519.98588499999994</v>
      </c>
      <c r="T199" s="107">
        <f t="shared" ref="T199:T264" si="21">R199</f>
        <v>0.62949999999999995</v>
      </c>
      <c r="U199" s="226">
        <f t="shared" ref="U199:U264" si="22">S199</f>
        <v>519.98588499999994</v>
      </c>
      <c r="V199" s="231">
        <v>0.63560000000000005</v>
      </c>
      <c r="W199" s="227">
        <f t="shared" ref="W199:W262" si="23">ROUND(V199*$W$2,2)</f>
        <v>698.21</v>
      </c>
      <c r="X199" s="116">
        <f t="shared" ref="X199:X262" si="24">ROUND(V199*$X$2,2)</f>
        <v>747.83</v>
      </c>
    </row>
    <row r="200" spans="1:24" x14ac:dyDescent="0.25">
      <c r="A200" s="23" t="s">
        <v>379</v>
      </c>
      <c r="B200" s="24" t="s">
        <v>380</v>
      </c>
      <c r="C200" s="24"/>
      <c r="D200" s="24" t="s">
        <v>289</v>
      </c>
      <c r="E200" s="94" t="s">
        <v>290</v>
      </c>
      <c r="F200" s="109">
        <v>0.67779999999999996</v>
      </c>
      <c r="G200" s="110">
        <v>361.67</v>
      </c>
      <c r="H200" s="100" t="s">
        <v>1881</v>
      </c>
      <c r="I200" s="25">
        <v>302.19</v>
      </c>
      <c r="J200" s="109">
        <v>0.63629999999999998</v>
      </c>
      <c r="K200" s="110">
        <v>344.28</v>
      </c>
      <c r="L200" s="25">
        <v>0.67920000000000003</v>
      </c>
      <c r="M200" s="25">
        <v>449.07</v>
      </c>
      <c r="N200" s="109">
        <v>0.75370000000000004</v>
      </c>
      <c r="O200" s="110">
        <v>567.51</v>
      </c>
      <c r="P200" s="109">
        <v>0.6915</v>
      </c>
      <c r="Q200" s="116">
        <v>571.19974500000001</v>
      </c>
      <c r="R200" s="107">
        <f t="shared" si="19"/>
        <v>0.6915</v>
      </c>
      <c r="S200" s="115">
        <f t="shared" si="20"/>
        <v>571.19974500000001</v>
      </c>
      <c r="T200" s="107">
        <f t="shared" si="21"/>
        <v>0.6915</v>
      </c>
      <c r="U200" s="226">
        <f t="shared" si="22"/>
        <v>571.19974500000001</v>
      </c>
      <c r="V200" s="231">
        <v>0.80889999999999995</v>
      </c>
      <c r="W200" s="227">
        <f t="shared" si="23"/>
        <v>888.58</v>
      </c>
      <c r="X200" s="116">
        <f t="shared" si="24"/>
        <v>951.73</v>
      </c>
    </row>
    <row r="201" spans="1:24" x14ac:dyDescent="0.25">
      <c r="A201" s="23" t="s">
        <v>381</v>
      </c>
      <c r="B201" s="24" t="s">
        <v>382</v>
      </c>
      <c r="C201" s="24"/>
      <c r="D201" s="24" t="s">
        <v>289</v>
      </c>
      <c r="E201" s="94" t="s">
        <v>290</v>
      </c>
      <c r="F201" s="109">
        <v>0.25440000000000002</v>
      </c>
      <c r="G201" s="110">
        <v>135.75</v>
      </c>
      <c r="H201" s="100" t="s">
        <v>1882</v>
      </c>
      <c r="I201" s="25">
        <v>151.72</v>
      </c>
      <c r="J201" s="109">
        <v>0.85440000000000005</v>
      </c>
      <c r="K201" s="110">
        <v>462.29</v>
      </c>
      <c r="L201" s="25">
        <v>0.85780000000000001</v>
      </c>
      <c r="M201" s="25">
        <v>567.16</v>
      </c>
      <c r="N201" s="109">
        <v>1.2667999999999999</v>
      </c>
      <c r="O201" s="110">
        <v>953.85</v>
      </c>
      <c r="P201" s="109">
        <v>0.48709999999999998</v>
      </c>
      <c r="Q201" s="116">
        <v>402.35921299999995</v>
      </c>
      <c r="R201" s="107">
        <f t="shared" si="19"/>
        <v>0.48709999999999998</v>
      </c>
      <c r="S201" s="115">
        <f t="shared" si="20"/>
        <v>402.35921299999995</v>
      </c>
      <c r="T201" s="107">
        <f t="shared" si="21"/>
        <v>0.48709999999999998</v>
      </c>
      <c r="U201" s="226">
        <f t="shared" si="22"/>
        <v>402.35921299999995</v>
      </c>
      <c r="V201" s="231">
        <v>0.69259999999999999</v>
      </c>
      <c r="W201" s="227">
        <f t="shared" si="23"/>
        <v>760.83</v>
      </c>
      <c r="X201" s="116">
        <f t="shared" si="24"/>
        <v>814.89</v>
      </c>
    </row>
    <row r="202" spans="1:24" x14ac:dyDescent="0.25">
      <c r="A202" s="23" t="s">
        <v>383</v>
      </c>
      <c r="B202" s="24" t="s">
        <v>384</v>
      </c>
      <c r="C202" s="24"/>
      <c r="D202" s="24" t="s">
        <v>289</v>
      </c>
      <c r="E202" s="94" t="s">
        <v>290</v>
      </c>
      <c r="F202" s="109">
        <v>0.83950000000000002</v>
      </c>
      <c r="G202" s="110">
        <v>447.95</v>
      </c>
      <c r="H202" s="100" t="s">
        <v>1883</v>
      </c>
      <c r="I202" s="25">
        <v>347.27</v>
      </c>
      <c r="J202" s="109">
        <v>0.70469999999999999</v>
      </c>
      <c r="K202" s="110">
        <v>381.29</v>
      </c>
      <c r="L202" s="25">
        <v>0.72070000000000001</v>
      </c>
      <c r="M202" s="25">
        <v>476.51</v>
      </c>
      <c r="N202" s="109">
        <v>0.72209999999999996</v>
      </c>
      <c r="O202" s="110">
        <v>543.71</v>
      </c>
      <c r="P202" s="109">
        <v>0.74299999999999999</v>
      </c>
      <c r="Q202" s="116">
        <v>613.74028999999996</v>
      </c>
      <c r="R202" s="107">
        <f t="shared" si="19"/>
        <v>0.74299999999999999</v>
      </c>
      <c r="S202" s="115">
        <f t="shared" si="20"/>
        <v>613.74028999999996</v>
      </c>
      <c r="T202" s="107">
        <f t="shared" si="21"/>
        <v>0.74299999999999999</v>
      </c>
      <c r="U202" s="226">
        <f t="shared" si="22"/>
        <v>613.74028999999996</v>
      </c>
      <c r="V202" s="231">
        <v>0.68730000000000002</v>
      </c>
      <c r="W202" s="227">
        <f t="shared" si="23"/>
        <v>755.01</v>
      </c>
      <c r="X202" s="116">
        <f t="shared" si="24"/>
        <v>808.66</v>
      </c>
    </row>
    <row r="203" spans="1:24" x14ac:dyDescent="0.25">
      <c r="A203" s="23" t="s">
        <v>385</v>
      </c>
      <c r="B203" s="24" t="s">
        <v>386</v>
      </c>
      <c r="C203" s="24"/>
      <c r="D203" s="24" t="s">
        <v>289</v>
      </c>
      <c r="E203" s="94" t="s">
        <v>290</v>
      </c>
      <c r="F203" s="109">
        <v>0.85140000000000005</v>
      </c>
      <c r="G203" s="110">
        <v>454.3</v>
      </c>
      <c r="H203" s="100" t="s">
        <v>1884</v>
      </c>
      <c r="I203" s="25">
        <v>315.29000000000002</v>
      </c>
      <c r="J203" s="109">
        <v>0.58599999999999997</v>
      </c>
      <c r="K203" s="110">
        <v>317.07</v>
      </c>
      <c r="L203" s="25">
        <v>0.6774</v>
      </c>
      <c r="M203" s="25">
        <v>447.88</v>
      </c>
      <c r="N203" s="109">
        <v>0.69340000000000002</v>
      </c>
      <c r="O203" s="110">
        <v>522.1</v>
      </c>
      <c r="P203" s="109">
        <v>0.69269999999999998</v>
      </c>
      <c r="Q203" s="116">
        <v>572.19098099999997</v>
      </c>
      <c r="R203" s="107">
        <f t="shared" si="19"/>
        <v>0.69269999999999998</v>
      </c>
      <c r="S203" s="115">
        <f t="shared" si="20"/>
        <v>572.19098099999997</v>
      </c>
      <c r="T203" s="107">
        <f t="shared" si="21"/>
        <v>0.69269999999999998</v>
      </c>
      <c r="U203" s="226">
        <f t="shared" si="22"/>
        <v>572.19098099999997</v>
      </c>
      <c r="V203" s="231">
        <v>0.61380000000000001</v>
      </c>
      <c r="W203" s="227">
        <f t="shared" si="23"/>
        <v>674.27</v>
      </c>
      <c r="X203" s="116">
        <f t="shared" si="24"/>
        <v>722.18</v>
      </c>
    </row>
    <row r="204" spans="1:24" x14ac:dyDescent="0.25">
      <c r="A204" s="23" t="s">
        <v>387</v>
      </c>
      <c r="B204" s="24" t="s">
        <v>388</v>
      </c>
      <c r="C204" s="24"/>
      <c r="D204" s="24" t="s">
        <v>289</v>
      </c>
      <c r="E204" s="94" t="s">
        <v>290</v>
      </c>
      <c r="F204" s="109">
        <v>0.5524</v>
      </c>
      <c r="G204" s="110">
        <v>294.76</v>
      </c>
      <c r="H204" s="100" t="s">
        <v>1885</v>
      </c>
      <c r="I204" s="25">
        <v>253.78</v>
      </c>
      <c r="J204" s="109">
        <v>0.4919</v>
      </c>
      <c r="K204" s="110">
        <v>266.14999999999998</v>
      </c>
      <c r="L204" s="25">
        <v>0.54659999999999997</v>
      </c>
      <c r="M204" s="25">
        <v>361.4</v>
      </c>
      <c r="N204" s="109">
        <v>0.57079999999999997</v>
      </c>
      <c r="O204" s="110">
        <v>429.79</v>
      </c>
      <c r="P204" s="109">
        <v>0.60309999999999997</v>
      </c>
      <c r="Q204" s="116">
        <v>498.17869299999995</v>
      </c>
      <c r="R204" s="107">
        <f t="shared" si="19"/>
        <v>0.60309999999999997</v>
      </c>
      <c r="S204" s="115">
        <f t="shared" si="20"/>
        <v>498.17869299999995</v>
      </c>
      <c r="T204" s="107">
        <f t="shared" si="21"/>
        <v>0.60309999999999997</v>
      </c>
      <c r="U204" s="226">
        <f t="shared" si="22"/>
        <v>498.17869299999995</v>
      </c>
      <c r="V204" s="231">
        <v>0.6421</v>
      </c>
      <c r="W204" s="227">
        <f t="shared" si="23"/>
        <v>705.35</v>
      </c>
      <c r="X204" s="116">
        <f t="shared" si="24"/>
        <v>755.48</v>
      </c>
    </row>
    <row r="205" spans="1:24" x14ac:dyDescent="0.25">
      <c r="A205" s="23" t="s">
        <v>389</v>
      </c>
      <c r="B205" s="24" t="s">
        <v>390</v>
      </c>
      <c r="C205" s="24"/>
      <c r="D205" s="24" t="s">
        <v>289</v>
      </c>
      <c r="E205" s="94" t="s">
        <v>290</v>
      </c>
      <c r="F205" s="109">
        <v>0.53410000000000002</v>
      </c>
      <c r="G205" s="110">
        <v>284.99</v>
      </c>
      <c r="H205" s="100" t="s">
        <v>1886</v>
      </c>
      <c r="I205" s="25">
        <v>229.06</v>
      </c>
      <c r="J205" s="109">
        <v>0.4572</v>
      </c>
      <c r="K205" s="110">
        <v>247.38</v>
      </c>
      <c r="L205" s="25">
        <v>0.50009999999999999</v>
      </c>
      <c r="M205" s="25">
        <v>330.66</v>
      </c>
      <c r="N205" s="109">
        <v>0.43130000000000002</v>
      </c>
      <c r="O205" s="110">
        <v>324.75</v>
      </c>
      <c r="P205" s="109">
        <v>0.53369999999999995</v>
      </c>
      <c r="Q205" s="116">
        <v>440.85221099999995</v>
      </c>
      <c r="R205" s="107">
        <f t="shared" si="19"/>
        <v>0.53369999999999995</v>
      </c>
      <c r="S205" s="115">
        <f t="shared" si="20"/>
        <v>440.85221099999995</v>
      </c>
      <c r="T205" s="107">
        <f t="shared" si="21"/>
        <v>0.53369999999999995</v>
      </c>
      <c r="U205" s="226">
        <f t="shared" si="22"/>
        <v>440.85221099999995</v>
      </c>
      <c r="V205" s="231">
        <v>0.5242</v>
      </c>
      <c r="W205" s="227">
        <f t="shared" si="23"/>
        <v>575.84</v>
      </c>
      <c r="X205" s="116">
        <f t="shared" si="24"/>
        <v>616.76</v>
      </c>
    </row>
    <row r="206" spans="1:24" x14ac:dyDescent="0.25">
      <c r="A206" s="23" t="s">
        <v>391</v>
      </c>
      <c r="B206" s="24" t="s">
        <v>392</v>
      </c>
      <c r="C206" s="24"/>
      <c r="D206" s="24" t="s">
        <v>289</v>
      </c>
      <c r="E206" s="94" t="s">
        <v>290</v>
      </c>
      <c r="F206" s="109">
        <v>0.40479999999999999</v>
      </c>
      <c r="G206" s="110">
        <v>216</v>
      </c>
      <c r="H206" s="100" t="s">
        <v>1887</v>
      </c>
      <c r="I206" s="25">
        <v>193.69</v>
      </c>
      <c r="J206" s="109">
        <v>0.37109999999999999</v>
      </c>
      <c r="K206" s="110">
        <v>200.79</v>
      </c>
      <c r="L206" s="25">
        <v>0.39929999999999999</v>
      </c>
      <c r="M206" s="25">
        <v>264.01</v>
      </c>
      <c r="N206" s="109">
        <v>0.42870000000000003</v>
      </c>
      <c r="O206" s="110">
        <v>322.79000000000002</v>
      </c>
      <c r="P206" s="109">
        <v>0.4708</v>
      </c>
      <c r="Q206" s="116">
        <v>388.894924</v>
      </c>
      <c r="R206" s="107">
        <f t="shared" si="19"/>
        <v>0.4708</v>
      </c>
      <c r="S206" s="115">
        <f t="shared" si="20"/>
        <v>388.894924</v>
      </c>
      <c r="T206" s="107">
        <f t="shared" si="21"/>
        <v>0.4708</v>
      </c>
      <c r="U206" s="226">
        <f t="shared" si="22"/>
        <v>388.894924</v>
      </c>
      <c r="V206" s="231">
        <v>0.44019999999999998</v>
      </c>
      <c r="W206" s="227">
        <f t="shared" si="23"/>
        <v>483.56</v>
      </c>
      <c r="X206" s="116">
        <f t="shared" si="24"/>
        <v>517.92999999999995</v>
      </c>
    </row>
    <row r="207" spans="1:24" x14ac:dyDescent="0.25">
      <c r="A207" s="23" t="s">
        <v>393</v>
      </c>
      <c r="B207" s="24" t="s">
        <v>394</v>
      </c>
      <c r="C207" s="24"/>
      <c r="D207" s="24" t="s">
        <v>289</v>
      </c>
      <c r="E207" s="94" t="s">
        <v>290</v>
      </c>
      <c r="F207" s="109">
        <v>0.60260000000000002</v>
      </c>
      <c r="G207" s="110">
        <v>321.54000000000002</v>
      </c>
      <c r="H207" s="100" t="s">
        <v>1888</v>
      </c>
      <c r="I207" s="25">
        <v>309.06</v>
      </c>
      <c r="J207" s="109">
        <v>0.64219999999999999</v>
      </c>
      <c r="K207" s="110">
        <v>347.48</v>
      </c>
      <c r="L207" s="25">
        <v>0.61360000000000003</v>
      </c>
      <c r="M207" s="25">
        <v>405.7</v>
      </c>
      <c r="N207" s="109">
        <v>0.64880000000000004</v>
      </c>
      <c r="O207" s="110">
        <v>488.52</v>
      </c>
      <c r="P207" s="109">
        <v>0.73050000000000004</v>
      </c>
      <c r="Q207" s="116">
        <v>603.41491500000006</v>
      </c>
      <c r="R207" s="107">
        <f t="shared" si="19"/>
        <v>0.73050000000000004</v>
      </c>
      <c r="S207" s="115">
        <f t="shared" si="20"/>
        <v>603.41491500000006</v>
      </c>
      <c r="T207" s="107">
        <f t="shared" si="21"/>
        <v>0.73050000000000004</v>
      </c>
      <c r="U207" s="226">
        <f t="shared" si="22"/>
        <v>603.41491500000006</v>
      </c>
      <c r="V207" s="231">
        <v>0.69520000000000004</v>
      </c>
      <c r="W207" s="227">
        <f t="shared" si="23"/>
        <v>763.68</v>
      </c>
      <c r="X207" s="116">
        <f t="shared" si="24"/>
        <v>817.95</v>
      </c>
    </row>
    <row r="208" spans="1:24" x14ac:dyDescent="0.25">
      <c r="A208" s="23" t="s">
        <v>395</v>
      </c>
      <c r="B208" s="24" t="s">
        <v>396</v>
      </c>
      <c r="C208" s="24"/>
      <c r="D208" s="24" t="s">
        <v>289</v>
      </c>
      <c r="E208" s="94" t="s">
        <v>290</v>
      </c>
      <c r="F208" s="109">
        <v>0.68769999999999998</v>
      </c>
      <c r="G208" s="110">
        <v>366.95</v>
      </c>
      <c r="H208" s="100" t="s">
        <v>1889</v>
      </c>
      <c r="I208" s="25">
        <v>284.67</v>
      </c>
      <c r="J208" s="109">
        <v>0.75409999999999999</v>
      </c>
      <c r="K208" s="110">
        <v>408.02</v>
      </c>
      <c r="L208" s="25">
        <v>0.71840000000000004</v>
      </c>
      <c r="M208" s="25">
        <v>474.99</v>
      </c>
      <c r="N208" s="109">
        <v>0.87429999999999997</v>
      </c>
      <c r="O208" s="110">
        <v>658.31</v>
      </c>
      <c r="P208" s="109">
        <v>0.60740000000000005</v>
      </c>
      <c r="Q208" s="116">
        <v>501.73062200000004</v>
      </c>
      <c r="R208" s="107">
        <f t="shared" si="19"/>
        <v>0.60740000000000005</v>
      </c>
      <c r="S208" s="115">
        <f t="shared" si="20"/>
        <v>501.73062200000004</v>
      </c>
      <c r="T208" s="107">
        <f t="shared" si="21"/>
        <v>0.60740000000000005</v>
      </c>
      <c r="U208" s="226">
        <f t="shared" si="22"/>
        <v>501.73062200000004</v>
      </c>
      <c r="V208" s="231">
        <v>0.59</v>
      </c>
      <c r="W208" s="227">
        <f t="shared" si="23"/>
        <v>648.12</v>
      </c>
      <c r="X208" s="116">
        <f t="shared" si="24"/>
        <v>694.18</v>
      </c>
    </row>
    <row r="209" spans="1:24" x14ac:dyDescent="0.25">
      <c r="A209" s="23" t="s">
        <v>397</v>
      </c>
      <c r="B209" s="24" t="s">
        <v>398</v>
      </c>
      <c r="C209" s="24"/>
      <c r="D209" s="24" t="s">
        <v>289</v>
      </c>
      <c r="E209" s="94" t="s">
        <v>290</v>
      </c>
      <c r="F209" s="109">
        <v>1.583</v>
      </c>
      <c r="G209" s="110">
        <v>844.67</v>
      </c>
      <c r="H209" s="100" t="s">
        <v>1890</v>
      </c>
      <c r="I209" s="25">
        <v>186.43</v>
      </c>
      <c r="J209" s="109">
        <v>0.42420000000000002</v>
      </c>
      <c r="K209" s="110">
        <v>229.52</v>
      </c>
      <c r="L209" s="25">
        <v>0.41220000000000001</v>
      </c>
      <c r="M209" s="25">
        <v>272.54000000000002</v>
      </c>
      <c r="N209" s="109">
        <v>0.52549999999999997</v>
      </c>
      <c r="O209" s="110">
        <v>395.68</v>
      </c>
      <c r="P209" s="109">
        <v>0.77380000000000004</v>
      </c>
      <c r="Q209" s="116">
        <v>639.18201399999998</v>
      </c>
      <c r="R209" s="107">
        <f t="shared" si="19"/>
        <v>0.77380000000000004</v>
      </c>
      <c r="S209" s="115">
        <f t="shared" si="20"/>
        <v>639.18201399999998</v>
      </c>
      <c r="T209" s="107">
        <f t="shared" si="21"/>
        <v>0.77380000000000004</v>
      </c>
      <c r="U209" s="226">
        <f t="shared" si="22"/>
        <v>639.18201399999998</v>
      </c>
      <c r="V209" s="231">
        <v>0.5776</v>
      </c>
      <c r="W209" s="227">
        <f t="shared" si="23"/>
        <v>634.5</v>
      </c>
      <c r="X209" s="116">
        <f t="shared" si="24"/>
        <v>679.59</v>
      </c>
    </row>
    <row r="210" spans="1:24" x14ac:dyDescent="0.25">
      <c r="A210" s="23" t="s">
        <v>399</v>
      </c>
      <c r="B210" s="24" t="s">
        <v>400</v>
      </c>
      <c r="C210" s="24"/>
      <c r="D210" s="24" t="s">
        <v>289</v>
      </c>
      <c r="E210" s="94" t="s">
        <v>290</v>
      </c>
      <c r="F210" s="109">
        <v>0.48089999999999999</v>
      </c>
      <c r="G210" s="110">
        <v>256.60000000000002</v>
      </c>
      <c r="H210" s="100" t="s">
        <v>1891</v>
      </c>
      <c r="I210" s="25">
        <v>187.63</v>
      </c>
      <c r="J210" s="109">
        <v>0.31790000000000002</v>
      </c>
      <c r="K210" s="110">
        <v>172.01</v>
      </c>
      <c r="L210" s="25">
        <v>0.37769999999999998</v>
      </c>
      <c r="M210" s="25">
        <v>249.73</v>
      </c>
      <c r="N210" s="109">
        <v>0.39290000000000003</v>
      </c>
      <c r="O210" s="110">
        <v>295.83999999999997</v>
      </c>
      <c r="P210" s="109">
        <v>0.38579999999999998</v>
      </c>
      <c r="Q210" s="116">
        <v>318.68237399999998</v>
      </c>
      <c r="R210" s="107">
        <f t="shared" si="19"/>
        <v>0.38579999999999998</v>
      </c>
      <c r="S210" s="115">
        <f t="shared" si="20"/>
        <v>318.68237399999998</v>
      </c>
      <c r="T210" s="107">
        <f t="shared" si="21"/>
        <v>0.38579999999999998</v>
      </c>
      <c r="U210" s="226">
        <f t="shared" si="22"/>
        <v>318.68237399999998</v>
      </c>
      <c r="V210" s="231">
        <v>0.39450000000000002</v>
      </c>
      <c r="W210" s="227">
        <f t="shared" si="23"/>
        <v>433.36</v>
      </c>
      <c r="X210" s="116">
        <f t="shared" si="24"/>
        <v>464.16</v>
      </c>
    </row>
    <row r="211" spans="1:24" x14ac:dyDescent="0.25">
      <c r="A211" s="23" t="s">
        <v>401</v>
      </c>
      <c r="B211" s="24" t="s">
        <v>402</v>
      </c>
      <c r="C211" s="24"/>
      <c r="D211" s="24" t="s">
        <v>289</v>
      </c>
      <c r="E211" s="94" t="s">
        <v>290</v>
      </c>
      <c r="F211" s="109">
        <v>0.3901</v>
      </c>
      <c r="G211" s="110">
        <v>208.15</v>
      </c>
      <c r="H211" s="100" t="s">
        <v>1892</v>
      </c>
      <c r="I211" s="25">
        <v>133.16999999999999</v>
      </c>
      <c r="J211" s="109">
        <v>0.26619999999999999</v>
      </c>
      <c r="K211" s="110">
        <v>144.03</v>
      </c>
      <c r="L211" s="25">
        <v>0.27360000000000001</v>
      </c>
      <c r="M211" s="25">
        <v>180.9</v>
      </c>
      <c r="N211" s="109">
        <v>0.2525</v>
      </c>
      <c r="O211" s="110">
        <v>190.12</v>
      </c>
      <c r="P211" s="109">
        <v>0.26700000000000002</v>
      </c>
      <c r="Q211" s="116">
        <v>220.55001000000001</v>
      </c>
      <c r="R211" s="107">
        <f t="shared" si="19"/>
        <v>0.26700000000000002</v>
      </c>
      <c r="S211" s="115">
        <f t="shared" si="20"/>
        <v>220.55001000000001</v>
      </c>
      <c r="T211" s="107">
        <f t="shared" si="21"/>
        <v>0.26700000000000002</v>
      </c>
      <c r="U211" s="226">
        <f t="shared" si="22"/>
        <v>220.55001000000001</v>
      </c>
      <c r="V211" s="231">
        <v>0.25919999999999999</v>
      </c>
      <c r="W211" s="227">
        <f t="shared" si="23"/>
        <v>284.73</v>
      </c>
      <c r="X211" s="116">
        <f t="shared" si="24"/>
        <v>304.97000000000003</v>
      </c>
    </row>
    <row r="212" spans="1:24" x14ac:dyDescent="0.25">
      <c r="A212" s="210" t="s">
        <v>403</v>
      </c>
      <c r="B212" s="211" t="s">
        <v>404</v>
      </c>
      <c r="C212" s="213" t="s">
        <v>2418</v>
      </c>
      <c r="D212" s="24" t="s">
        <v>289</v>
      </c>
      <c r="E212" s="94" t="s">
        <v>290</v>
      </c>
      <c r="F212" s="109">
        <v>0.63500000000000001</v>
      </c>
      <c r="G212" s="110">
        <v>338.83</v>
      </c>
      <c r="H212" s="100" t="s">
        <v>1893</v>
      </c>
      <c r="I212" s="25">
        <v>233.97</v>
      </c>
      <c r="J212" s="109">
        <v>0.45119999999999999</v>
      </c>
      <c r="K212" s="110">
        <v>244.13</v>
      </c>
      <c r="L212" s="25">
        <v>0.49880000000000002</v>
      </c>
      <c r="M212" s="25">
        <v>329.8</v>
      </c>
      <c r="N212" s="109">
        <v>0.46010000000000001</v>
      </c>
      <c r="O212" s="110">
        <v>346.44</v>
      </c>
      <c r="P212" s="109">
        <v>0.50070000000000003</v>
      </c>
      <c r="Q212" s="116">
        <v>413.59322100000003</v>
      </c>
      <c r="R212" s="107">
        <f t="shared" si="19"/>
        <v>0.50070000000000003</v>
      </c>
      <c r="S212" s="115">
        <f t="shared" si="20"/>
        <v>413.59322100000003</v>
      </c>
      <c r="T212" s="107">
        <f t="shared" si="21"/>
        <v>0.50070000000000003</v>
      </c>
      <c r="U212" s="226">
        <f t="shared" si="22"/>
        <v>413.59322100000003</v>
      </c>
      <c r="V212" s="231"/>
      <c r="W212" s="227"/>
      <c r="X212" s="116"/>
    </row>
    <row r="213" spans="1:24" x14ac:dyDescent="0.25">
      <c r="A213" s="23" t="s">
        <v>2410</v>
      </c>
      <c r="B213" s="24" t="s">
        <v>2411</v>
      </c>
      <c r="C213" s="29" t="s">
        <v>2417</v>
      </c>
      <c r="D213" s="24" t="s">
        <v>289</v>
      </c>
      <c r="E213" s="94" t="s">
        <v>290</v>
      </c>
      <c r="F213" s="109"/>
      <c r="G213" s="110"/>
      <c r="H213" s="100"/>
      <c r="I213" s="25"/>
      <c r="J213" s="109"/>
      <c r="K213" s="110"/>
      <c r="L213" s="25"/>
      <c r="M213" s="25"/>
      <c r="N213" s="109"/>
      <c r="O213" s="110"/>
      <c r="P213" s="109"/>
      <c r="Q213" s="116"/>
      <c r="R213" s="107"/>
      <c r="S213" s="115"/>
      <c r="T213" s="107"/>
      <c r="U213" s="226"/>
      <c r="V213" s="232">
        <v>1</v>
      </c>
      <c r="W213" s="227">
        <f t="shared" si="23"/>
        <v>1098.51</v>
      </c>
      <c r="X213" s="116">
        <f t="shared" si="24"/>
        <v>1176.57</v>
      </c>
    </row>
    <row r="214" spans="1:24" x14ac:dyDescent="0.25">
      <c r="A214" s="23" t="s">
        <v>2412</v>
      </c>
      <c r="B214" s="24" t="s">
        <v>2413</v>
      </c>
      <c r="C214" s="29" t="s">
        <v>2417</v>
      </c>
      <c r="D214" s="24" t="s">
        <v>289</v>
      </c>
      <c r="E214" s="94" t="s">
        <v>290</v>
      </c>
      <c r="F214" s="109"/>
      <c r="G214" s="110"/>
      <c r="H214" s="100"/>
      <c r="I214" s="25"/>
      <c r="J214" s="109"/>
      <c r="K214" s="110"/>
      <c r="L214" s="25"/>
      <c r="M214" s="25"/>
      <c r="N214" s="109"/>
      <c r="O214" s="110"/>
      <c r="P214" s="109"/>
      <c r="Q214" s="116"/>
      <c r="R214" s="107"/>
      <c r="S214" s="115"/>
      <c r="T214" s="107"/>
      <c r="U214" s="226"/>
      <c r="V214" s="232">
        <v>1</v>
      </c>
      <c r="W214" s="227">
        <f t="shared" si="23"/>
        <v>1098.51</v>
      </c>
      <c r="X214" s="116">
        <f t="shared" si="24"/>
        <v>1176.57</v>
      </c>
    </row>
    <row r="215" spans="1:24" x14ac:dyDescent="0.25">
      <c r="A215" s="23" t="s">
        <v>405</v>
      </c>
      <c r="B215" s="24" t="s">
        <v>406</v>
      </c>
      <c r="C215" s="24"/>
      <c r="D215" s="24" t="s">
        <v>289</v>
      </c>
      <c r="E215" s="94" t="s">
        <v>290</v>
      </c>
      <c r="F215" s="109">
        <v>0.64810000000000001</v>
      </c>
      <c r="G215" s="110">
        <v>345.82</v>
      </c>
      <c r="H215" s="100" t="s">
        <v>1894</v>
      </c>
      <c r="I215" s="25">
        <v>241.66</v>
      </c>
      <c r="J215" s="109">
        <v>0.49099999999999999</v>
      </c>
      <c r="K215" s="110">
        <v>265.67</v>
      </c>
      <c r="L215" s="25">
        <v>0.48570000000000002</v>
      </c>
      <c r="M215" s="25">
        <v>321.14</v>
      </c>
      <c r="N215" s="109">
        <v>0.54010000000000002</v>
      </c>
      <c r="O215" s="110">
        <v>406.67</v>
      </c>
      <c r="P215" s="109">
        <v>0.47160000000000002</v>
      </c>
      <c r="Q215" s="116">
        <v>389.55574799999999</v>
      </c>
      <c r="R215" s="107">
        <f t="shared" si="19"/>
        <v>0.47160000000000002</v>
      </c>
      <c r="S215" s="115">
        <f t="shared" si="20"/>
        <v>389.55574799999999</v>
      </c>
      <c r="T215" s="107">
        <f t="shared" si="21"/>
        <v>0.47160000000000002</v>
      </c>
      <c r="U215" s="226">
        <f t="shared" si="22"/>
        <v>389.55574799999999</v>
      </c>
      <c r="V215" s="231">
        <v>0.4637</v>
      </c>
      <c r="W215" s="227">
        <f t="shared" si="23"/>
        <v>509.38</v>
      </c>
      <c r="X215" s="116">
        <f t="shared" si="24"/>
        <v>545.58000000000004</v>
      </c>
    </row>
    <row r="216" spans="1:24" x14ac:dyDescent="0.25">
      <c r="A216" s="23" t="s">
        <v>407</v>
      </c>
      <c r="B216" s="24" t="s">
        <v>408</v>
      </c>
      <c r="C216" s="24"/>
      <c r="D216" s="24" t="s">
        <v>289</v>
      </c>
      <c r="E216" s="94" t="s">
        <v>290</v>
      </c>
      <c r="F216" s="109">
        <v>0.49840000000000001</v>
      </c>
      <c r="G216" s="110">
        <v>265.94</v>
      </c>
      <c r="H216" s="100" t="s">
        <v>1895</v>
      </c>
      <c r="I216" s="25">
        <v>182.28</v>
      </c>
      <c r="J216" s="109">
        <v>0.40079999999999999</v>
      </c>
      <c r="K216" s="110">
        <v>216.86</v>
      </c>
      <c r="L216" s="25">
        <v>0.30730000000000002</v>
      </c>
      <c r="M216" s="25">
        <v>203.18</v>
      </c>
      <c r="N216" s="109">
        <v>0.32269999999999999</v>
      </c>
      <c r="O216" s="110">
        <v>242.98</v>
      </c>
      <c r="P216" s="109">
        <v>0.38990000000000002</v>
      </c>
      <c r="Q216" s="116">
        <v>322.069097</v>
      </c>
      <c r="R216" s="107">
        <f t="shared" si="19"/>
        <v>0.38990000000000002</v>
      </c>
      <c r="S216" s="115">
        <f t="shared" si="20"/>
        <v>322.069097</v>
      </c>
      <c r="T216" s="107">
        <f t="shared" si="21"/>
        <v>0.38990000000000002</v>
      </c>
      <c r="U216" s="226">
        <f t="shared" si="22"/>
        <v>322.069097</v>
      </c>
      <c r="V216" s="231">
        <v>0.30199999999999999</v>
      </c>
      <c r="W216" s="227">
        <f t="shared" si="23"/>
        <v>331.75</v>
      </c>
      <c r="X216" s="116">
        <f t="shared" si="24"/>
        <v>355.32</v>
      </c>
    </row>
    <row r="217" spans="1:24" x14ac:dyDescent="0.25">
      <c r="A217" s="23" t="s">
        <v>409</v>
      </c>
      <c r="B217" s="24" t="s">
        <v>410</v>
      </c>
      <c r="C217" s="24"/>
      <c r="D217" s="24" t="s">
        <v>289</v>
      </c>
      <c r="E217" s="94" t="s">
        <v>290</v>
      </c>
      <c r="F217" s="109">
        <v>0.67859999999999998</v>
      </c>
      <c r="G217" s="110">
        <v>362.09</v>
      </c>
      <c r="H217" s="100" t="s">
        <v>1896</v>
      </c>
      <c r="I217" s="25">
        <v>211.15</v>
      </c>
      <c r="J217" s="109">
        <v>0.14630000000000001</v>
      </c>
      <c r="K217" s="110">
        <v>79.16</v>
      </c>
      <c r="L217" s="25">
        <v>0.41060000000000002</v>
      </c>
      <c r="M217" s="25">
        <v>271.48</v>
      </c>
      <c r="N217" s="109">
        <v>0.73099999999999998</v>
      </c>
      <c r="O217" s="110">
        <v>550.41</v>
      </c>
      <c r="P217" s="109">
        <v>0.3422</v>
      </c>
      <c r="Q217" s="116">
        <v>282.66746599999999</v>
      </c>
      <c r="R217" s="107">
        <f t="shared" si="19"/>
        <v>0.3422</v>
      </c>
      <c r="S217" s="115">
        <f t="shared" si="20"/>
        <v>282.66746599999999</v>
      </c>
      <c r="T217" s="107">
        <f t="shared" si="21"/>
        <v>0.3422</v>
      </c>
      <c r="U217" s="226">
        <f t="shared" si="22"/>
        <v>282.66746599999999</v>
      </c>
      <c r="V217" s="231">
        <v>0.1598</v>
      </c>
      <c r="W217" s="227">
        <f t="shared" si="23"/>
        <v>175.54</v>
      </c>
      <c r="X217" s="116">
        <f t="shared" si="24"/>
        <v>188.02</v>
      </c>
    </row>
    <row r="218" spans="1:24" x14ac:dyDescent="0.25">
      <c r="A218" s="23" t="s">
        <v>411</v>
      </c>
      <c r="B218" s="24" t="s">
        <v>412</v>
      </c>
      <c r="C218" s="24"/>
      <c r="D218" s="24" t="s">
        <v>289</v>
      </c>
      <c r="E218" s="94" t="s">
        <v>290</v>
      </c>
      <c r="F218" s="109">
        <v>0.56340000000000001</v>
      </c>
      <c r="G218" s="110">
        <v>300.62</v>
      </c>
      <c r="H218" s="100" t="s">
        <v>1897</v>
      </c>
      <c r="I218" s="25">
        <v>255.2</v>
      </c>
      <c r="J218" s="109">
        <v>0.49609999999999999</v>
      </c>
      <c r="K218" s="110">
        <v>268.42</v>
      </c>
      <c r="L218" s="25">
        <v>0.56640000000000001</v>
      </c>
      <c r="M218" s="25">
        <v>374.49</v>
      </c>
      <c r="N218" s="109">
        <v>0.61770000000000003</v>
      </c>
      <c r="O218" s="110">
        <v>465.1</v>
      </c>
      <c r="P218" s="109">
        <v>0.72130000000000005</v>
      </c>
      <c r="Q218" s="116">
        <v>595.81543899999997</v>
      </c>
      <c r="R218" s="107">
        <f t="shared" si="19"/>
        <v>0.72130000000000005</v>
      </c>
      <c r="S218" s="115">
        <f t="shared" si="20"/>
        <v>595.81543899999997</v>
      </c>
      <c r="T218" s="107">
        <f t="shared" si="21"/>
        <v>0.72130000000000005</v>
      </c>
      <c r="U218" s="226">
        <f t="shared" si="22"/>
        <v>595.81543899999997</v>
      </c>
      <c r="V218" s="231">
        <v>0.61399999999999999</v>
      </c>
      <c r="W218" s="227">
        <f t="shared" si="23"/>
        <v>674.49</v>
      </c>
      <c r="X218" s="116">
        <f t="shared" si="24"/>
        <v>722.41</v>
      </c>
    </row>
    <row r="219" spans="1:24" x14ac:dyDescent="0.25">
      <c r="A219" s="23" t="s">
        <v>413</v>
      </c>
      <c r="B219" s="24" t="s">
        <v>414</v>
      </c>
      <c r="C219" s="24"/>
      <c r="D219" s="24" t="s">
        <v>289</v>
      </c>
      <c r="E219" s="94" t="s">
        <v>290</v>
      </c>
      <c r="F219" s="109">
        <v>0.56330000000000002</v>
      </c>
      <c r="G219" s="110">
        <v>300.57</v>
      </c>
      <c r="H219" s="100" t="s">
        <v>1898</v>
      </c>
      <c r="I219" s="25">
        <v>249.03</v>
      </c>
      <c r="J219" s="109">
        <v>0.48549999999999999</v>
      </c>
      <c r="K219" s="110">
        <v>262.69</v>
      </c>
      <c r="L219" s="25">
        <v>0.52959999999999996</v>
      </c>
      <c r="M219" s="25">
        <v>350.16</v>
      </c>
      <c r="N219" s="109">
        <v>0.45240000000000002</v>
      </c>
      <c r="O219" s="110">
        <v>340.64</v>
      </c>
      <c r="P219" s="109">
        <v>0.5353</v>
      </c>
      <c r="Q219" s="116">
        <v>442.17385899999999</v>
      </c>
      <c r="R219" s="107">
        <f t="shared" si="19"/>
        <v>0.5353</v>
      </c>
      <c r="S219" s="115">
        <f t="shared" si="20"/>
        <v>442.17385899999999</v>
      </c>
      <c r="T219" s="107">
        <f t="shared" si="21"/>
        <v>0.5353</v>
      </c>
      <c r="U219" s="226">
        <f t="shared" si="22"/>
        <v>442.17385899999999</v>
      </c>
      <c r="V219" s="231">
        <v>0.57310000000000005</v>
      </c>
      <c r="W219" s="227">
        <f t="shared" si="23"/>
        <v>629.55999999999995</v>
      </c>
      <c r="X219" s="116">
        <f t="shared" si="24"/>
        <v>674.29</v>
      </c>
    </row>
    <row r="220" spans="1:24" ht="27.6" x14ac:dyDescent="0.25">
      <c r="A220" s="23" t="s">
        <v>415</v>
      </c>
      <c r="B220" s="24" t="s">
        <v>416</v>
      </c>
      <c r="C220" s="24"/>
      <c r="D220" s="24" t="s">
        <v>417</v>
      </c>
      <c r="E220" s="94" t="s">
        <v>418</v>
      </c>
      <c r="F220" s="109">
        <v>3.6444999999999999</v>
      </c>
      <c r="G220" s="110">
        <v>1944.67</v>
      </c>
      <c r="H220" s="100" t="s">
        <v>1899</v>
      </c>
      <c r="I220" s="25">
        <v>1837.85</v>
      </c>
      <c r="J220" s="109">
        <v>4.2081999999999997</v>
      </c>
      <c r="K220" s="110">
        <v>2276.9299999999998</v>
      </c>
      <c r="L220" s="25">
        <v>3.4289999999999998</v>
      </c>
      <c r="M220" s="25">
        <v>2267.19</v>
      </c>
      <c r="N220" s="109">
        <v>4.5247000000000002</v>
      </c>
      <c r="O220" s="110">
        <v>3406.92</v>
      </c>
      <c r="P220" s="109">
        <v>3.976</v>
      </c>
      <c r="Q220" s="116">
        <v>3284.2952799999998</v>
      </c>
      <c r="R220" s="107">
        <f t="shared" si="19"/>
        <v>3.976</v>
      </c>
      <c r="S220" s="115">
        <f t="shared" si="20"/>
        <v>3284.2952799999998</v>
      </c>
      <c r="T220" s="107">
        <f t="shared" si="21"/>
        <v>3.976</v>
      </c>
      <c r="U220" s="226">
        <f t="shared" si="22"/>
        <v>3284.2952799999998</v>
      </c>
      <c r="V220" s="231">
        <v>3.1962999999999999</v>
      </c>
      <c r="W220" s="227">
        <f t="shared" si="23"/>
        <v>3511.17</v>
      </c>
      <c r="X220" s="116">
        <f t="shared" si="24"/>
        <v>3760.67</v>
      </c>
    </row>
    <row r="221" spans="1:24" ht="27.6" x14ac:dyDescent="0.25">
      <c r="A221" s="23" t="s">
        <v>419</v>
      </c>
      <c r="B221" s="24" t="s">
        <v>420</v>
      </c>
      <c r="C221" s="24"/>
      <c r="D221" s="24" t="s">
        <v>417</v>
      </c>
      <c r="E221" s="94" t="s">
        <v>418</v>
      </c>
      <c r="F221" s="109">
        <v>2.9929999999999999</v>
      </c>
      <c r="G221" s="110">
        <v>1597.03</v>
      </c>
      <c r="H221" s="100" t="s">
        <v>1900</v>
      </c>
      <c r="I221" s="25">
        <v>1573.86</v>
      </c>
      <c r="J221" s="109">
        <v>3.7063999999999999</v>
      </c>
      <c r="K221" s="110">
        <v>2005.42</v>
      </c>
      <c r="L221" s="25">
        <v>3.4011</v>
      </c>
      <c r="M221" s="25">
        <v>2248.7399999999998</v>
      </c>
      <c r="N221" s="109">
        <v>3.1657999999999999</v>
      </c>
      <c r="O221" s="110">
        <v>2383.7199999999998</v>
      </c>
      <c r="P221" s="109">
        <v>3.1162000000000001</v>
      </c>
      <c r="Q221" s="116">
        <v>2574.0746859999999</v>
      </c>
      <c r="R221" s="107">
        <f t="shared" si="19"/>
        <v>3.1162000000000001</v>
      </c>
      <c r="S221" s="115">
        <f t="shared" si="20"/>
        <v>2574.0746859999999</v>
      </c>
      <c r="T221" s="107">
        <f t="shared" si="21"/>
        <v>3.1162000000000001</v>
      </c>
      <c r="U221" s="226">
        <f t="shared" si="22"/>
        <v>2574.0746859999999</v>
      </c>
      <c r="V221" s="231">
        <v>2.8845999999999998</v>
      </c>
      <c r="W221" s="227">
        <f t="shared" si="23"/>
        <v>3168.76</v>
      </c>
      <c r="X221" s="116">
        <f t="shared" si="24"/>
        <v>3393.93</v>
      </c>
    </row>
    <row r="222" spans="1:24" ht="27.6" x14ac:dyDescent="0.25">
      <c r="A222" s="23" t="s">
        <v>421</v>
      </c>
      <c r="B222" s="24" t="s">
        <v>422</v>
      </c>
      <c r="C222" s="24"/>
      <c r="D222" s="24" t="s">
        <v>417</v>
      </c>
      <c r="E222" s="94" t="s">
        <v>418</v>
      </c>
      <c r="F222" s="109">
        <v>0.38740000000000002</v>
      </c>
      <c r="G222" s="110">
        <v>206.71</v>
      </c>
      <c r="H222" s="100"/>
      <c r="I222" s="25"/>
      <c r="J222" s="109"/>
      <c r="K222" s="110"/>
      <c r="L222" s="25"/>
      <c r="M222" s="25"/>
      <c r="N222" s="109"/>
      <c r="O222" s="110"/>
      <c r="P222" s="109">
        <v>0.38740000000000002</v>
      </c>
      <c r="Q222" s="116">
        <v>320.00402200000002</v>
      </c>
      <c r="R222" s="107">
        <f t="shared" si="19"/>
        <v>0.38740000000000002</v>
      </c>
      <c r="S222" s="115">
        <f t="shared" si="20"/>
        <v>320.00402200000002</v>
      </c>
      <c r="T222" s="107">
        <f t="shared" si="21"/>
        <v>0.38740000000000002</v>
      </c>
      <c r="U222" s="226">
        <f t="shared" si="22"/>
        <v>320.00402200000002</v>
      </c>
      <c r="V222" s="231">
        <v>0.38740000000000002</v>
      </c>
      <c r="W222" s="227">
        <f t="shared" si="23"/>
        <v>425.56</v>
      </c>
      <c r="X222" s="116">
        <f t="shared" si="24"/>
        <v>455.8</v>
      </c>
    </row>
    <row r="223" spans="1:24" ht="27.6" x14ac:dyDescent="0.25">
      <c r="A223" s="23" t="s">
        <v>423</v>
      </c>
      <c r="B223" s="24" t="s">
        <v>424</v>
      </c>
      <c r="C223" s="24"/>
      <c r="D223" s="24" t="s">
        <v>417</v>
      </c>
      <c r="E223" s="94" t="s">
        <v>418</v>
      </c>
      <c r="F223" s="109">
        <v>2.5398000000000001</v>
      </c>
      <c r="G223" s="110">
        <v>1355.21</v>
      </c>
      <c r="H223" s="100" t="s">
        <v>1901</v>
      </c>
      <c r="I223" s="25">
        <v>1478.3</v>
      </c>
      <c r="J223" s="109">
        <v>2.9011999999999998</v>
      </c>
      <c r="K223" s="110">
        <v>1569.75</v>
      </c>
      <c r="L223" s="25">
        <v>2.6800999999999999</v>
      </c>
      <c r="M223" s="25">
        <v>1772.03</v>
      </c>
      <c r="N223" s="109">
        <v>2.9864000000000002</v>
      </c>
      <c r="O223" s="110">
        <v>2248.64</v>
      </c>
      <c r="P223" s="109">
        <v>2.8586</v>
      </c>
      <c r="Q223" s="116">
        <v>2361.289358</v>
      </c>
      <c r="R223" s="107">
        <f t="shared" si="19"/>
        <v>2.8586</v>
      </c>
      <c r="S223" s="115">
        <f t="shared" si="20"/>
        <v>2361.289358</v>
      </c>
      <c r="T223" s="107">
        <f t="shared" si="21"/>
        <v>2.8586</v>
      </c>
      <c r="U223" s="226">
        <f t="shared" si="22"/>
        <v>2361.289358</v>
      </c>
      <c r="V223" s="231">
        <v>2.6494</v>
      </c>
      <c r="W223" s="227">
        <f t="shared" si="23"/>
        <v>2910.39</v>
      </c>
      <c r="X223" s="116">
        <f t="shared" si="24"/>
        <v>3117.2</v>
      </c>
    </row>
    <row r="224" spans="1:24" ht="27.6" x14ac:dyDescent="0.25">
      <c r="A224" s="23" t="s">
        <v>425</v>
      </c>
      <c r="B224" s="24" t="s">
        <v>426</v>
      </c>
      <c r="C224" s="24"/>
      <c r="D224" s="24" t="s">
        <v>417</v>
      </c>
      <c r="E224" s="94" t="s">
        <v>418</v>
      </c>
      <c r="F224" s="109">
        <v>2.4489000000000001</v>
      </c>
      <c r="G224" s="110">
        <v>1306.71</v>
      </c>
      <c r="H224" s="100" t="s">
        <v>1902</v>
      </c>
      <c r="I224" s="25">
        <v>1305.95</v>
      </c>
      <c r="J224" s="109">
        <v>2.5716000000000001</v>
      </c>
      <c r="K224" s="110">
        <v>1391.42</v>
      </c>
      <c r="L224" s="25">
        <v>2.3982000000000001</v>
      </c>
      <c r="M224" s="25">
        <v>1585.64</v>
      </c>
      <c r="N224" s="109">
        <v>2.3593000000000002</v>
      </c>
      <c r="O224" s="110">
        <v>1776.46</v>
      </c>
      <c r="P224" s="109">
        <v>2.4293999999999998</v>
      </c>
      <c r="Q224" s="116">
        <v>2006.7572819999998</v>
      </c>
      <c r="R224" s="107">
        <f t="shared" si="19"/>
        <v>2.4293999999999998</v>
      </c>
      <c r="S224" s="115">
        <f t="shared" si="20"/>
        <v>2006.7572819999998</v>
      </c>
      <c r="T224" s="107">
        <f t="shared" si="21"/>
        <v>2.4293999999999998</v>
      </c>
      <c r="U224" s="226">
        <f t="shared" si="22"/>
        <v>2006.7572819999998</v>
      </c>
      <c r="V224" s="231">
        <v>2.3273000000000001</v>
      </c>
      <c r="W224" s="227">
        <f t="shared" si="23"/>
        <v>2556.56</v>
      </c>
      <c r="X224" s="116">
        <f t="shared" si="24"/>
        <v>2738.23</v>
      </c>
    </row>
    <row r="225" spans="1:24" ht="27.6" x14ac:dyDescent="0.25">
      <c r="A225" s="23" t="s">
        <v>427</v>
      </c>
      <c r="B225" s="24" t="s">
        <v>428</v>
      </c>
      <c r="C225" s="24"/>
      <c r="D225" s="24" t="s">
        <v>417</v>
      </c>
      <c r="E225" s="94" t="s">
        <v>418</v>
      </c>
      <c r="F225" s="109">
        <v>0.25019999999999998</v>
      </c>
      <c r="G225" s="110">
        <v>133.5</v>
      </c>
      <c r="H225" s="100"/>
      <c r="I225" s="25"/>
      <c r="J225" s="109"/>
      <c r="K225" s="110"/>
      <c r="L225" s="25"/>
      <c r="M225" s="25"/>
      <c r="N225" s="109"/>
      <c r="O225" s="110"/>
      <c r="P225" s="109">
        <v>0.25019999999999998</v>
      </c>
      <c r="Q225" s="116">
        <v>206.67270599999998</v>
      </c>
      <c r="R225" s="107">
        <f t="shared" si="19"/>
        <v>0.25019999999999998</v>
      </c>
      <c r="S225" s="115">
        <f t="shared" si="20"/>
        <v>206.67270599999998</v>
      </c>
      <c r="T225" s="107">
        <f t="shared" si="21"/>
        <v>0.25019999999999998</v>
      </c>
      <c r="U225" s="226">
        <f t="shared" si="22"/>
        <v>206.67270599999998</v>
      </c>
      <c r="V225" s="231">
        <v>0.25019999999999998</v>
      </c>
      <c r="W225" s="227">
        <f t="shared" si="23"/>
        <v>274.85000000000002</v>
      </c>
      <c r="X225" s="116">
        <f t="shared" si="24"/>
        <v>294.38</v>
      </c>
    </row>
    <row r="226" spans="1:24" ht="27.6" x14ac:dyDescent="0.25">
      <c r="A226" s="23" t="s">
        <v>429</v>
      </c>
      <c r="B226" s="24" t="s">
        <v>430</v>
      </c>
      <c r="C226" s="24"/>
      <c r="D226" s="24" t="s">
        <v>417</v>
      </c>
      <c r="E226" s="94" t="s">
        <v>418</v>
      </c>
      <c r="F226" s="109">
        <v>1.6826000000000001</v>
      </c>
      <c r="G226" s="110">
        <v>897.82</v>
      </c>
      <c r="H226" s="100" t="s">
        <v>1903</v>
      </c>
      <c r="I226" s="25">
        <v>884.13</v>
      </c>
      <c r="J226" s="109">
        <v>2.2418</v>
      </c>
      <c r="K226" s="110">
        <v>1212.97</v>
      </c>
      <c r="L226" s="25">
        <v>1.6994</v>
      </c>
      <c r="M226" s="25">
        <v>1123.6099999999999</v>
      </c>
      <c r="N226" s="109">
        <v>1.6021000000000001</v>
      </c>
      <c r="O226" s="110">
        <v>1206.32</v>
      </c>
      <c r="P226" s="109">
        <v>1.5082</v>
      </c>
      <c r="Q226" s="116">
        <v>1245.818446</v>
      </c>
      <c r="R226" s="107">
        <f t="shared" si="19"/>
        <v>1.5082</v>
      </c>
      <c r="S226" s="115">
        <f t="shared" si="20"/>
        <v>1245.818446</v>
      </c>
      <c r="T226" s="107">
        <f t="shared" si="21"/>
        <v>1.5082</v>
      </c>
      <c r="U226" s="226">
        <f t="shared" si="22"/>
        <v>1245.818446</v>
      </c>
      <c r="V226" s="231">
        <v>1.7327999999999999</v>
      </c>
      <c r="W226" s="227">
        <f t="shared" si="23"/>
        <v>1903.5</v>
      </c>
      <c r="X226" s="116">
        <f t="shared" si="24"/>
        <v>2038.76</v>
      </c>
    </row>
    <row r="227" spans="1:24" ht="27.6" x14ac:dyDescent="0.25">
      <c r="A227" s="23" t="s">
        <v>431</v>
      </c>
      <c r="B227" s="24" t="s">
        <v>432</v>
      </c>
      <c r="C227" s="24"/>
      <c r="D227" s="24" t="s">
        <v>417</v>
      </c>
      <c r="E227" s="94" t="s">
        <v>418</v>
      </c>
      <c r="F227" s="109">
        <v>1.3297000000000001</v>
      </c>
      <c r="G227" s="110">
        <v>709.51</v>
      </c>
      <c r="H227" s="100" t="s">
        <v>1904</v>
      </c>
      <c r="I227" s="25">
        <v>682.69</v>
      </c>
      <c r="J227" s="109">
        <v>1.5829</v>
      </c>
      <c r="K227" s="110">
        <v>856.46</v>
      </c>
      <c r="L227" s="25">
        <v>1.3062</v>
      </c>
      <c r="M227" s="25">
        <v>863.63</v>
      </c>
      <c r="N227" s="109">
        <v>1.6547000000000001</v>
      </c>
      <c r="O227" s="110">
        <v>1245.92</v>
      </c>
      <c r="P227" s="109">
        <v>1.2969999999999999</v>
      </c>
      <c r="Q227" s="116">
        <v>1071.3609099999999</v>
      </c>
      <c r="R227" s="107">
        <f t="shared" si="19"/>
        <v>1.2969999999999999</v>
      </c>
      <c r="S227" s="115">
        <f t="shared" si="20"/>
        <v>1071.3609099999999</v>
      </c>
      <c r="T227" s="107">
        <f t="shared" si="21"/>
        <v>1.2969999999999999</v>
      </c>
      <c r="U227" s="226">
        <f t="shared" si="22"/>
        <v>1071.3609099999999</v>
      </c>
      <c r="V227" s="231">
        <v>1.2090000000000001</v>
      </c>
      <c r="W227" s="227">
        <f t="shared" si="23"/>
        <v>1328.1</v>
      </c>
      <c r="X227" s="116">
        <f t="shared" si="24"/>
        <v>1422.47</v>
      </c>
    </row>
    <row r="228" spans="1:24" ht="27.6" x14ac:dyDescent="0.25">
      <c r="A228" s="23" t="s">
        <v>433</v>
      </c>
      <c r="B228" s="24" t="s">
        <v>434</v>
      </c>
      <c r="C228" s="24"/>
      <c r="D228" s="24" t="s">
        <v>417</v>
      </c>
      <c r="E228" s="94" t="s">
        <v>418</v>
      </c>
      <c r="F228" s="109"/>
      <c r="G228" s="110"/>
      <c r="H228" s="100"/>
      <c r="I228" s="25"/>
      <c r="J228" s="109"/>
      <c r="K228" s="110"/>
      <c r="L228" s="25"/>
      <c r="M228" s="25"/>
      <c r="N228" s="109"/>
      <c r="O228" s="110"/>
      <c r="P228" s="109">
        <v>1</v>
      </c>
      <c r="Q228" s="116">
        <v>826.03</v>
      </c>
      <c r="R228" s="107">
        <f t="shared" si="19"/>
        <v>1</v>
      </c>
      <c r="S228" s="115">
        <f t="shared" si="20"/>
        <v>826.03</v>
      </c>
      <c r="T228" s="107">
        <f t="shared" si="21"/>
        <v>1</v>
      </c>
      <c r="U228" s="226">
        <f t="shared" si="22"/>
        <v>826.03</v>
      </c>
      <c r="V228" s="232">
        <v>1</v>
      </c>
      <c r="W228" s="227">
        <f t="shared" si="23"/>
        <v>1098.51</v>
      </c>
      <c r="X228" s="116">
        <f t="shared" si="24"/>
        <v>1176.57</v>
      </c>
    </row>
    <row r="229" spans="1:24" ht="27.6" x14ac:dyDescent="0.25">
      <c r="A229" s="23" t="s">
        <v>435</v>
      </c>
      <c r="B229" s="24" t="s">
        <v>436</v>
      </c>
      <c r="C229" s="24"/>
      <c r="D229" s="24" t="s">
        <v>417</v>
      </c>
      <c r="E229" s="94" t="s">
        <v>418</v>
      </c>
      <c r="F229" s="109">
        <v>1.7949999999999999</v>
      </c>
      <c r="G229" s="110">
        <v>957.79</v>
      </c>
      <c r="H229" s="100" t="s">
        <v>1905</v>
      </c>
      <c r="I229" s="25">
        <v>1151.6600000000001</v>
      </c>
      <c r="J229" s="109">
        <v>1.6752</v>
      </c>
      <c r="K229" s="110">
        <v>906.4</v>
      </c>
      <c r="L229" s="25">
        <v>1.7199</v>
      </c>
      <c r="M229" s="25">
        <v>1137.1600000000001</v>
      </c>
      <c r="N229" s="109">
        <v>2.3208000000000002</v>
      </c>
      <c r="O229" s="110">
        <v>1747.47</v>
      </c>
      <c r="P229" s="109">
        <v>2.1183000000000001</v>
      </c>
      <c r="Q229" s="116">
        <v>1749.7793489999999</v>
      </c>
      <c r="R229" s="107">
        <f t="shared" si="19"/>
        <v>2.1183000000000001</v>
      </c>
      <c r="S229" s="115">
        <f t="shared" si="20"/>
        <v>1749.7793489999999</v>
      </c>
      <c r="T229" s="107">
        <f t="shared" si="21"/>
        <v>2.1183000000000001</v>
      </c>
      <c r="U229" s="226">
        <f t="shared" si="22"/>
        <v>1749.7793489999999</v>
      </c>
      <c r="V229" s="231">
        <v>2.1288999999999998</v>
      </c>
      <c r="W229" s="227">
        <f t="shared" si="23"/>
        <v>2338.62</v>
      </c>
      <c r="X229" s="116">
        <f t="shared" si="24"/>
        <v>2504.8000000000002</v>
      </c>
    </row>
    <row r="230" spans="1:24" ht="27.6" x14ac:dyDescent="0.25">
      <c r="A230" s="23" t="s">
        <v>437</v>
      </c>
      <c r="B230" s="24" t="s">
        <v>438</v>
      </c>
      <c r="C230" s="24"/>
      <c r="D230" s="24" t="s">
        <v>417</v>
      </c>
      <c r="E230" s="94" t="s">
        <v>418</v>
      </c>
      <c r="F230" s="109">
        <v>1.9619</v>
      </c>
      <c r="G230" s="110">
        <v>1046.8499999999999</v>
      </c>
      <c r="H230" s="100" t="s">
        <v>1906</v>
      </c>
      <c r="I230" s="25">
        <v>918.19</v>
      </c>
      <c r="J230" s="109">
        <v>1.448</v>
      </c>
      <c r="K230" s="110">
        <v>783.47</v>
      </c>
      <c r="L230" s="25">
        <v>1.5696000000000001</v>
      </c>
      <c r="M230" s="25">
        <v>1037.79</v>
      </c>
      <c r="N230" s="109">
        <v>1.4971000000000001</v>
      </c>
      <c r="O230" s="110">
        <v>1127.26</v>
      </c>
      <c r="P230" s="109">
        <v>1.6071</v>
      </c>
      <c r="Q230" s="116">
        <v>1327.5128129999998</v>
      </c>
      <c r="R230" s="107">
        <f t="shared" si="19"/>
        <v>1.6071</v>
      </c>
      <c r="S230" s="115">
        <f t="shared" si="20"/>
        <v>1327.5128129999998</v>
      </c>
      <c r="T230" s="107">
        <f t="shared" si="21"/>
        <v>1.6071</v>
      </c>
      <c r="U230" s="226">
        <f t="shared" si="22"/>
        <v>1327.5128129999998</v>
      </c>
      <c r="V230" s="231">
        <v>1.2212000000000001</v>
      </c>
      <c r="W230" s="227">
        <f t="shared" si="23"/>
        <v>1341.5</v>
      </c>
      <c r="X230" s="116">
        <f t="shared" si="24"/>
        <v>1436.83</v>
      </c>
    </row>
    <row r="231" spans="1:24" ht="27.6" x14ac:dyDescent="0.25">
      <c r="A231" s="23" t="s">
        <v>439</v>
      </c>
      <c r="B231" s="24" t="s">
        <v>440</v>
      </c>
      <c r="C231" s="24"/>
      <c r="D231" s="24" t="s">
        <v>417</v>
      </c>
      <c r="E231" s="94" t="s">
        <v>418</v>
      </c>
      <c r="F231" s="109">
        <v>0.31</v>
      </c>
      <c r="G231" s="110">
        <v>165.41</v>
      </c>
      <c r="H231" s="100"/>
      <c r="I231" s="25"/>
      <c r="J231" s="109"/>
      <c r="K231" s="110"/>
      <c r="L231" s="25"/>
      <c r="M231" s="25"/>
      <c r="N231" s="109"/>
      <c r="O231" s="110"/>
      <c r="P231" s="109">
        <v>0.31</v>
      </c>
      <c r="Q231" s="116">
        <v>256.0693</v>
      </c>
      <c r="R231" s="107">
        <f t="shared" si="19"/>
        <v>0.31</v>
      </c>
      <c r="S231" s="115">
        <f t="shared" si="20"/>
        <v>256.0693</v>
      </c>
      <c r="T231" s="107">
        <f t="shared" si="21"/>
        <v>0.31</v>
      </c>
      <c r="U231" s="226">
        <f t="shared" si="22"/>
        <v>256.0693</v>
      </c>
      <c r="V231" s="231">
        <v>0.31</v>
      </c>
      <c r="W231" s="227">
        <f t="shared" si="23"/>
        <v>340.54</v>
      </c>
      <c r="X231" s="116">
        <f t="shared" si="24"/>
        <v>364.74</v>
      </c>
    </row>
    <row r="232" spans="1:24" ht="27.6" x14ac:dyDescent="0.25">
      <c r="A232" s="23" t="s">
        <v>441</v>
      </c>
      <c r="B232" s="24" t="s">
        <v>442</v>
      </c>
      <c r="C232" s="24"/>
      <c r="D232" s="24" t="s">
        <v>417</v>
      </c>
      <c r="E232" s="94" t="s">
        <v>418</v>
      </c>
      <c r="F232" s="109">
        <v>3.8332000000000002</v>
      </c>
      <c r="G232" s="110">
        <v>2045.36</v>
      </c>
      <c r="H232" s="100" t="s">
        <v>1907</v>
      </c>
      <c r="I232" s="25">
        <v>2158.75</v>
      </c>
      <c r="J232" s="109">
        <v>4.5643000000000002</v>
      </c>
      <c r="K232" s="110">
        <v>2469.61</v>
      </c>
      <c r="L232" s="25">
        <v>3.6661999999999999</v>
      </c>
      <c r="M232" s="25">
        <v>2424.02</v>
      </c>
      <c r="N232" s="109">
        <v>3.9540999999999999</v>
      </c>
      <c r="O232" s="110">
        <v>2977.28</v>
      </c>
      <c r="P232" s="109">
        <v>3.9171</v>
      </c>
      <c r="Q232" s="116">
        <v>3235.6421129999999</v>
      </c>
      <c r="R232" s="107">
        <f t="shared" si="19"/>
        <v>3.9171</v>
      </c>
      <c r="S232" s="115">
        <f t="shared" si="20"/>
        <v>3235.6421129999999</v>
      </c>
      <c r="T232" s="107">
        <f t="shared" si="21"/>
        <v>3.9171</v>
      </c>
      <c r="U232" s="226">
        <f t="shared" si="22"/>
        <v>3235.6421129999999</v>
      </c>
      <c r="V232" s="231">
        <v>3.3105000000000002</v>
      </c>
      <c r="W232" s="227">
        <f t="shared" si="23"/>
        <v>3636.62</v>
      </c>
      <c r="X232" s="116">
        <f t="shared" si="24"/>
        <v>3895.03</v>
      </c>
    </row>
    <row r="233" spans="1:24" ht="27.6" x14ac:dyDescent="0.25">
      <c r="A233" s="23" t="s">
        <v>443</v>
      </c>
      <c r="B233" s="24" t="s">
        <v>444</v>
      </c>
      <c r="C233" s="24"/>
      <c r="D233" s="24" t="s">
        <v>417</v>
      </c>
      <c r="E233" s="94" t="s">
        <v>418</v>
      </c>
      <c r="F233" s="109">
        <v>1.8689</v>
      </c>
      <c r="G233" s="110">
        <v>997.23</v>
      </c>
      <c r="H233" s="100" t="s">
        <v>1908</v>
      </c>
      <c r="I233" s="25">
        <v>814.11</v>
      </c>
      <c r="J233" s="109">
        <v>1.6005</v>
      </c>
      <c r="K233" s="110">
        <v>865.98</v>
      </c>
      <c r="L233" s="25">
        <v>1.7253000000000001</v>
      </c>
      <c r="M233" s="25">
        <v>1140.73</v>
      </c>
      <c r="N233" s="109">
        <v>1.9758</v>
      </c>
      <c r="O233" s="110">
        <v>1487.7</v>
      </c>
      <c r="P233" s="109">
        <v>1.7887</v>
      </c>
      <c r="Q233" s="116">
        <v>1477.519861</v>
      </c>
      <c r="R233" s="107">
        <f t="shared" si="19"/>
        <v>1.7887</v>
      </c>
      <c r="S233" s="115">
        <f t="shared" si="20"/>
        <v>1477.519861</v>
      </c>
      <c r="T233" s="107">
        <f t="shared" si="21"/>
        <v>1.7887</v>
      </c>
      <c r="U233" s="226">
        <f t="shared" si="22"/>
        <v>1477.519861</v>
      </c>
      <c r="V233" s="231">
        <v>1.8035000000000001</v>
      </c>
      <c r="W233" s="227">
        <f t="shared" si="23"/>
        <v>1981.16</v>
      </c>
      <c r="X233" s="116">
        <f t="shared" si="24"/>
        <v>2121.94</v>
      </c>
    </row>
    <row r="234" spans="1:24" ht="27.6" x14ac:dyDescent="0.25">
      <c r="A234" s="23" t="s">
        <v>445</v>
      </c>
      <c r="B234" s="24" t="s">
        <v>446</v>
      </c>
      <c r="C234" s="24"/>
      <c r="D234" s="24" t="s">
        <v>417</v>
      </c>
      <c r="E234" s="94" t="s">
        <v>418</v>
      </c>
      <c r="F234" s="109">
        <v>3.0347</v>
      </c>
      <c r="G234" s="110">
        <v>1619.29</v>
      </c>
      <c r="H234" s="100" t="s">
        <v>1909</v>
      </c>
      <c r="I234" s="25">
        <v>1833.48</v>
      </c>
      <c r="J234" s="109">
        <v>4.1467999999999998</v>
      </c>
      <c r="K234" s="110">
        <v>2243.71</v>
      </c>
      <c r="L234" s="25">
        <v>3.1318000000000001</v>
      </c>
      <c r="M234" s="25">
        <v>2070.6799999999998</v>
      </c>
      <c r="N234" s="109">
        <v>3.2172999999999998</v>
      </c>
      <c r="O234" s="110">
        <v>2422.5</v>
      </c>
      <c r="P234" s="109">
        <v>3.0985</v>
      </c>
      <c r="Q234" s="116">
        <v>2559.453955</v>
      </c>
      <c r="R234" s="107">
        <f t="shared" si="19"/>
        <v>3.0985</v>
      </c>
      <c r="S234" s="115">
        <f t="shared" si="20"/>
        <v>2559.453955</v>
      </c>
      <c r="T234" s="107">
        <f t="shared" si="21"/>
        <v>3.0985</v>
      </c>
      <c r="U234" s="226">
        <f t="shared" si="22"/>
        <v>2559.453955</v>
      </c>
      <c r="V234" s="231">
        <v>2.8064</v>
      </c>
      <c r="W234" s="227">
        <f t="shared" si="23"/>
        <v>3082.86</v>
      </c>
      <c r="X234" s="116">
        <f t="shared" si="24"/>
        <v>3301.93</v>
      </c>
    </row>
    <row r="235" spans="1:24" ht="27.6" x14ac:dyDescent="0.25">
      <c r="A235" s="23" t="s">
        <v>447</v>
      </c>
      <c r="B235" s="24" t="s">
        <v>448</v>
      </c>
      <c r="C235" s="24"/>
      <c r="D235" s="24" t="s">
        <v>417</v>
      </c>
      <c r="E235" s="94" t="s">
        <v>418</v>
      </c>
      <c r="F235" s="109">
        <v>1.3466</v>
      </c>
      <c r="G235" s="110">
        <v>718.53</v>
      </c>
      <c r="H235" s="100" t="s">
        <v>1910</v>
      </c>
      <c r="I235" s="25">
        <v>770.01</v>
      </c>
      <c r="J235" s="109">
        <v>1.2870999999999999</v>
      </c>
      <c r="K235" s="110">
        <v>696.41</v>
      </c>
      <c r="L235" s="25">
        <v>1.4167000000000001</v>
      </c>
      <c r="M235" s="25">
        <v>936.69</v>
      </c>
      <c r="N235" s="109">
        <v>1.3889</v>
      </c>
      <c r="O235" s="110">
        <v>1045.79</v>
      </c>
      <c r="P235" s="109">
        <v>1.3319000000000001</v>
      </c>
      <c r="Q235" s="116">
        <v>1100.189357</v>
      </c>
      <c r="R235" s="107">
        <f t="shared" si="19"/>
        <v>1.3319000000000001</v>
      </c>
      <c r="S235" s="115">
        <f t="shared" si="20"/>
        <v>1100.189357</v>
      </c>
      <c r="T235" s="107">
        <f t="shared" si="21"/>
        <v>1.3319000000000001</v>
      </c>
      <c r="U235" s="226">
        <f t="shared" si="22"/>
        <v>1100.189357</v>
      </c>
      <c r="V235" s="231">
        <v>1.1726000000000001</v>
      </c>
      <c r="W235" s="227">
        <f t="shared" si="23"/>
        <v>1288.1099999999999</v>
      </c>
      <c r="X235" s="116">
        <f t="shared" si="24"/>
        <v>1379.65</v>
      </c>
    </row>
    <row r="236" spans="1:24" ht="27.6" x14ac:dyDescent="0.25">
      <c r="A236" s="23" t="s">
        <v>449</v>
      </c>
      <c r="B236" s="24" t="s">
        <v>1741</v>
      </c>
      <c r="C236" s="24"/>
      <c r="D236" s="24" t="s">
        <v>417</v>
      </c>
      <c r="E236" s="94" t="s">
        <v>418</v>
      </c>
      <c r="F236" s="109">
        <v>2.4054000000000002</v>
      </c>
      <c r="G236" s="110">
        <v>1283.5</v>
      </c>
      <c r="H236" s="100" t="s">
        <v>1911</v>
      </c>
      <c r="I236" s="25">
        <v>2117.11</v>
      </c>
      <c r="J236" s="109">
        <v>3.0724</v>
      </c>
      <c r="K236" s="110">
        <v>1662.38</v>
      </c>
      <c r="L236" s="25">
        <v>2.1511</v>
      </c>
      <c r="M236" s="25">
        <v>1422.26</v>
      </c>
      <c r="N236" s="109">
        <v>3.7869000000000002</v>
      </c>
      <c r="O236" s="110">
        <v>2851.38</v>
      </c>
      <c r="P236" s="109">
        <v>2.6414</v>
      </c>
      <c r="Q236" s="116">
        <v>2181.875642</v>
      </c>
      <c r="R236" s="107">
        <f t="shared" si="19"/>
        <v>2.6414</v>
      </c>
      <c r="S236" s="115">
        <f t="shared" si="20"/>
        <v>2181.875642</v>
      </c>
      <c r="T236" s="107">
        <f t="shared" si="21"/>
        <v>2.6414</v>
      </c>
      <c r="U236" s="226">
        <f t="shared" si="22"/>
        <v>2181.875642</v>
      </c>
      <c r="V236" s="231">
        <v>2.64</v>
      </c>
      <c r="W236" s="227">
        <f t="shared" si="23"/>
        <v>2900.07</v>
      </c>
      <c r="X236" s="116">
        <f t="shared" si="24"/>
        <v>3106.14</v>
      </c>
    </row>
    <row r="237" spans="1:24" ht="27.6" x14ac:dyDescent="0.25">
      <c r="A237" s="23" t="s">
        <v>450</v>
      </c>
      <c r="B237" s="24" t="s">
        <v>451</v>
      </c>
      <c r="C237" s="24"/>
      <c r="D237" s="24" t="s">
        <v>417</v>
      </c>
      <c r="E237" s="94" t="s">
        <v>418</v>
      </c>
      <c r="F237" s="109">
        <v>0.38040000000000002</v>
      </c>
      <c r="G237" s="110">
        <v>202.98</v>
      </c>
      <c r="H237" s="100"/>
      <c r="I237" s="25"/>
      <c r="J237" s="109"/>
      <c r="K237" s="110"/>
      <c r="L237" s="25"/>
      <c r="M237" s="25"/>
      <c r="N237" s="109"/>
      <c r="O237" s="110"/>
      <c r="P237" s="109">
        <v>0.38040000000000002</v>
      </c>
      <c r="Q237" s="116">
        <v>314.221812</v>
      </c>
      <c r="R237" s="107">
        <f t="shared" si="19"/>
        <v>0.38040000000000002</v>
      </c>
      <c r="S237" s="115">
        <f t="shared" si="20"/>
        <v>314.221812</v>
      </c>
      <c r="T237" s="107">
        <f t="shared" si="21"/>
        <v>0.38040000000000002</v>
      </c>
      <c r="U237" s="226">
        <f t="shared" si="22"/>
        <v>314.221812</v>
      </c>
      <c r="V237" s="231">
        <v>0.38040000000000002</v>
      </c>
      <c r="W237" s="227">
        <f t="shared" si="23"/>
        <v>417.87</v>
      </c>
      <c r="X237" s="116">
        <f t="shared" si="24"/>
        <v>447.57</v>
      </c>
    </row>
    <row r="238" spans="1:24" ht="27.6" x14ac:dyDescent="0.25">
      <c r="A238" s="23" t="s">
        <v>452</v>
      </c>
      <c r="B238" s="24" t="s">
        <v>453</v>
      </c>
      <c r="C238" s="24"/>
      <c r="D238" s="24" t="s">
        <v>417</v>
      </c>
      <c r="E238" s="94" t="s">
        <v>418</v>
      </c>
      <c r="F238" s="109">
        <v>1.4029</v>
      </c>
      <c r="G238" s="110">
        <v>748.57</v>
      </c>
      <c r="H238" s="100" t="s">
        <v>1912</v>
      </c>
      <c r="I238" s="25">
        <v>623.97</v>
      </c>
      <c r="J238" s="109">
        <v>1.5348999999999999</v>
      </c>
      <c r="K238" s="110">
        <v>830.49</v>
      </c>
      <c r="L238" s="25">
        <v>1.4538</v>
      </c>
      <c r="M238" s="25">
        <v>961.22</v>
      </c>
      <c r="N238" s="109">
        <v>1.7883</v>
      </c>
      <c r="O238" s="110">
        <v>1346.52</v>
      </c>
      <c r="P238" s="109">
        <v>1.2806</v>
      </c>
      <c r="Q238" s="116">
        <v>1057.814018</v>
      </c>
      <c r="R238" s="107">
        <f t="shared" si="19"/>
        <v>1.2806</v>
      </c>
      <c r="S238" s="115">
        <f t="shared" si="20"/>
        <v>1057.814018</v>
      </c>
      <c r="T238" s="107">
        <f t="shared" si="21"/>
        <v>1.2806</v>
      </c>
      <c r="U238" s="226">
        <f t="shared" si="22"/>
        <v>1057.814018</v>
      </c>
      <c r="V238" s="231">
        <v>0.91949999999999998</v>
      </c>
      <c r="W238" s="227">
        <f t="shared" si="23"/>
        <v>1010.08</v>
      </c>
      <c r="X238" s="116">
        <f t="shared" si="24"/>
        <v>1081.8599999999999</v>
      </c>
    </row>
    <row r="239" spans="1:24" ht="27.6" x14ac:dyDescent="0.25">
      <c r="A239" s="23" t="s">
        <v>454</v>
      </c>
      <c r="B239" s="24" t="s">
        <v>455</v>
      </c>
      <c r="C239" s="24"/>
      <c r="D239" s="24" t="s">
        <v>417</v>
      </c>
      <c r="E239" s="94" t="s">
        <v>418</v>
      </c>
      <c r="F239" s="109">
        <v>0.83630000000000004</v>
      </c>
      <c r="G239" s="110">
        <v>446.24</v>
      </c>
      <c r="H239" s="100" t="s">
        <v>1913</v>
      </c>
      <c r="I239" s="25">
        <v>380.18</v>
      </c>
      <c r="J239" s="109">
        <v>0.72599999999999998</v>
      </c>
      <c r="K239" s="110">
        <v>392.82</v>
      </c>
      <c r="L239" s="25">
        <v>0.75980000000000003</v>
      </c>
      <c r="M239" s="25">
        <v>502.36</v>
      </c>
      <c r="N239" s="109">
        <v>0.7581</v>
      </c>
      <c r="O239" s="110">
        <v>570.82000000000005</v>
      </c>
      <c r="P239" s="109">
        <v>0.76139999999999997</v>
      </c>
      <c r="Q239" s="116">
        <v>628.93924199999992</v>
      </c>
      <c r="R239" s="107">
        <f t="shared" si="19"/>
        <v>0.76139999999999997</v>
      </c>
      <c r="S239" s="115">
        <f t="shared" si="20"/>
        <v>628.93924199999992</v>
      </c>
      <c r="T239" s="107">
        <f t="shared" si="21"/>
        <v>0.76139999999999997</v>
      </c>
      <c r="U239" s="226">
        <f t="shared" si="22"/>
        <v>628.93924199999992</v>
      </c>
      <c r="V239" s="231">
        <v>0.65820000000000001</v>
      </c>
      <c r="W239" s="227">
        <f t="shared" si="23"/>
        <v>723.04</v>
      </c>
      <c r="X239" s="116">
        <f t="shared" si="24"/>
        <v>774.42</v>
      </c>
    </row>
    <row r="240" spans="1:24" ht="27.6" x14ac:dyDescent="0.25">
      <c r="A240" s="23" t="s">
        <v>456</v>
      </c>
      <c r="B240" s="24" t="s">
        <v>457</v>
      </c>
      <c r="C240" s="24"/>
      <c r="D240" s="24" t="s">
        <v>417</v>
      </c>
      <c r="E240" s="94" t="s">
        <v>418</v>
      </c>
      <c r="F240" s="109">
        <v>0.45329999999999998</v>
      </c>
      <c r="G240" s="110">
        <v>241.88</v>
      </c>
      <c r="H240" s="100"/>
      <c r="I240" s="25"/>
      <c r="J240" s="109"/>
      <c r="K240" s="110"/>
      <c r="L240" s="25"/>
      <c r="M240" s="25"/>
      <c r="N240" s="109"/>
      <c r="O240" s="110"/>
      <c r="P240" s="109">
        <v>0.45329999999999998</v>
      </c>
      <c r="Q240" s="116">
        <v>374.43939899999998</v>
      </c>
      <c r="R240" s="107">
        <f t="shared" si="19"/>
        <v>0.45329999999999998</v>
      </c>
      <c r="S240" s="115">
        <f t="shared" si="20"/>
        <v>374.43939899999998</v>
      </c>
      <c r="T240" s="107">
        <f t="shared" si="21"/>
        <v>0.45329999999999998</v>
      </c>
      <c r="U240" s="226">
        <f t="shared" si="22"/>
        <v>374.43939899999998</v>
      </c>
      <c r="V240" s="231">
        <v>0.45329999999999998</v>
      </c>
      <c r="W240" s="227">
        <f t="shared" si="23"/>
        <v>497.95</v>
      </c>
      <c r="X240" s="116">
        <f t="shared" si="24"/>
        <v>533.34</v>
      </c>
    </row>
    <row r="241" spans="1:24" ht="27.6" x14ac:dyDescent="0.25">
      <c r="A241" s="23" t="s">
        <v>458</v>
      </c>
      <c r="B241" s="24" t="s">
        <v>459</v>
      </c>
      <c r="C241" s="24"/>
      <c r="D241" s="24" t="s">
        <v>417</v>
      </c>
      <c r="E241" s="94" t="s">
        <v>418</v>
      </c>
      <c r="F241" s="109">
        <v>1.1244000000000001</v>
      </c>
      <c r="G241" s="110">
        <v>599.97</v>
      </c>
      <c r="H241" s="100" t="s">
        <v>1914</v>
      </c>
      <c r="I241" s="25">
        <v>555.64</v>
      </c>
      <c r="J241" s="109">
        <v>1.1808000000000001</v>
      </c>
      <c r="K241" s="110">
        <v>638.9</v>
      </c>
      <c r="L241" s="25">
        <v>1.2546999999999999</v>
      </c>
      <c r="M241" s="25">
        <v>829.58</v>
      </c>
      <c r="N241" s="109">
        <v>1.2108000000000001</v>
      </c>
      <c r="O241" s="110">
        <v>911.68</v>
      </c>
      <c r="P241" s="109">
        <v>1.1992</v>
      </c>
      <c r="Q241" s="116">
        <v>990.57517600000006</v>
      </c>
      <c r="R241" s="107">
        <f t="shared" si="19"/>
        <v>1.1992</v>
      </c>
      <c r="S241" s="115">
        <f t="shared" si="20"/>
        <v>990.57517600000006</v>
      </c>
      <c r="T241" s="107">
        <f t="shared" si="21"/>
        <v>1.1992</v>
      </c>
      <c r="U241" s="226">
        <f t="shared" si="22"/>
        <v>990.57517600000006</v>
      </c>
      <c r="V241" s="231">
        <v>0.94869999999999999</v>
      </c>
      <c r="W241" s="227">
        <f t="shared" si="23"/>
        <v>1042.1600000000001</v>
      </c>
      <c r="X241" s="116">
        <f t="shared" si="24"/>
        <v>1116.21</v>
      </c>
    </row>
    <row r="242" spans="1:24" ht="27.6" x14ac:dyDescent="0.25">
      <c r="A242" s="23" t="s">
        <v>460</v>
      </c>
      <c r="B242" s="24" t="s">
        <v>461</v>
      </c>
      <c r="C242" s="24"/>
      <c r="D242" s="24" t="s">
        <v>417</v>
      </c>
      <c r="E242" s="94" t="s">
        <v>418</v>
      </c>
      <c r="F242" s="109">
        <v>0.88590000000000002</v>
      </c>
      <c r="G242" s="110">
        <v>472.71</v>
      </c>
      <c r="H242" s="100" t="s">
        <v>1915</v>
      </c>
      <c r="I242" s="25">
        <v>422.15</v>
      </c>
      <c r="J242" s="109">
        <v>0.81989999999999996</v>
      </c>
      <c r="K242" s="110">
        <v>443.62</v>
      </c>
      <c r="L242" s="25">
        <v>0.871</v>
      </c>
      <c r="M242" s="25">
        <v>575.89</v>
      </c>
      <c r="N242" s="109">
        <v>0.91080000000000005</v>
      </c>
      <c r="O242" s="110">
        <v>685.8</v>
      </c>
      <c r="P242" s="109">
        <v>0.85419999999999996</v>
      </c>
      <c r="Q242" s="116">
        <v>705.5948259999999</v>
      </c>
      <c r="R242" s="107">
        <f t="shared" si="19"/>
        <v>0.85419999999999996</v>
      </c>
      <c r="S242" s="115">
        <f t="shared" si="20"/>
        <v>705.5948259999999</v>
      </c>
      <c r="T242" s="107">
        <f t="shared" si="21"/>
        <v>0.85419999999999996</v>
      </c>
      <c r="U242" s="226">
        <f t="shared" si="22"/>
        <v>705.5948259999999</v>
      </c>
      <c r="V242" s="231">
        <v>0.74560000000000004</v>
      </c>
      <c r="W242" s="227">
        <f t="shared" si="23"/>
        <v>819.05</v>
      </c>
      <c r="X242" s="116">
        <f t="shared" si="24"/>
        <v>877.25</v>
      </c>
    </row>
    <row r="243" spans="1:24" ht="27.6" x14ac:dyDescent="0.25">
      <c r="A243" s="23" t="s">
        <v>462</v>
      </c>
      <c r="B243" s="24" t="s">
        <v>463</v>
      </c>
      <c r="C243" s="24"/>
      <c r="D243" s="24" t="s">
        <v>417</v>
      </c>
      <c r="E243" s="94" t="s">
        <v>418</v>
      </c>
      <c r="F243" s="109">
        <v>0.4577</v>
      </c>
      <c r="G243" s="110">
        <v>244.22</v>
      </c>
      <c r="H243" s="100"/>
      <c r="I243" s="25"/>
      <c r="J243" s="109"/>
      <c r="K243" s="110"/>
      <c r="L243" s="25"/>
      <c r="M243" s="25"/>
      <c r="N243" s="109"/>
      <c r="O243" s="110"/>
      <c r="P243" s="109">
        <v>0.4577</v>
      </c>
      <c r="Q243" s="116">
        <v>378.07393099999996</v>
      </c>
      <c r="R243" s="107">
        <f t="shared" si="19"/>
        <v>0.4577</v>
      </c>
      <c r="S243" s="115">
        <f t="shared" si="20"/>
        <v>378.07393099999996</v>
      </c>
      <c r="T243" s="107">
        <f t="shared" si="21"/>
        <v>0.4577</v>
      </c>
      <c r="U243" s="226">
        <f t="shared" si="22"/>
        <v>378.07393099999996</v>
      </c>
      <c r="V243" s="231">
        <v>0.4577</v>
      </c>
      <c r="W243" s="227">
        <f t="shared" si="23"/>
        <v>502.79</v>
      </c>
      <c r="X243" s="116">
        <f t="shared" si="24"/>
        <v>538.52</v>
      </c>
    </row>
    <row r="244" spans="1:24" ht="27.6" x14ac:dyDescent="0.25">
      <c r="A244" s="23" t="s">
        <v>464</v>
      </c>
      <c r="B244" s="24" t="s">
        <v>465</v>
      </c>
      <c r="C244" s="24"/>
      <c r="D244" s="24" t="s">
        <v>417</v>
      </c>
      <c r="E244" s="94" t="s">
        <v>418</v>
      </c>
      <c r="F244" s="109">
        <v>1.0824</v>
      </c>
      <c r="G244" s="110">
        <v>577.55999999999995</v>
      </c>
      <c r="H244" s="100" t="s">
        <v>1916</v>
      </c>
      <c r="I244" s="25">
        <v>444.63</v>
      </c>
      <c r="J244" s="109">
        <v>0.73370000000000002</v>
      </c>
      <c r="K244" s="110">
        <v>396.98</v>
      </c>
      <c r="L244" s="25">
        <v>0.93789999999999996</v>
      </c>
      <c r="M244" s="25">
        <v>620.12</v>
      </c>
      <c r="N244" s="109">
        <v>0.99199999999999999</v>
      </c>
      <c r="O244" s="110">
        <v>746.94</v>
      </c>
      <c r="P244" s="109">
        <v>0.83030000000000004</v>
      </c>
      <c r="Q244" s="116">
        <v>685.852709</v>
      </c>
      <c r="R244" s="107">
        <f t="shared" ref="R244:R307" si="25">P244</f>
        <v>0.83030000000000004</v>
      </c>
      <c r="S244" s="115">
        <f t="shared" si="20"/>
        <v>685.852709</v>
      </c>
      <c r="T244" s="107">
        <f t="shared" si="21"/>
        <v>0.83030000000000004</v>
      </c>
      <c r="U244" s="226">
        <f t="shared" si="22"/>
        <v>685.852709</v>
      </c>
      <c r="V244" s="231">
        <v>0.89139999999999997</v>
      </c>
      <c r="W244" s="227">
        <f t="shared" si="23"/>
        <v>979.21</v>
      </c>
      <c r="X244" s="116">
        <f t="shared" si="24"/>
        <v>1048.79</v>
      </c>
    </row>
    <row r="245" spans="1:24" ht="27.6" x14ac:dyDescent="0.25">
      <c r="A245" s="23" t="s">
        <v>466</v>
      </c>
      <c r="B245" s="24" t="s">
        <v>467</v>
      </c>
      <c r="C245" s="24"/>
      <c r="D245" s="24" t="s">
        <v>417</v>
      </c>
      <c r="E245" s="94" t="s">
        <v>418</v>
      </c>
      <c r="F245" s="109">
        <v>0.69040000000000001</v>
      </c>
      <c r="G245" s="110">
        <v>368.39</v>
      </c>
      <c r="H245" s="100" t="s">
        <v>1917</v>
      </c>
      <c r="I245" s="25">
        <v>358.89</v>
      </c>
      <c r="J245" s="109">
        <v>0.66959999999999997</v>
      </c>
      <c r="K245" s="110">
        <v>362.3</v>
      </c>
      <c r="L245" s="25">
        <v>0.68189999999999995</v>
      </c>
      <c r="M245" s="25">
        <v>450.86</v>
      </c>
      <c r="N245" s="109">
        <v>0.70040000000000002</v>
      </c>
      <c r="O245" s="110">
        <v>527.37</v>
      </c>
      <c r="P245" s="109">
        <v>0.68779999999999997</v>
      </c>
      <c r="Q245" s="116">
        <v>568.14343399999996</v>
      </c>
      <c r="R245" s="107">
        <f t="shared" si="25"/>
        <v>0.68779999999999997</v>
      </c>
      <c r="S245" s="115">
        <f t="shared" si="20"/>
        <v>568.14343399999996</v>
      </c>
      <c r="T245" s="107">
        <f t="shared" si="21"/>
        <v>0.68779999999999997</v>
      </c>
      <c r="U245" s="226">
        <f t="shared" si="22"/>
        <v>568.14343399999996</v>
      </c>
      <c r="V245" s="231">
        <v>0.58779999999999999</v>
      </c>
      <c r="W245" s="227">
        <f t="shared" si="23"/>
        <v>645.70000000000005</v>
      </c>
      <c r="X245" s="116">
        <f t="shared" si="24"/>
        <v>691.59</v>
      </c>
    </row>
    <row r="246" spans="1:24" ht="27.6" x14ac:dyDescent="0.25">
      <c r="A246" s="23" t="s">
        <v>468</v>
      </c>
      <c r="B246" s="24" t="s">
        <v>469</v>
      </c>
      <c r="C246" s="24"/>
      <c r="D246" s="24" t="s">
        <v>417</v>
      </c>
      <c r="E246" s="94" t="s">
        <v>418</v>
      </c>
      <c r="F246" s="109">
        <v>0.44490000000000002</v>
      </c>
      <c r="G246" s="110">
        <v>237.39</v>
      </c>
      <c r="H246" s="100"/>
      <c r="I246" s="25"/>
      <c r="J246" s="109"/>
      <c r="K246" s="110"/>
      <c r="L246" s="25"/>
      <c r="M246" s="25"/>
      <c r="N246" s="109"/>
      <c r="O246" s="110"/>
      <c r="P246" s="109">
        <v>0.44490000000000002</v>
      </c>
      <c r="Q246" s="116">
        <v>367.50074699999999</v>
      </c>
      <c r="R246" s="107">
        <f t="shared" si="25"/>
        <v>0.44490000000000002</v>
      </c>
      <c r="S246" s="115">
        <f t="shared" si="20"/>
        <v>367.50074699999999</v>
      </c>
      <c r="T246" s="107">
        <f t="shared" si="21"/>
        <v>0.44490000000000002</v>
      </c>
      <c r="U246" s="226">
        <f t="shared" si="22"/>
        <v>367.50074699999999</v>
      </c>
      <c r="V246" s="231">
        <v>0.44490000000000002</v>
      </c>
      <c r="W246" s="227">
        <f t="shared" si="23"/>
        <v>488.73</v>
      </c>
      <c r="X246" s="116">
        <f t="shared" si="24"/>
        <v>523.46</v>
      </c>
    </row>
    <row r="247" spans="1:24" ht="27.6" x14ac:dyDescent="0.25">
      <c r="A247" s="23" t="s">
        <v>470</v>
      </c>
      <c r="B247" s="24" t="s">
        <v>471</v>
      </c>
      <c r="C247" s="24"/>
      <c r="D247" s="24" t="s">
        <v>417</v>
      </c>
      <c r="E247" s="94" t="s">
        <v>418</v>
      </c>
      <c r="F247" s="109">
        <v>0.60019999999999996</v>
      </c>
      <c r="G247" s="110">
        <v>320.26</v>
      </c>
      <c r="H247" s="100"/>
      <c r="I247" s="25"/>
      <c r="J247" s="109"/>
      <c r="K247" s="110"/>
      <c r="L247" s="25"/>
      <c r="M247" s="25"/>
      <c r="N247" s="109"/>
      <c r="O247" s="110"/>
      <c r="P247" s="109">
        <v>0.60019999999999996</v>
      </c>
      <c r="Q247" s="116">
        <v>495.78320599999995</v>
      </c>
      <c r="R247" s="107">
        <f t="shared" si="25"/>
        <v>0.60019999999999996</v>
      </c>
      <c r="S247" s="115">
        <f t="shared" si="20"/>
        <v>495.78320599999995</v>
      </c>
      <c r="T247" s="107">
        <f t="shared" si="21"/>
        <v>0.60019999999999996</v>
      </c>
      <c r="U247" s="226">
        <f t="shared" si="22"/>
        <v>495.78320599999995</v>
      </c>
      <c r="V247" s="231">
        <v>0.60019999999999996</v>
      </c>
      <c r="W247" s="227">
        <f t="shared" si="23"/>
        <v>659.33</v>
      </c>
      <c r="X247" s="116">
        <f t="shared" si="24"/>
        <v>706.18</v>
      </c>
    </row>
    <row r="248" spans="1:24" ht="27.6" x14ac:dyDescent="0.25">
      <c r="A248" s="23" t="s">
        <v>472</v>
      </c>
      <c r="B248" s="24" t="s">
        <v>473</v>
      </c>
      <c r="C248" s="24"/>
      <c r="D248" s="24" t="s">
        <v>417</v>
      </c>
      <c r="E248" s="94" t="s">
        <v>418</v>
      </c>
      <c r="F248" s="109">
        <v>1.0505</v>
      </c>
      <c r="G248" s="110">
        <v>560.54</v>
      </c>
      <c r="H248" s="100" t="s">
        <v>1918</v>
      </c>
      <c r="I248" s="25">
        <v>382.52</v>
      </c>
      <c r="J248" s="109">
        <v>0.52049999999999996</v>
      </c>
      <c r="K248" s="110">
        <v>281.63</v>
      </c>
      <c r="L248" s="25">
        <v>0.67759999999999998</v>
      </c>
      <c r="M248" s="25">
        <v>448.02</v>
      </c>
      <c r="N248" s="109">
        <v>0.69320000000000004</v>
      </c>
      <c r="O248" s="110">
        <v>521.95000000000005</v>
      </c>
      <c r="P248" s="109">
        <v>0.82250000000000001</v>
      </c>
      <c r="Q248" s="116">
        <v>679.40967499999999</v>
      </c>
      <c r="R248" s="107">
        <f t="shared" si="25"/>
        <v>0.82250000000000001</v>
      </c>
      <c r="S248" s="115">
        <f t="shared" si="20"/>
        <v>679.40967499999999</v>
      </c>
      <c r="T248" s="107">
        <f t="shared" si="21"/>
        <v>0.82250000000000001</v>
      </c>
      <c r="U248" s="226">
        <f t="shared" si="22"/>
        <v>679.40967499999999</v>
      </c>
      <c r="V248" s="231">
        <v>1.0268999999999999</v>
      </c>
      <c r="W248" s="227">
        <f t="shared" si="23"/>
        <v>1128.06</v>
      </c>
      <c r="X248" s="116">
        <f t="shared" si="24"/>
        <v>1208.22</v>
      </c>
    </row>
    <row r="249" spans="1:24" ht="27.6" x14ac:dyDescent="0.25">
      <c r="A249" s="23" t="s">
        <v>474</v>
      </c>
      <c r="B249" s="24" t="s">
        <v>475</v>
      </c>
      <c r="C249" s="24"/>
      <c r="D249" s="24" t="s">
        <v>417</v>
      </c>
      <c r="E249" s="94" t="s">
        <v>418</v>
      </c>
      <c r="F249" s="109">
        <v>1.0121</v>
      </c>
      <c r="G249" s="110">
        <v>540.04999999999995</v>
      </c>
      <c r="H249" s="100" t="s">
        <v>1919</v>
      </c>
      <c r="I249" s="25">
        <v>765.59</v>
      </c>
      <c r="J249" s="109">
        <v>1.4688000000000001</v>
      </c>
      <c r="K249" s="110">
        <v>794.72</v>
      </c>
      <c r="L249" s="25">
        <v>1.4105000000000001</v>
      </c>
      <c r="M249" s="25">
        <v>932.59</v>
      </c>
      <c r="N249" s="109">
        <v>1.4481999999999999</v>
      </c>
      <c r="O249" s="110">
        <v>1090.44</v>
      </c>
      <c r="P249" s="109">
        <v>1.5109999999999999</v>
      </c>
      <c r="Q249" s="116">
        <v>1248.1313299999999</v>
      </c>
      <c r="R249" s="107">
        <f t="shared" si="25"/>
        <v>1.5109999999999999</v>
      </c>
      <c r="S249" s="115">
        <f t="shared" si="20"/>
        <v>1248.1313299999999</v>
      </c>
      <c r="T249" s="107">
        <f t="shared" si="21"/>
        <v>1.5109999999999999</v>
      </c>
      <c r="U249" s="226">
        <f t="shared" si="22"/>
        <v>1248.1313299999999</v>
      </c>
      <c r="V249" s="231">
        <v>1.3286</v>
      </c>
      <c r="W249" s="227">
        <f t="shared" si="23"/>
        <v>1459.48</v>
      </c>
      <c r="X249" s="116">
        <f t="shared" si="24"/>
        <v>1563.19</v>
      </c>
    </row>
    <row r="250" spans="1:24" ht="27.6" x14ac:dyDescent="0.25">
      <c r="A250" s="23" t="s">
        <v>476</v>
      </c>
      <c r="B250" s="24" t="s">
        <v>477</v>
      </c>
      <c r="C250" s="24"/>
      <c r="D250" s="24" t="s">
        <v>417</v>
      </c>
      <c r="E250" s="94" t="s">
        <v>418</v>
      </c>
      <c r="F250" s="109">
        <v>1.0513999999999999</v>
      </c>
      <c r="G250" s="110">
        <v>561.02</v>
      </c>
      <c r="H250" s="100" t="s">
        <v>1920</v>
      </c>
      <c r="I250" s="25">
        <v>568.41</v>
      </c>
      <c r="J250" s="109">
        <v>1.137</v>
      </c>
      <c r="K250" s="110">
        <v>615.20000000000005</v>
      </c>
      <c r="L250" s="25">
        <v>1.0874999999999999</v>
      </c>
      <c r="M250" s="25">
        <v>719.03</v>
      </c>
      <c r="N250" s="109">
        <v>1.1237999999999999</v>
      </c>
      <c r="O250" s="110">
        <v>846.18</v>
      </c>
      <c r="P250" s="109">
        <v>1.1104000000000001</v>
      </c>
      <c r="Q250" s="116">
        <v>917.22371199999998</v>
      </c>
      <c r="R250" s="107">
        <f t="shared" si="25"/>
        <v>1.1104000000000001</v>
      </c>
      <c r="S250" s="115">
        <f t="shared" si="20"/>
        <v>917.22371199999998</v>
      </c>
      <c r="T250" s="107">
        <f t="shared" si="21"/>
        <v>1.1104000000000001</v>
      </c>
      <c r="U250" s="226">
        <f t="shared" si="22"/>
        <v>917.22371199999998</v>
      </c>
      <c r="V250" s="231">
        <v>1.0663</v>
      </c>
      <c r="W250" s="227">
        <f t="shared" si="23"/>
        <v>1171.3399999999999</v>
      </c>
      <c r="X250" s="116">
        <f t="shared" si="24"/>
        <v>1254.58</v>
      </c>
    </row>
    <row r="251" spans="1:24" ht="27.6" x14ac:dyDescent="0.25">
      <c r="A251" s="23" t="s">
        <v>478</v>
      </c>
      <c r="B251" s="24" t="s">
        <v>479</v>
      </c>
      <c r="C251" s="24"/>
      <c r="D251" s="24" t="s">
        <v>417</v>
      </c>
      <c r="E251" s="94" t="s">
        <v>418</v>
      </c>
      <c r="F251" s="109">
        <v>1.1101000000000001</v>
      </c>
      <c r="G251" s="110">
        <v>592.34</v>
      </c>
      <c r="H251" s="100"/>
      <c r="I251" s="25"/>
      <c r="J251" s="109"/>
      <c r="K251" s="110"/>
      <c r="L251" s="25"/>
      <c r="M251" s="25"/>
      <c r="N251" s="109"/>
      <c r="O251" s="110"/>
      <c r="P251" s="109">
        <v>1.1101000000000001</v>
      </c>
      <c r="Q251" s="116">
        <v>916.97590300000002</v>
      </c>
      <c r="R251" s="107">
        <f t="shared" si="25"/>
        <v>1.1101000000000001</v>
      </c>
      <c r="S251" s="115">
        <f t="shared" si="20"/>
        <v>916.97590300000002</v>
      </c>
      <c r="T251" s="107">
        <f t="shared" si="21"/>
        <v>1.1101000000000001</v>
      </c>
      <c r="U251" s="226">
        <f t="shared" si="22"/>
        <v>916.97590300000002</v>
      </c>
      <c r="V251" s="231">
        <v>1.1101000000000001</v>
      </c>
      <c r="W251" s="227">
        <f t="shared" si="23"/>
        <v>1219.46</v>
      </c>
      <c r="X251" s="116">
        <f t="shared" si="24"/>
        <v>1306.1099999999999</v>
      </c>
    </row>
    <row r="252" spans="1:24" ht="27.6" x14ac:dyDescent="0.25">
      <c r="A252" s="23" t="s">
        <v>480</v>
      </c>
      <c r="B252" s="24" t="s">
        <v>481</v>
      </c>
      <c r="C252" s="24"/>
      <c r="D252" s="24" t="s">
        <v>159</v>
      </c>
      <c r="E252" s="94" t="s">
        <v>160</v>
      </c>
      <c r="F252" s="109">
        <v>0.98860000000000003</v>
      </c>
      <c r="G252" s="110">
        <v>527.51</v>
      </c>
      <c r="H252" s="100" t="s">
        <v>1921</v>
      </c>
      <c r="I252" s="25">
        <v>769.14</v>
      </c>
      <c r="J252" s="109">
        <v>1.4107000000000001</v>
      </c>
      <c r="K252" s="110">
        <v>763.29</v>
      </c>
      <c r="L252" s="25">
        <v>1.5145999999999999</v>
      </c>
      <c r="M252" s="25">
        <v>1001.42</v>
      </c>
      <c r="N252" s="109">
        <v>0.94769999999999999</v>
      </c>
      <c r="O252" s="110">
        <v>713.58</v>
      </c>
      <c r="P252" s="109">
        <v>1.4601999999999999</v>
      </c>
      <c r="Q252" s="116">
        <v>1206.1690059999999</v>
      </c>
      <c r="R252" s="107">
        <f t="shared" si="25"/>
        <v>1.4601999999999999</v>
      </c>
      <c r="S252" s="115">
        <f t="shared" si="20"/>
        <v>1206.1690059999999</v>
      </c>
      <c r="T252" s="107">
        <f t="shared" si="21"/>
        <v>1.4601999999999999</v>
      </c>
      <c r="U252" s="226">
        <f t="shared" si="22"/>
        <v>1206.1690059999999</v>
      </c>
      <c r="V252" s="231">
        <v>1.0624</v>
      </c>
      <c r="W252" s="227">
        <f t="shared" si="23"/>
        <v>1167.06</v>
      </c>
      <c r="X252" s="116">
        <f t="shared" si="24"/>
        <v>1249.99</v>
      </c>
    </row>
    <row r="253" spans="1:24" ht="27.6" x14ac:dyDescent="0.25">
      <c r="A253" s="23" t="s">
        <v>482</v>
      </c>
      <c r="B253" s="24" t="s">
        <v>483</v>
      </c>
      <c r="C253" s="24"/>
      <c r="D253" s="24" t="s">
        <v>159</v>
      </c>
      <c r="E253" s="94" t="s">
        <v>160</v>
      </c>
      <c r="F253" s="109">
        <v>1.4454</v>
      </c>
      <c r="G253" s="110">
        <v>771.25</v>
      </c>
      <c r="H253" s="100" t="s">
        <v>1922</v>
      </c>
      <c r="I253" s="25">
        <v>750.58</v>
      </c>
      <c r="J253" s="109">
        <v>1.2161</v>
      </c>
      <c r="K253" s="110">
        <v>658</v>
      </c>
      <c r="L253" s="25">
        <v>1.2975000000000001</v>
      </c>
      <c r="M253" s="25">
        <v>857.88</v>
      </c>
      <c r="N253" s="109">
        <v>1.4215</v>
      </c>
      <c r="O253" s="110">
        <v>1070.33</v>
      </c>
      <c r="P253" s="109">
        <v>1.0693999999999999</v>
      </c>
      <c r="Q253" s="116">
        <v>883.35648199999991</v>
      </c>
      <c r="R253" s="107">
        <f t="shared" si="25"/>
        <v>1.0693999999999999</v>
      </c>
      <c r="S253" s="115">
        <f t="shared" si="20"/>
        <v>883.35648199999991</v>
      </c>
      <c r="T253" s="107">
        <f t="shared" si="21"/>
        <v>1.0693999999999999</v>
      </c>
      <c r="U253" s="226">
        <f t="shared" si="22"/>
        <v>883.35648199999991</v>
      </c>
      <c r="V253" s="231">
        <v>1.2625999999999999</v>
      </c>
      <c r="W253" s="227">
        <f t="shared" si="23"/>
        <v>1386.98</v>
      </c>
      <c r="X253" s="116">
        <f t="shared" si="24"/>
        <v>1485.54</v>
      </c>
    </row>
    <row r="254" spans="1:24" ht="27.6" x14ac:dyDescent="0.25">
      <c r="A254" s="23" t="s">
        <v>484</v>
      </c>
      <c r="B254" s="24" t="s">
        <v>485</v>
      </c>
      <c r="C254" s="24"/>
      <c r="D254" s="24" t="s">
        <v>159</v>
      </c>
      <c r="E254" s="94" t="s">
        <v>160</v>
      </c>
      <c r="F254" s="109">
        <v>0.42949999999999999</v>
      </c>
      <c r="G254" s="110">
        <v>229.18</v>
      </c>
      <c r="H254" s="100"/>
      <c r="I254" s="25"/>
      <c r="J254" s="109"/>
      <c r="K254" s="110"/>
      <c r="L254" s="25"/>
      <c r="M254" s="25"/>
      <c r="N254" s="109"/>
      <c r="O254" s="110"/>
      <c r="P254" s="109">
        <v>0.42949999999999999</v>
      </c>
      <c r="Q254" s="116">
        <v>354.77988499999998</v>
      </c>
      <c r="R254" s="107">
        <f t="shared" si="25"/>
        <v>0.42949999999999999</v>
      </c>
      <c r="S254" s="115">
        <f t="shared" si="20"/>
        <v>354.77988499999998</v>
      </c>
      <c r="T254" s="107">
        <f t="shared" si="21"/>
        <v>0.42949999999999999</v>
      </c>
      <c r="U254" s="226">
        <f t="shared" si="22"/>
        <v>354.77988499999998</v>
      </c>
      <c r="V254" s="231">
        <v>0.42949999999999999</v>
      </c>
      <c r="W254" s="227">
        <f t="shared" si="23"/>
        <v>471.81</v>
      </c>
      <c r="X254" s="116">
        <f t="shared" si="24"/>
        <v>505.34</v>
      </c>
    </row>
    <row r="255" spans="1:24" ht="27.6" x14ac:dyDescent="0.25">
      <c r="A255" s="23" t="s">
        <v>486</v>
      </c>
      <c r="B255" s="24" t="s">
        <v>487</v>
      </c>
      <c r="C255" s="24"/>
      <c r="D255" s="24" t="s">
        <v>417</v>
      </c>
      <c r="E255" s="94" t="s">
        <v>418</v>
      </c>
      <c r="F255" s="109">
        <v>2.3782000000000001</v>
      </c>
      <c r="G255" s="110">
        <v>1268.98</v>
      </c>
      <c r="H255" s="100" t="s">
        <v>1923</v>
      </c>
      <c r="I255" s="25">
        <v>1264.58</v>
      </c>
      <c r="J255" s="109">
        <v>2.3214000000000001</v>
      </c>
      <c r="K255" s="110">
        <v>1256.04</v>
      </c>
      <c r="L255" s="25">
        <v>2.4982000000000002</v>
      </c>
      <c r="M255" s="25">
        <v>1651.76</v>
      </c>
      <c r="N255" s="109">
        <v>2.0388000000000002</v>
      </c>
      <c r="O255" s="110">
        <v>1535.13</v>
      </c>
      <c r="P255" s="109">
        <v>1.9038999999999999</v>
      </c>
      <c r="Q255" s="116">
        <v>1572.6785169999998</v>
      </c>
      <c r="R255" s="107">
        <f t="shared" si="25"/>
        <v>1.9038999999999999</v>
      </c>
      <c r="S255" s="115">
        <f t="shared" si="20"/>
        <v>1572.6785169999998</v>
      </c>
      <c r="T255" s="107">
        <f t="shared" si="21"/>
        <v>1.9038999999999999</v>
      </c>
      <c r="U255" s="226">
        <f t="shared" si="22"/>
        <v>1572.6785169999998</v>
      </c>
      <c r="V255" s="231">
        <v>2.3761000000000001</v>
      </c>
      <c r="W255" s="227">
        <f t="shared" si="23"/>
        <v>2610.17</v>
      </c>
      <c r="X255" s="116">
        <f t="shared" si="24"/>
        <v>2795.65</v>
      </c>
    </row>
    <row r="256" spans="1:24" ht="27.6" x14ac:dyDescent="0.25">
      <c r="A256" s="23" t="s">
        <v>488</v>
      </c>
      <c r="B256" s="24" t="s">
        <v>489</v>
      </c>
      <c r="C256" s="24"/>
      <c r="D256" s="24" t="s">
        <v>417</v>
      </c>
      <c r="E256" s="94" t="s">
        <v>418</v>
      </c>
      <c r="F256" s="109">
        <v>1.5185999999999999</v>
      </c>
      <c r="G256" s="110">
        <v>810.31</v>
      </c>
      <c r="H256" s="100" t="s">
        <v>1924</v>
      </c>
      <c r="I256" s="25">
        <v>943.95</v>
      </c>
      <c r="J256" s="109">
        <v>1.5503</v>
      </c>
      <c r="K256" s="110">
        <v>838.82</v>
      </c>
      <c r="L256" s="25">
        <v>1.3651</v>
      </c>
      <c r="M256" s="25">
        <v>902.58</v>
      </c>
      <c r="N256" s="109">
        <v>1.3036000000000001</v>
      </c>
      <c r="O256" s="110">
        <v>981.56</v>
      </c>
      <c r="P256" s="109">
        <v>1.2557</v>
      </c>
      <c r="Q256" s="116">
        <v>1037.2458710000001</v>
      </c>
      <c r="R256" s="107">
        <f t="shared" si="25"/>
        <v>1.2557</v>
      </c>
      <c r="S256" s="115">
        <f t="shared" si="20"/>
        <v>1037.2458710000001</v>
      </c>
      <c r="T256" s="107">
        <f t="shared" si="21"/>
        <v>1.2557</v>
      </c>
      <c r="U256" s="226">
        <f t="shared" si="22"/>
        <v>1037.2458710000001</v>
      </c>
      <c r="V256" s="231">
        <v>1.3058000000000001</v>
      </c>
      <c r="W256" s="227">
        <f t="shared" si="23"/>
        <v>1434.43</v>
      </c>
      <c r="X256" s="116">
        <f t="shared" si="24"/>
        <v>1536.37</v>
      </c>
    </row>
    <row r="257" spans="1:24" ht="27.6" x14ac:dyDescent="0.25">
      <c r="A257" s="23" t="s">
        <v>490</v>
      </c>
      <c r="B257" s="24" t="s">
        <v>491</v>
      </c>
      <c r="C257" s="24"/>
      <c r="D257" s="24" t="s">
        <v>417</v>
      </c>
      <c r="E257" s="94" t="s">
        <v>418</v>
      </c>
      <c r="F257" s="109">
        <v>0.64929999999999999</v>
      </c>
      <c r="G257" s="110">
        <v>346.46</v>
      </c>
      <c r="H257" s="100"/>
      <c r="I257" s="25"/>
      <c r="J257" s="109"/>
      <c r="K257" s="110"/>
      <c r="L257" s="25"/>
      <c r="M257" s="25"/>
      <c r="N257" s="109"/>
      <c r="O257" s="110"/>
      <c r="P257" s="109">
        <v>0.64929999999999999</v>
      </c>
      <c r="Q257" s="116">
        <v>536.34127899999999</v>
      </c>
      <c r="R257" s="107">
        <f t="shared" si="25"/>
        <v>0.64929999999999999</v>
      </c>
      <c r="S257" s="115">
        <f t="shared" si="20"/>
        <v>536.34127899999999</v>
      </c>
      <c r="T257" s="107">
        <f t="shared" si="21"/>
        <v>0.64929999999999999</v>
      </c>
      <c r="U257" s="226">
        <f t="shared" si="22"/>
        <v>536.34127899999999</v>
      </c>
      <c r="V257" s="231">
        <v>0.64929999999999999</v>
      </c>
      <c r="W257" s="227">
        <f t="shared" si="23"/>
        <v>713.26</v>
      </c>
      <c r="X257" s="116">
        <f t="shared" si="24"/>
        <v>763.95</v>
      </c>
    </row>
    <row r="258" spans="1:24" ht="27.6" x14ac:dyDescent="0.25">
      <c r="A258" s="23" t="s">
        <v>492</v>
      </c>
      <c r="B258" s="24" t="s">
        <v>493</v>
      </c>
      <c r="C258" s="24"/>
      <c r="D258" s="24" t="s">
        <v>417</v>
      </c>
      <c r="E258" s="94" t="s">
        <v>418</v>
      </c>
      <c r="F258" s="109">
        <v>0.93359999999999999</v>
      </c>
      <c r="G258" s="110">
        <v>498.16</v>
      </c>
      <c r="H258" s="100" t="s">
        <v>1925</v>
      </c>
      <c r="I258" s="25">
        <v>422.58</v>
      </c>
      <c r="J258" s="109">
        <v>0.78149999999999997</v>
      </c>
      <c r="K258" s="110">
        <v>422.85</v>
      </c>
      <c r="L258" s="25">
        <v>0.8266</v>
      </c>
      <c r="M258" s="25">
        <v>546.53</v>
      </c>
      <c r="N258" s="109">
        <v>0.79479999999999995</v>
      </c>
      <c r="O258" s="110">
        <v>598.45000000000005</v>
      </c>
      <c r="P258" s="109">
        <v>0.75900000000000001</v>
      </c>
      <c r="Q258" s="116">
        <v>626.95677000000001</v>
      </c>
      <c r="R258" s="107">
        <f t="shared" si="25"/>
        <v>0.75900000000000001</v>
      </c>
      <c r="S258" s="115">
        <f t="shared" si="20"/>
        <v>626.95677000000001</v>
      </c>
      <c r="T258" s="107">
        <f t="shared" si="21"/>
        <v>0.75900000000000001</v>
      </c>
      <c r="U258" s="226">
        <f t="shared" si="22"/>
        <v>626.95677000000001</v>
      </c>
      <c r="V258" s="231">
        <v>0.85029999999999994</v>
      </c>
      <c r="W258" s="227">
        <f t="shared" si="23"/>
        <v>934.06</v>
      </c>
      <c r="X258" s="116">
        <f t="shared" si="24"/>
        <v>1000.44</v>
      </c>
    </row>
    <row r="259" spans="1:24" ht="27.6" x14ac:dyDescent="0.25">
      <c r="A259" s="23" t="s">
        <v>494</v>
      </c>
      <c r="B259" s="24" t="s">
        <v>495</v>
      </c>
      <c r="C259" s="24"/>
      <c r="D259" s="24" t="s">
        <v>417</v>
      </c>
      <c r="E259" s="94" t="s">
        <v>418</v>
      </c>
      <c r="F259" s="109">
        <v>0.88880000000000003</v>
      </c>
      <c r="G259" s="110">
        <v>474.25</v>
      </c>
      <c r="H259" s="100" t="s">
        <v>1926</v>
      </c>
      <c r="I259" s="25">
        <v>390.22</v>
      </c>
      <c r="J259" s="109">
        <v>0.77990000000000004</v>
      </c>
      <c r="K259" s="110">
        <v>421.98</v>
      </c>
      <c r="L259" s="25">
        <v>0.74450000000000005</v>
      </c>
      <c r="M259" s="25">
        <v>492.25</v>
      </c>
      <c r="N259" s="109">
        <v>0.70009999999999994</v>
      </c>
      <c r="O259" s="110">
        <v>527.15</v>
      </c>
      <c r="P259" s="109">
        <v>0.70340000000000003</v>
      </c>
      <c r="Q259" s="116">
        <v>581.02950199999998</v>
      </c>
      <c r="R259" s="107">
        <f t="shared" si="25"/>
        <v>0.70340000000000003</v>
      </c>
      <c r="S259" s="115">
        <f t="shared" si="20"/>
        <v>581.02950199999998</v>
      </c>
      <c r="T259" s="107">
        <f t="shared" si="21"/>
        <v>0.70340000000000003</v>
      </c>
      <c r="U259" s="226">
        <f t="shared" si="22"/>
        <v>581.02950199999998</v>
      </c>
      <c r="V259" s="231">
        <v>0.60650000000000004</v>
      </c>
      <c r="W259" s="227">
        <f t="shared" si="23"/>
        <v>666.25</v>
      </c>
      <c r="X259" s="116">
        <f t="shared" si="24"/>
        <v>713.59</v>
      </c>
    </row>
    <row r="260" spans="1:24" ht="27.6" x14ac:dyDescent="0.25">
      <c r="A260" s="23" t="s">
        <v>496</v>
      </c>
      <c r="B260" s="24" t="s">
        <v>497</v>
      </c>
      <c r="C260" s="24"/>
      <c r="D260" s="24" t="s">
        <v>417</v>
      </c>
      <c r="E260" s="94" t="s">
        <v>418</v>
      </c>
      <c r="F260" s="109">
        <v>0.71479999999999999</v>
      </c>
      <c r="G260" s="110">
        <v>381.41</v>
      </c>
      <c r="H260" s="100" t="s">
        <v>1927</v>
      </c>
      <c r="I260" s="25">
        <v>334.22</v>
      </c>
      <c r="J260" s="109">
        <v>0.64590000000000003</v>
      </c>
      <c r="K260" s="110">
        <v>349.48</v>
      </c>
      <c r="L260" s="25">
        <v>0.69410000000000005</v>
      </c>
      <c r="M260" s="25">
        <v>458.93</v>
      </c>
      <c r="N260" s="109">
        <v>0.76749999999999996</v>
      </c>
      <c r="O260" s="110">
        <v>577.9</v>
      </c>
      <c r="P260" s="109">
        <v>0.71330000000000005</v>
      </c>
      <c r="Q260" s="116">
        <v>589.20719900000006</v>
      </c>
      <c r="R260" s="107">
        <f t="shared" si="25"/>
        <v>0.71330000000000005</v>
      </c>
      <c r="S260" s="115">
        <f t="shared" si="20"/>
        <v>589.20719900000006</v>
      </c>
      <c r="T260" s="107">
        <f t="shared" si="21"/>
        <v>0.71330000000000005</v>
      </c>
      <c r="U260" s="226">
        <f t="shared" si="22"/>
        <v>589.20719900000006</v>
      </c>
      <c r="V260" s="231">
        <v>0.73580000000000001</v>
      </c>
      <c r="W260" s="227">
        <f t="shared" si="23"/>
        <v>808.28</v>
      </c>
      <c r="X260" s="116">
        <f t="shared" si="24"/>
        <v>865.72</v>
      </c>
    </row>
    <row r="261" spans="1:24" ht="27.6" x14ac:dyDescent="0.25">
      <c r="A261" s="23" t="s">
        <v>498</v>
      </c>
      <c r="B261" s="24" t="s">
        <v>499</v>
      </c>
      <c r="C261" s="24"/>
      <c r="D261" s="24" t="s">
        <v>417</v>
      </c>
      <c r="E261" s="94" t="s">
        <v>418</v>
      </c>
      <c r="F261" s="109">
        <v>0.51819999999999999</v>
      </c>
      <c r="G261" s="110">
        <v>276.51</v>
      </c>
      <c r="H261" s="100" t="s">
        <v>1928</v>
      </c>
      <c r="I261" s="25">
        <v>254.32</v>
      </c>
      <c r="J261" s="109">
        <v>0.50949999999999995</v>
      </c>
      <c r="K261" s="110">
        <v>275.68</v>
      </c>
      <c r="L261" s="25">
        <v>0.53400000000000003</v>
      </c>
      <c r="M261" s="25">
        <v>353.07</v>
      </c>
      <c r="N261" s="109">
        <v>0.54959999999999998</v>
      </c>
      <c r="O261" s="110">
        <v>413.83</v>
      </c>
      <c r="P261" s="109">
        <v>0.5786</v>
      </c>
      <c r="Q261" s="116">
        <v>477.94095799999997</v>
      </c>
      <c r="R261" s="107">
        <f t="shared" si="25"/>
        <v>0.5786</v>
      </c>
      <c r="S261" s="115">
        <f t="shared" si="20"/>
        <v>477.94095799999997</v>
      </c>
      <c r="T261" s="107">
        <f t="shared" si="21"/>
        <v>0.5786</v>
      </c>
      <c r="U261" s="226">
        <f t="shared" si="22"/>
        <v>477.94095799999997</v>
      </c>
      <c r="V261" s="231">
        <v>0.53639999999999999</v>
      </c>
      <c r="W261" s="227">
        <f t="shared" si="23"/>
        <v>589.24</v>
      </c>
      <c r="X261" s="116">
        <f t="shared" si="24"/>
        <v>631.11</v>
      </c>
    </row>
    <row r="262" spans="1:24" ht="27.6" x14ac:dyDescent="0.25">
      <c r="A262" s="23" t="s">
        <v>500</v>
      </c>
      <c r="B262" s="24" t="s">
        <v>501</v>
      </c>
      <c r="C262" s="24"/>
      <c r="D262" s="24" t="s">
        <v>417</v>
      </c>
      <c r="E262" s="94" t="s">
        <v>418</v>
      </c>
      <c r="F262" s="109">
        <v>0.73529999999999995</v>
      </c>
      <c r="G262" s="110">
        <v>392.35</v>
      </c>
      <c r="H262" s="100" t="s">
        <v>1929</v>
      </c>
      <c r="I262" s="25">
        <v>357.58</v>
      </c>
      <c r="J262" s="109">
        <v>0.70620000000000005</v>
      </c>
      <c r="K262" s="110">
        <v>382.1</v>
      </c>
      <c r="L262" s="25">
        <v>0.73670000000000002</v>
      </c>
      <c r="M262" s="25">
        <v>487.09</v>
      </c>
      <c r="N262" s="109">
        <v>0.81510000000000005</v>
      </c>
      <c r="O262" s="110">
        <v>613.74</v>
      </c>
      <c r="P262" s="109">
        <v>0.79690000000000005</v>
      </c>
      <c r="Q262" s="116">
        <v>658.26330700000005</v>
      </c>
      <c r="R262" s="107">
        <f t="shared" si="25"/>
        <v>0.79690000000000005</v>
      </c>
      <c r="S262" s="115">
        <f t="shared" si="20"/>
        <v>658.26330700000005</v>
      </c>
      <c r="T262" s="107">
        <f t="shared" si="21"/>
        <v>0.79690000000000005</v>
      </c>
      <c r="U262" s="226">
        <f t="shared" si="22"/>
        <v>658.26330700000005</v>
      </c>
      <c r="V262" s="231">
        <v>0.84179999999999999</v>
      </c>
      <c r="W262" s="227">
        <f t="shared" si="23"/>
        <v>924.73</v>
      </c>
      <c r="X262" s="116">
        <f t="shared" si="24"/>
        <v>990.44</v>
      </c>
    </row>
    <row r="263" spans="1:24" ht="27.6" x14ac:dyDescent="0.25">
      <c r="A263" s="23" t="s">
        <v>502</v>
      </c>
      <c r="B263" s="24" t="s">
        <v>503</v>
      </c>
      <c r="C263" s="24"/>
      <c r="D263" s="24" t="s">
        <v>417</v>
      </c>
      <c r="E263" s="94" t="s">
        <v>418</v>
      </c>
      <c r="F263" s="109">
        <v>0.5544</v>
      </c>
      <c r="G263" s="110">
        <v>295.82</v>
      </c>
      <c r="H263" s="100" t="s">
        <v>1930</v>
      </c>
      <c r="I263" s="25">
        <v>251.43</v>
      </c>
      <c r="J263" s="109">
        <v>0.60370000000000001</v>
      </c>
      <c r="K263" s="110">
        <v>326.64</v>
      </c>
      <c r="L263" s="25">
        <v>0.59819999999999995</v>
      </c>
      <c r="M263" s="25">
        <v>395.52</v>
      </c>
      <c r="N263" s="109">
        <v>0.60099999999999998</v>
      </c>
      <c r="O263" s="110">
        <v>452.53</v>
      </c>
      <c r="P263" s="109">
        <v>0.54759999999999998</v>
      </c>
      <c r="Q263" s="116">
        <v>452.33402799999999</v>
      </c>
      <c r="R263" s="107">
        <f t="shared" si="25"/>
        <v>0.54759999999999998</v>
      </c>
      <c r="S263" s="115">
        <f t="shared" si="20"/>
        <v>452.33402799999999</v>
      </c>
      <c r="T263" s="107">
        <f t="shared" si="21"/>
        <v>0.54759999999999998</v>
      </c>
      <c r="U263" s="226">
        <f t="shared" si="22"/>
        <v>452.33402799999999</v>
      </c>
      <c r="V263" s="231">
        <v>0.75419999999999998</v>
      </c>
      <c r="W263" s="227">
        <f t="shared" ref="W263:W326" si="26">ROUND(V263*$W$2,2)</f>
        <v>828.5</v>
      </c>
      <c r="X263" s="116">
        <f t="shared" ref="X263:X326" si="27">ROUND(V263*$X$2,2)</f>
        <v>887.37</v>
      </c>
    </row>
    <row r="264" spans="1:24" ht="27.6" x14ac:dyDescent="0.25">
      <c r="A264" s="23" t="s">
        <v>504</v>
      </c>
      <c r="B264" s="24" t="s">
        <v>505</v>
      </c>
      <c r="C264" s="24"/>
      <c r="D264" s="24" t="s">
        <v>417</v>
      </c>
      <c r="E264" s="94" t="s">
        <v>418</v>
      </c>
      <c r="F264" s="109">
        <v>0.44009999999999999</v>
      </c>
      <c r="G264" s="110">
        <v>234.83</v>
      </c>
      <c r="H264" s="100" t="s">
        <v>1931</v>
      </c>
      <c r="I264" s="25">
        <v>171.64</v>
      </c>
      <c r="J264" s="109">
        <v>0.52210000000000001</v>
      </c>
      <c r="K264" s="110">
        <v>282.49</v>
      </c>
      <c r="L264" s="25">
        <v>0.3836</v>
      </c>
      <c r="M264" s="25">
        <v>253.63</v>
      </c>
      <c r="N264" s="109">
        <v>0.4032</v>
      </c>
      <c r="O264" s="110">
        <v>303.58999999999997</v>
      </c>
      <c r="P264" s="109">
        <v>0.44340000000000002</v>
      </c>
      <c r="Q264" s="116">
        <v>366.26170200000001</v>
      </c>
      <c r="R264" s="107">
        <f t="shared" si="25"/>
        <v>0.44340000000000002</v>
      </c>
      <c r="S264" s="115">
        <f t="shared" si="20"/>
        <v>366.26170200000001</v>
      </c>
      <c r="T264" s="107">
        <f t="shared" si="21"/>
        <v>0.44340000000000002</v>
      </c>
      <c r="U264" s="226">
        <f t="shared" si="22"/>
        <v>366.26170200000001</v>
      </c>
      <c r="V264" s="231">
        <v>0.4471</v>
      </c>
      <c r="W264" s="227">
        <f t="shared" si="26"/>
        <v>491.14</v>
      </c>
      <c r="X264" s="116">
        <f t="shared" si="27"/>
        <v>526.04</v>
      </c>
    </row>
    <row r="265" spans="1:24" ht="27.6" x14ac:dyDescent="0.25">
      <c r="A265" s="23" t="s">
        <v>506</v>
      </c>
      <c r="B265" s="24" t="s">
        <v>507</v>
      </c>
      <c r="C265" s="24"/>
      <c r="D265" s="24" t="s">
        <v>417</v>
      </c>
      <c r="E265" s="94" t="s">
        <v>418</v>
      </c>
      <c r="F265" s="109">
        <v>0.55810000000000004</v>
      </c>
      <c r="G265" s="110">
        <v>297.8</v>
      </c>
      <c r="H265" s="100" t="s">
        <v>1932</v>
      </c>
      <c r="I265" s="25">
        <v>270.20999999999998</v>
      </c>
      <c r="J265" s="109">
        <v>0.48859999999999998</v>
      </c>
      <c r="K265" s="110">
        <v>264.37</v>
      </c>
      <c r="L265" s="25">
        <v>0.5464</v>
      </c>
      <c r="M265" s="25">
        <v>361.27</v>
      </c>
      <c r="N265" s="109">
        <v>0.57350000000000001</v>
      </c>
      <c r="O265" s="110">
        <v>431.82</v>
      </c>
      <c r="P265" s="109">
        <v>0.5786</v>
      </c>
      <c r="Q265" s="116">
        <v>477.94095799999997</v>
      </c>
      <c r="R265" s="107">
        <f t="shared" si="25"/>
        <v>0.5786</v>
      </c>
      <c r="S265" s="115">
        <f t="shared" ref="S265:S328" si="28">Q265</f>
        <v>477.94095799999997</v>
      </c>
      <c r="T265" s="107">
        <f t="shared" ref="T265:T328" si="29">R265</f>
        <v>0.5786</v>
      </c>
      <c r="U265" s="226">
        <f t="shared" ref="U265:U328" si="30">S265</f>
        <v>477.94095799999997</v>
      </c>
      <c r="V265" s="231">
        <v>0.63429999999999997</v>
      </c>
      <c r="W265" s="227">
        <f t="shared" si="26"/>
        <v>696.78</v>
      </c>
      <c r="X265" s="116">
        <f t="shared" si="27"/>
        <v>746.3</v>
      </c>
    </row>
    <row r="266" spans="1:24" ht="27.6" x14ac:dyDescent="0.25">
      <c r="A266" s="23" t="s">
        <v>508</v>
      </c>
      <c r="B266" s="24" t="s">
        <v>509</v>
      </c>
      <c r="C266" s="24"/>
      <c r="D266" s="24" t="s">
        <v>417</v>
      </c>
      <c r="E266" s="94" t="s">
        <v>418</v>
      </c>
      <c r="F266" s="109">
        <v>0.35160000000000002</v>
      </c>
      <c r="G266" s="110">
        <v>187.61</v>
      </c>
      <c r="H266" s="100" t="s">
        <v>1933</v>
      </c>
      <c r="I266" s="25">
        <v>163.56</v>
      </c>
      <c r="J266" s="109">
        <v>0.29859999999999998</v>
      </c>
      <c r="K266" s="110">
        <v>161.56</v>
      </c>
      <c r="L266" s="25">
        <v>0.34200000000000003</v>
      </c>
      <c r="M266" s="25">
        <v>226.12</v>
      </c>
      <c r="N266" s="109">
        <v>0.34760000000000002</v>
      </c>
      <c r="O266" s="110">
        <v>261.73</v>
      </c>
      <c r="P266" s="109">
        <v>0.3735</v>
      </c>
      <c r="Q266" s="116">
        <v>308.52220499999999</v>
      </c>
      <c r="R266" s="107">
        <f t="shared" si="25"/>
        <v>0.3735</v>
      </c>
      <c r="S266" s="115">
        <f t="shared" si="28"/>
        <v>308.52220499999999</v>
      </c>
      <c r="T266" s="107">
        <f t="shared" si="29"/>
        <v>0.3735</v>
      </c>
      <c r="U266" s="226">
        <f t="shared" si="30"/>
        <v>308.52220499999999</v>
      </c>
      <c r="V266" s="231">
        <v>0.39739999999999998</v>
      </c>
      <c r="W266" s="227">
        <f t="shared" si="26"/>
        <v>436.55</v>
      </c>
      <c r="X266" s="116">
        <f t="shared" si="27"/>
        <v>467.57</v>
      </c>
    </row>
    <row r="267" spans="1:24" ht="27.6" x14ac:dyDescent="0.25">
      <c r="A267" s="23" t="s">
        <v>510</v>
      </c>
      <c r="B267" s="24" t="s">
        <v>511</v>
      </c>
      <c r="C267" s="24"/>
      <c r="D267" s="24" t="s">
        <v>417</v>
      </c>
      <c r="E267" s="94" t="s">
        <v>418</v>
      </c>
      <c r="F267" s="109">
        <v>0.4294</v>
      </c>
      <c r="G267" s="110">
        <v>229.12</v>
      </c>
      <c r="H267" s="100" t="s">
        <v>1934</v>
      </c>
      <c r="I267" s="25">
        <v>244.56</v>
      </c>
      <c r="J267" s="109">
        <v>0.39190000000000003</v>
      </c>
      <c r="K267" s="110">
        <v>212.05</v>
      </c>
      <c r="L267" s="25">
        <v>0.3881</v>
      </c>
      <c r="M267" s="25">
        <v>256.60000000000002</v>
      </c>
      <c r="N267" s="109">
        <v>0.39700000000000002</v>
      </c>
      <c r="O267" s="110">
        <v>298.93</v>
      </c>
      <c r="P267" s="109">
        <v>0.3831</v>
      </c>
      <c r="Q267" s="116">
        <v>316.45209299999999</v>
      </c>
      <c r="R267" s="107">
        <f t="shared" si="25"/>
        <v>0.3831</v>
      </c>
      <c r="S267" s="115">
        <f t="shared" si="28"/>
        <v>316.45209299999999</v>
      </c>
      <c r="T267" s="107">
        <f t="shared" si="29"/>
        <v>0.3831</v>
      </c>
      <c r="U267" s="226">
        <f t="shared" si="30"/>
        <v>316.45209299999999</v>
      </c>
      <c r="V267" s="231">
        <v>0.30270000000000002</v>
      </c>
      <c r="W267" s="227">
        <f t="shared" si="26"/>
        <v>332.52</v>
      </c>
      <c r="X267" s="116">
        <f t="shared" si="27"/>
        <v>356.15</v>
      </c>
    </row>
    <row r="268" spans="1:24" ht="27.6" x14ac:dyDescent="0.25">
      <c r="A268" s="23" t="s">
        <v>512</v>
      </c>
      <c r="B268" s="24" t="s">
        <v>513</v>
      </c>
      <c r="C268" s="24"/>
      <c r="D268" s="24" t="s">
        <v>417</v>
      </c>
      <c r="E268" s="94" t="s">
        <v>418</v>
      </c>
      <c r="F268" s="109">
        <v>0.29110000000000003</v>
      </c>
      <c r="G268" s="110">
        <v>155.33000000000001</v>
      </c>
      <c r="H268" s="100" t="s">
        <v>1935</v>
      </c>
      <c r="I268" s="25">
        <v>133.22</v>
      </c>
      <c r="J268" s="109">
        <v>0.2039</v>
      </c>
      <c r="K268" s="110">
        <v>110.32</v>
      </c>
      <c r="L268" s="25">
        <v>0.24199999999999999</v>
      </c>
      <c r="M268" s="25">
        <v>160.01</v>
      </c>
      <c r="N268" s="109">
        <v>0.2389</v>
      </c>
      <c r="O268" s="110">
        <v>179.88</v>
      </c>
      <c r="P268" s="109">
        <v>0.24829999999999999</v>
      </c>
      <c r="Q268" s="116">
        <v>205.10324899999998</v>
      </c>
      <c r="R268" s="107">
        <f t="shared" si="25"/>
        <v>0.24829999999999999</v>
      </c>
      <c r="S268" s="115">
        <f t="shared" si="28"/>
        <v>205.10324899999998</v>
      </c>
      <c r="T268" s="107">
        <f t="shared" si="29"/>
        <v>0.24829999999999999</v>
      </c>
      <c r="U268" s="226">
        <f t="shared" si="30"/>
        <v>205.10324899999998</v>
      </c>
      <c r="V268" s="231">
        <v>0.23649999999999999</v>
      </c>
      <c r="W268" s="227">
        <f t="shared" si="26"/>
        <v>259.8</v>
      </c>
      <c r="X268" s="116">
        <f t="shared" si="27"/>
        <v>278.26</v>
      </c>
    </row>
    <row r="269" spans="1:24" ht="27.6" x14ac:dyDescent="0.25">
      <c r="A269" s="23" t="s">
        <v>514</v>
      </c>
      <c r="B269" s="24" t="s">
        <v>515</v>
      </c>
      <c r="C269" s="24"/>
      <c r="D269" s="24" t="s">
        <v>159</v>
      </c>
      <c r="E269" s="94" t="s">
        <v>160</v>
      </c>
      <c r="F269" s="109">
        <v>0.4526</v>
      </c>
      <c r="G269" s="110">
        <v>241.5</v>
      </c>
      <c r="H269" s="100" t="s">
        <v>1936</v>
      </c>
      <c r="I269" s="25">
        <v>249.69</v>
      </c>
      <c r="J269" s="109">
        <v>0.58589999999999998</v>
      </c>
      <c r="K269" s="110">
        <v>317.01</v>
      </c>
      <c r="L269" s="25">
        <v>0.4597</v>
      </c>
      <c r="M269" s="25">
        <v>303.94</v>
      </c>
      <c r="N269" s="109">
        <v>0.51700000000000002</v>
      </c>
      <c r="O269" s="110">
        <v>389.28</v>
      </c>
      <c r="P269" s="109">
        <v>0.44219999999999998</v>
      </c>
      <c r="Q269" s="116">
        <v>365.270466</v>
      </c>
      <c r="R269" s="107">
        <f t="shared" si="25"/>
        <v>0.44219999999999998</v>
      </c>
      <c r="S269" s="115">
        <f t="shared" si="28"/>
        <v>365.270466</v>
      </c>
      <c r="T269" s="107">
        <f t="shared" si="29"/>
        <v>0.44219999999999998</v>
      </c>
      <c r="U269" s="226">
        <f t="shared" si="30"/>
        <v>365.270466</v>
      </c>
      <c r="V269" s="231">
        <v>0.39489999999999997</v>
      </c>
      <c r="W269" s="227">
        <f t="shared" si="26"/>
        <v>433.8</v>
      </c>
      <c r="X269" s="116">
        <f t="shared" si="27"/>
        <v>464.63</v>
      </c>
    </row>
    <row r="270" spans="1:24" ht="27.6" x14ac:dyDescent="0.25">
      <c r="A270" s="23" t="s">
        <v>516</v>
      </c>
      <c r="B270" s="24" t="s">
        <v>517</v>
      </c>
      <c r="C270" s="24"/>
      <c r="D270" s="24" t="s">
        <v>159</v>
      </c>
      <c r="E270" s="94" t="s">
        <v>160</v>
      </c>
      <c r="F270" s="109">
        <v>0.34429999999999999</v>
      </c>
      <c r="G270" s="110">
        <v>183.72</v>
      </c>
      <c r="H270" s="100" t="s">
        <v>1937</v>
      </c>
      <c r="I270" s="25">
        <v>170.55</v>
      </c>
      <c r="J270" s="109">
        <v>0.27850000000000003</v>
      </c>
      <c r="K270" s="110">
        <v>150.69</v>
      </c>
      <c r="L270" s="25">
        <v>0.29859999999999998</v>
      </c>
      <c r="M270" s="25">
        <v>197.43</v>
      </c>
      <c r="N270" s="109">
        <v>0.32</v>
      </c>
      <c r="O270" s="110">
        <v>240.95</v>
      </c>
      <c r="P270" s="109">
        <v>0.31919999999999998</v>
      </c>
      <c r="Q270" s="116">
        <v>263.66877599999998</v>
      </c>
      <c r="R270" s="107">
        <f t="shared" si="25"/>
        <v>0.31919999999999998</v>
      </c>
      <c r="S270" s="115">
        <f t="shared" si="28"/>
        <v>263.66877599999998</v>
      </c>
      <c r="T270" s="107">
        <f t="shared" si="29"/>
        <v>0.31919999999999998</v>
      </c>
      <c r="U270" s="226">
        <f t="shared" si="30"/>
        <v>263.66877599999998</v>
      </c>
      <c r="V270" s="231">
        <v>0.31090000000000001</v>
      </c>
      <c r="W270" s="227">
        <f t="shared" si="26"/>
        <v>341.53</v>
      </c>
      <c r="X270" s="116">
        <f t="shared" si="27"/>
        <v>365.8</v>
      </c>
    </row>
    <row r="271" spans="1:24" ht="27.6" x14ac:dyDescent="0.25">
      <c r="A271" s="23" t="s">
        <v>518</v>
      </c>
      <c r="B271" s="24" t="s">
        <v>519</v>
      </c>
      <c r="C271" s="24"/>
      <c r="D271" s="24" t="s">
        <v>159</v>
      </c>
      <c r="E271" s="94" t="s">
        <v>160</v>
      </c>
      <c r="F271" s="109">
        <v>0.51529999999999998</v>
      </c>
      <c r="G271" s="110">
        <v>274.95999999999998</v>
      </c>
      <c r="H271" s="100" t="s">
        <v>1938</v>
      </c>
      <c r="I271" s="25">
        <v>184.41</v>
      </c>
      <c r="J271" s="109">
        <v>0.35610000000000003</v>
      </c>
      <c r="K271" s="110">
        <v>192.68</v>
      </c>
      <c r="L271" s="25">
        <v>0.38219999999999998</v>
      </c>
      <c r="M271" s="25">
        <v>252.7</v>
      </c>
      <c r="N271" s="109">
        <v>0.45290000000000002</v>
      </c>
      <c r="O271" s="110">
        <v>341.02</v>
      </c>
      <c r="P271" s="109">
        <v>0.45800000000000002</v>
      </c>
      <c r="Q271" s="116">
        <v>378.32173999999998</v>
      </c>
      <c r="R271" s="107">
        <f t="shared" si="25"/>
        <v>0.45800000000000002</v>
      </c>
      <c r="S271" s="115">
        <f t="shared" si="28"/>
        <v>378.32173999999998</v>
      </c>
      <c r="T271" s="107">
        <f t="shared" si="29"/>
        <v>0.45800000000000002</v>
      </c>
      <c r="U271" s="226">
        <f t="shared" si="30"/>
        <v>378.32173999999998</v>
      </c>
      <c r="V271" s="231">
        <v>0.33339999999999997</v>
      </c>
      <c r="W271" s="227">
        <f t="shared" si="26"/>
        <v>366.24</v>
      </c>
      <c r="X271" s="116">
        <f t="shared" si="27"/>
        <v>392.27</v>
      </c>
    </row>
    <row r="272" spans="1:24" ht="27.6" x14ac:dyDescent="0.25">
      <c r="A272" s="23" t="s">
        <v>520</v>
      </c>
      <c r="B272" s="24" t="s">
        <v>521</v>
      </c>
      <c r="C272" s="24"/>
      <c r="D272" s="24" t="s">
        <v>159</v>
      </c>
      <c r="E272" s="94" t="s">
        <v>160</v>
      </c>
      <c r="F272" s="109">
        <v>0.2281</v>
      </c>
      <c r="G272" s="110">
        <v>121.71</v>
      </c>
      <c r="H272" s="100"/>
      <c r="I272" s="25"/>
      <c r="J272" s="109"/>
      <c r="K272" s="110"/>
      <c r="L272" s="25">
        <v>0.21779999999999999</v>
      </c>
      <c r="M272" s="25">
        <v>144.01</v>
      </c>
      <c r="N272" s="109"/>
      <c r="O272" s="110"/>
      <c r="P272" s="109">
        <v>0.21779999999999999</v>
      </c>
      <c r="Q272" s="116">
        <v>179.909334</v>
      </c>
      <c r="R272" s="107">
        <f t="shared" si="25"/>
        <v>0.21779999999999999</v>
      </c>
      <c r="S272" s="115">
        <f t="shared" si="28"/>
        <v>179.909334</v>
      </c>
      <c r="T272" s="107">
        <f t="shared" si="29"/>
        <v>0.21779999999999999</v>
      </c>
      <c r="U272" s="226">
        <f t="shared" si="30"/>
        <v>179.909334</v>
      </c>
      <c r="V272" s="231">
        <v>0.21779999999999999</v>
      </c>
      <c r="W272" s="227">
        <f t="shared" si="26"/>
        <v>239.26</v>
      </c>
      <c r="X272" s="116">
        <f t="shared" si="27"/>
        <v>256.26</v>
      </c>
    </row>
    <row r="273" spans="1:24" ht="27.6" x14ac:dyDescent="0.25">
      <c r="A273" s="23" t="s">
        <v>522</v>
      </c>
      <c r="B273" s="24" t="s">
        <v>523</v>
      </c>
      <c r="C273" s="24"/>
      <c r="D273" s="24" t="s">
        <v>417</v>
      </c>
      <c r="E273" s="94" t="s">
        <v>418</v>
      </c>
      <c r="F273" s="109">
        <v>0.6774</v>
      </c>
      <c r="G273" s="110">
        <v>361.45</v>
      </c>
      <c r="H273" s="100" t="s">
        <v>1939</v>
      </c>
      <c r="I273" s="25">
        <v>291.87</v>
      </c>
      <c r="J273" s="109">
        <v>0.55420000000000003</v>
      </c>
      <c r="K273" s="110">
        <v>299.86</v>
      </c>
      <c r="L273" s="25">
        <v>0.62009999999999998</v>
      </c>
      <c r="M273" s="25">
        <v>410</v>
      </c>
      <c r="N273" s="109">
        <v>0.66959999999999997</v>
      </c>
      <c r="O273" s="110">
        <v>504.18</v>
      </c>
      <c r="P273" s="109">
        <v>0.67230000000000001</v>
      </c>
      <c r="Q273" s="116">
        <v>555.339969</v>
      </c>
      <c r="R273" s="107">
        <f t="shared" si="25"/>
        <v>0.67230000000000001</v>
      </c>
      <c r="S273" s="115">
        <f t="shared" si="28"/>
        <v>555.339969</v>
      </c>
      <c r="T273" s="107">
        <f t="shared" si="29"/>
        <v>0.67230000000000001</v>
      </c>
      <c r="U273" s="226">
        <f t="shared" si="30"/>
        <v>555.339969</v>
      </c>
      <c r="V273" s="231">
        <v>0.6603</v>
      </c>
      <c r="W273" s="227">
        <f t="shared" si="26"/>
        <v>725.35</v>
      </c>
      <c r="X273" s="116">
        <f t="shared" si="27"/>
        <v>776.89</v>
      </c>
    </row>
    <row r="274" spans="1:24" ht="27.6" x14ac:dyDescent="0.25">
      <c r="A274" s="23" t="s">
        <v>524</v>
      </c>
      <c r="B274" s="24" t="s">
        <v>525</v>
      </c>
      <c r="C274" s="24"/>
      <c r="D274" s="24" t="s">
        <v>417</v>
      </c>
      <c r="E274" s="94" t="s">
        <v>418</v>
      </c>
      <c r="F274" s="109">
        <v>0.51580000000000004</v>
      </c>
      <c r="G274" s="110">
        <v>275.23</v>
      </c>
      <c r="H274" s="100" t="s">
        <v>1940</v>
      </c>
      <c r="I274" s="25">
        <v>210.77</v>
      </c>
      <c r="J274" s="109">
        <v>0.47289999999999999</v>
      </c>
      <c r="K274" s="110">
        <v>255.87</v>
      </c>
      <c r="L274" s="25">
        <v>0.45860000000000001</v>
      </c>
      <c r="M274" s="25">
        <v>303.22000000000003</v>
      </c>
      <c r="N274" s="109">
        <v>0.44940000000000002</v>
      </c>
      <c r="O274" s="110">
        <v>338.38</v>
      </c>
      <c r="P274" s="109">
        <v>0.4259</v>
      </c>
      <c r="Q274" s="116">
        <v>351.80617699999999</v>
      </c>
      <c r="R274" s="107">
        <f t="shared" si="25"/>
        <v>0.4259</v>
      </c>
      <c r="S274" s="115">
        <f t="shared" si="28"/>
        <v>351.80617699999999</v>
      </c>
      <c r="T274" s="107">
        <f t="shared" si="29"/>
        <v>0.4259</v>
      </c>
      <c r="U274" s="226">
        <f t="shared" si="30"/>
        <v>351.80617699999999</v>
      </c>
      <c r="V274" s="231">
        <v>0.45810000000000001</v>
      </c>
      <c r="W274" s="227">
        <f t="shared" si="26"/>
        <v>503.23</v>
      </c>
      <c r="X274" s="116">
        <f t="shared" si="27"/>
        <v>538.99</v>
      </c>
    </row>
    <row r="275" spans="1:24" ht="27.6" x14ac:dyDescent="0.25">
      <c r="A275" s="23" t="s">
        <v>526</v>
      </c>
      <c r="B275" s="24" t="s">
        <v>527</v>
      </c>
      <c r="C275" s="24"/>
      <c r="D275" s="24" t="s">
        <v>417</v>
      </c>
      <c r="E275" s="94" t="s">
        <v>418</v>
      </c>
      <c r="F275" s="109">
        <v>0.31919999999999998</v>
      </c>
      <c r="G275" s="110">
        <v>170.32</v>
      </c>
      <c r="H275" s="100" t="s">
        <v>1941</v>
      </c>
      <c r="I275" s="25">
        <v>165.53</v>
      </c>
      <c r="J275" s="109">
        <v>0.26750000000000002</v>
      </c>
      <c r="K275" s="110">
        <v>144.74</v>
      </c>
      <c r="L275" s="25">
        <v>0.34010000000000001</v>
      </c>
      <c r="M275" s="25">
        <v>224.87</v>
      </c>
      <c r="N275" s="109">
        <v>0.3029</v>
      </c>
      <c r="O275" s="110">
        <v>228.07</v>
      </c>
      <c r="P275" s="109">
        <v>0.33289999999999997</v>
      </c>
      <c r="Q275" s="116">
        <v>274.98538699999995</v>
      </c>
      <c r="R275" s="107">
        <f t="shared" si="25"/>
        <v>0.33289999999999997</v>
      </c>
      <c r="S275" s="115">
        <f t="shared" si="28"/>
        <v>274.98538699999995</v>
      </c>
      <c r="T275" s="107">
        <f t="shared" si="29"/>
        <v>0.33289999999999997</v>
      </c>
      <c r="U275" s="226">
        <f t="shared" si="30"/>
        <v>274.98538699999995</v>
      </c>
      <c r="V275" s="231">
        <v>0.28870000000000001</v>
      </c>
      <c r="W275" s="227">
        <f t="shared" si="26"/>
        <v>317.14</v>
      </c>
      <c r="X275" s="116">
        <f t="shared" si="27"/>
        <v>339.68</v>
      </c>
    </row>
    <row r="276" spans="1:24" ht="27.6" x14ac:dyDescent="0.25">
      <c r="A276" s="23" t="s">
        <v>528</v>
      </c>
      <c r="B276" s="24" t="s">
        <v>529</v>
      </c>
      <c r="C276" s="24"/>
      <c r="D276" s="24" t="s">
        <v>530</v>
      </c>
      <c r="E276" s="94" t="s">
        <v>531</v>
      </c>
      <c r="F276" s="109"/>
      <c r="G276" s="110"/>
      <c r="H276" s="100"/>
      <c r="I276" s="25"/>
      <c r="J276" s="109"/>
      <c r="K276" s="110"/>
      <c r="L276" s="25"/>
      <c r="M276" s="25"/>
      <c r="N276" s="109"/>
      <c r="O276" s="110"/>
      <c r="P276" s="109">
        <v>5.4602000000000004</v>
      </c>
      <c r="Q276" s="116">
        <v>4510.289006</v>
      </c>
      <c r="R276" s="107">
        <f t="shared" si="25"/>
        <v>5.4602000000000004</v>
      </c>
      <c r="S276" s="115">
        <f t="shared" si="28"/>
        <v>4510.289006</v>
      </c>
      <c r="T276" s="107">
        <f t="shared" si="29"/>
        <v>5.4602000000000004</v>
      </c>
      <c r="U276" s="226">
        <f t="shared" si="30"/>
        <v>4510.289006</v>
      </c>
      <c r="V276" s="231">
        <v>5.4602000000000004</v>
      </c>
      <c r="W276" s="227">
        <f t="shared" si="26"/>
        <v>5998.08</v>
      </c>
      <c r="X276" s="116">
        <f t="shared" si="27"/>
        <v>6424.31</v>
      </c>
    </row>
    <row r="277" spans="1:24" ht="27.6" x14ac:dyDescent="0.25">
      <c r="A277" s="23" t="s">
        <v>532</v>
      </c>
      <c r="B277" s="24" t="s">
        <v>533</v>
      </c>
      <c r="C277" s="24"/>
      <c r="D277" s="24" t="s">
        <v>530</v>
      </c>
      <c r="E277" s="94" t="s">
        <v>531</v>
      </c>
      <c r="F277" s="109">
        <v>4.1418999999999997</v>
      </c>
      <c r="G277" s="110">
        <v>2210.08</v>
      </c>
      <c r="H277" s="100" t="s">
        <v>1942</v>
      </c>
      <c r="I277" s="25">
        <v>2025.26</v>
      </c>
      <c r="J277" s="109">
        <v>3.851</v>
      </c>
      <c r="K277" s="110">
        <v>2083.66</v>
      </c>
      <c r="L277" s="25">
        <v>3.5714999999999999</v>
      </c>
      <c r="M277" s="25">
        <v>2361.4</v>
      </c>
      <c r="N277" s="109">
        <v>2.8946999999999998</v>
      </c>
      <c r="O277" s="110">
        <v>2179.59</v>
      </c>
      <c r="P277" s="109">
        <v>3.6736</v>
      </c>
      <c r="Q277" s="116">
        <v>3034.5038079999999</v>
      </c>
      <c r="R277" s="107">
        <f t="shared" si="25"/>
        <v>3.6736</v>
      </c>
      <c r="S277" s="115">
        <f t="shared" si="28"/>
        <v>3034.5038079999999</v>
      </c>
      <c r="T277" s="107">
        <f t="shared" si="29"/>
        <v>3.6736</v>
      </c>
      <c r="U277" s="226">
        <f t="shared" si="30"/>
        <v>3034.5038079999999</v>
      </c>
      <c r="V277" s="231">
        <v>5.1273999999999997</v>
      </c>
      <c r="W277" s="227">
        <f t="shared" si="26"/>
        <v>5632.5</v>
      </c>
      <c r="X277" s="116">
        <f t="shared" si="27"/>
        <v>6032.75</v>
      </c>
    </row>
    <row r="278" spans="1:24" x14ac:dyDescent="0.25">
      <c r="A278" s="212" t="s">
        <v>1700</v>
      </c>
      <c r="B278" s="213" t="s">
        <v>1701</v>
      </c>
      <c r="C278" s="211" t="s">
        <v>1751</v>
      </c>
      <c r="D278" s="29" t="s">
        <v>530</v>
      </c>
      <c r="E278" s="95" t="s">
        <v>531</v>
      </c>
      <c r="F278" s="109"/>
      <c r="G278" s="110"/>
      <c r="H278" s="100"/>
      <c r="I278" s="25"/>
      <c r="J278" s="109"/>
      <c r="K278" s="110"/>
      <c r="L278" s="25"/>
      <c r="M278" s="25"/>
      <c r="N278" s="109"/>
      <c r="O278" s="110"/>
      <c r="P278" s="109">
        <v>1</v>
      </c>
      <c r="Q278" s="116">
        <v>826.03</v>
      </c>
      <c r="R278" s="107">
        <f t="shared" si="25"/>
        <v>1</v>
      </c>
      <c r="S278" s="115">
        <f t="shared" si="28"/>
        <v>826.03</v>
      </c>
      <c r="T278" s="107">
        <f t="shared" si="29"/>
        <v>1</v>
      </c>
      <c r="U278" s="226">
        <f t="shared" si="30"/>
        <v>826.03</v>
      </c>
      <c r="V278" s="231"/>
      <c r="W278" s="227"/>
      <c r="X278" s="116"/>
    </row>
    <row r="279" spans="1:24" ht="27.6" x14ac:dyDescent="0.25">
      <c r="A279" s="23" t="s">
        <v>534</v>
      </c>
      <c r="B279" s="24" t="s">
        <v>535</v>
      </c>
      <c r="C279" s="24"/>
      <c r="D279" s="24" t="s">
        <v>530</v>
      </c>
      <c r="E279" s="94" t="s">
        <v>531</v>
      </c>
      <c r="F279" s="109">
        <v>2.5691000000000002</v>
      </c>
      <c r="G279" s="110">
        <v>1370.85</v>
      </c>
      <c r="H279" s="100" t="s">
        <v>1943</v>
      </c>
      <c r="I279" s="25">
        <v>1644.87</v>
      </c>
      <c r="J279" s="109">
        <v>2.5514000000000001</v>
      </c>
      <c r="K279" s="110">
        <v>1380.49</v>
      </c>
      <c r="L279" s="25">
        <v>2.9698000000000002</v>
      </c>
      <c r="M279" s="25">
        <v>1963.57</v>
      </c>
      <c r="N279" s="109">
        <v>2.7757000000000001</v>
      </c>
      <c r="O279" s="110">
        <v>2089.9899999999998</v>
      </c>
      <c r="P279" s="109">
        <v>2.7086000000000001</v>
      </c>
      <c r="Q279" s="116">
        <v>2237.3848579999999</v>
      </c>
      <c r="R279" s="107">
        <f t="shared" si="25"/>
        <v>2.7086000000000001</v>
      </c>
      <c r="S279" s="115">
        <f t="shared" si="28"/>
        <v>2237.3848579999999</v>
      </c>
      <c r="T279" s="107">
        <f t="shared" si="29"/>
        <v>2.7086000000000001</v>
      </c>
      <c r="U279" s="226">
        <f t="shared" si="30"/>
        <v>2237.3848579999999</v>
      </c>
      <c r="V279" s="231">
        <v>3.2911999999999999</v>
      </c>
      <c r="W279" s="227">
        <f t="shared" si="26"/>
        <v>3615.42</v>
      </c>
      <c r="X279" s="116">
        <f t="shared" si="27"/>
        <v>3872.33</v>
      </c>
    </row>
    <row r="280" spans="1:24" ht="27.6" x14ac:dyDescent="0.25">
      <c r="A280" s="23" t="s">
        <v>536</v>
      </c>
      <c r="B280" s="24" t="s">
        <v>537</v>
      </c>
      <c r="C280" s="24"/>
      <c r="D280" s="24" t="s">
        <v>530</v>
      </c>
      <c r="E280" s="94" t="s">
        <v>531</v>
      </c>
      <c r="F280" s="109"/>
      <c r="G280" s="110"/>
      <c r="H280" s="100"/>
      <c r="I280" s="25"/>
      <c r="J280" s="109"/>
      <c r="K280" s="110"/>
      <c r="L280" s="25"/>
      <c r="M280" s="25"/>
      <c r="N280" s="109"/>
      <c r="O280" s="110"/>
      <c r="P280" s="109">
        <v>1</v>
      </c>
      <c r="Q280" s="116">
        <v>826.03</v>
      </c>
      <c r="R280" s="107">
        <f t="shared" si="25"/>
        <v>1</v>
      </c>
      <c r="S280" s="115">
        <f t="shared" si="28"/>
        <v>826.03</v>
      </c>
      <c r="T280" s="107">
        <f t="shared" si="29"/>
        <v>1</v>
      </c>
      <c r="U280" s="226">
        <f t="shared" si="30"/>
        <v>826.03</v>
      </c>
      <c r="V280" s="232">
        <v>1</v>
      </c>
      <c r="W280" s="227">
        <f t="shared" si="26"/>
        <v>1098.51</v>
      </c>
      <c r="X280" s="116">
        <f t="shared" si="27"/>
        <v>1176.57</v>
      </c>
    </row>
    <row r="281" spans="1:24" ht="27.6" x14ac:dyDescent="0.25">
      <c r="A281" s="23" t="s">
        <v>538</v>
      </c>
      <c r="B281" s="24" t="s">
        <v>539</v>
      </c>
      <c r="C281" s="24"/>
      <c r="D281" s="24" t="s">
        <v>530</v>
      </c>
      <c r="E281" s="94" t="s">
        <v>531</v>
      </c>
      <c r="F281" s="109">
        <v>3.1776</v>
      </c>
      <c r="G281" s="110">
        <v>1695.54</v>
      </c>
      <c r="H281" s="100" t="s">
        <v>1944</v>
      </c>
      <c r="I281" s="25">
        <v>1794.57</v>
      </c>
      <c r="J281" s="109">
        <v>3.024</v>
      </c>
      <c r="K281" s="110">
        <v>1636.2</v>
      </c>
      <c r="L281" s="25">
        <v>3.3228</v>
      </c>
      <c r="M281" s="25">
        <v>2196.9699999999998</v>
      </c>
      <c r="N281" s="109">
        <v>3.2250000000000001</v>
      </c>
      <c r="O281" s="110">
        <v>2428.3000000000002</v>
      </c>
      <c r="P281" s="109">
        <v>3.0691999999999999</v>
      </c>
      <c r="Q281" s="116">
        <v>2535.251276</v>
      </c>
      <c r="R281" s="107">
        <f t="shared" si="25"/>
        <v>3.0691999999999999</v>
      </c>
      <c r="S281" s="115">
        <f t="shared" si="28"/>
        <v>2535.251276</v>
      </c>
      <c r="T281" s="107">
        <f t="shared" si="29"/>
        <v>3.0691999999999999</v>
      </c>
      <c r="U281" s="226">
        <f t="shared" si="30"/>
        <v>2535.251276</v>
      </c>
      <c r="V281" s="231">
        <v>3.4849999999999999</v>
      </c>
      <c r="W281" s="227">
        <f t="shared" si="26"/>
        <v>3828.31</v>
      </c>
      <c r="X281" s="116">
        <f t="shared" si="27"/>
        <v>4100.3500000000004</v>
      </c>
    </row>
    <row r="282" spans="1:24" ht="27.6" x14ac:dyDescent="0.25">
      <c r="A282" s="23" t="s">
        <v>540</v>
      </c>
      <c r="B282" s="24" t="s">
        <v>541</v>
      </c>
      <c r="C282" s="24"/>
      <c r="D282" s="24" t="s">
        <v>530</v>
      </c>
      <c r="E282" s="94" t="s">
        <v>531</v>
      </c>
      <c r="F282" s="109">
        <v>1.901</v>
      </c>
      <c r="G282" s="110">
        <v>1014.35</v>
      </c>
      <c r="H282" s="100" t="s">
        <v>1945</v>
      </c>
      <c r="I282" s="25">
        <v>1333.84</v>
      </c>
      <c r="J282" s="109">
        <v>1.6919999999999999</v>
      </c>
      <c r="K282" s="110">
        <v>915.49</v>
      </c>
      <c r="L282" s="25">
        <v>1.8438000000000001</v>
      </c>
      <c r="M282" s="25">
        <v>1219.08</v>
      </c>
      <c r="N282" s="109">
        <v>1.7178</v>
      </c>
      <c r="O282" s="110">
        <v>1293.43</v>
      </c>
      <c r="P282" s="109">
        <v>1.7524999999999999</v>
      </c>
      <c r="Q282" s="116">
        <v>1447.617575</v>
      </c>
      <c r="R282" s="107">
        <f t="shared" si="25"/>
        <v>1.7524999999999999</v>
      </c>
      <c r="S282" s="115">
        <f t="shared" si="28"/>
        <v>1447.617575</v>
      </c>
      <c r="T282" s="107">
        <f t="shared" si="29"/>
        <v>1.7524999999999999</v>
      </c>
      <c r="U282" s="226">
        <f t="shared" si="30"/>
        <v>1447.617575</v>
      </c>
      <c r="V282" s="231">
        <v>1.5425</v>
      </c>
      <c r="W282" s="227">
        <f t="shared" si="26"/>
        <v>1694.45</v>
      </c>
      <c r="X282" s="116">
        <f t="shared" si="27"/>
        <v>1814.86</v>
      </c>
    </row>
    <row r="283" spans="1:24" ht="27.6" x14ac:dyDescent="0.25">
      <c r="A283" s="23" t="s">
        <v>542</v>
      </c>
      <c r="B283" s="24" t="s">
        <v>543</v>
      </c>
      <c r="C283" s="24"/>
      <c r="D283" s="24" t="s">
        <v>530</v>
      </c>
      <c r="E283" s="94" t="s">
        <v>531</v>
      </c>
      <c r="F283" s="109">
        <v>2.6044999999999998</v>
      </c>
      <c r="G283" s="110">
        <v>1389.74</v>
      </c>
      <c r="H283" s="100" t="s">
        <v>1946</v>
      </c>
      <c r="I283" s="25">
        <v>877.75</v>
      </c>
      <c r="J283" s="109">
        <v>1.8806</v>
      </c>
      <c r="K283" s="110">
        <v>1017.54</v>
      </c>
      <c r="L283" s="25">
        <v>1.9903</v>
      </c>
      <c r="M283" s="25">
        <v>1315.95</v>
      </c>
      <c r="N283" s="109">
        <v>1.5006999999999999</v>
      </c>
      <c r="O283" s="110">
        <v>1129.97</v>
      </c>
      <c r="P283" s="109">
        <v>2.4041999999999999</v>
      </c>
      <c r="Q283" s="116">
        <v>1985.9413259999999</v>
      </c>
      <c r="R283" s="107">
        <f t="shared" si="25"/>
        <v>2.4041999999999999</v>
      </c>
      <c r="S283" s="115">
        <f t="shared" si="28"/>
        <v>1985.9413259999999</v>
      </c>
      <c r="T283" s="107">
        <f t="shared" si="29"/>
        <v>2.4041999999999999</v>
      </c>
      <c r="U283" s="226">
        <f t="shared" si="30"/>
        <v>1985.9413259999999</v>
      </c>
      <c r="V283" s="231">
        <v>6.1680999999999999</v>
      </c>
      <c r="W283" s="227">
        <f t="shared" si="26"/>
        <v>6775.72</v>
      </c>
      <c r="X283" s="116">
        <f t="shared" si="27"/>
        <v>7257.2</v>
      </c>
    </row>
    <row r="284" spans="1:24" ht="27.6" x14ac:dyDescent="0.25">
      <c r="A284" s="23" t="s">
        <v>544</v>
      </c>
      <c r="B284" s="24" t="s">
        <v>545</v>
      </c>
      <c r="C284" s="24"/>
      <c r="D284" s="24" t="s">
        <v>530</v>
      </c>
      <c r="E284" s="94" t="s">
        <v>531</v>
      </c>
      <c r="F284" s="109">
        <v>3.3855</v>
      </c>
      <c r="G284" s="110">
        <v>1806.47</v>
      </c>
      <c r="H284" s="100" t="s">
        <v>1947</v>
      </c>
      <c r="I284" s="25">
        <v>978.66</v>
      </c>
      <c r="J284" s="109">
        <v>2.2536</v>
      </c>
      <c r="K284" s="110">
        <v>1219.3599999999999</v>
      </c>
      <c r="L284" s="25">
        <v>2.1785000000000001</v>
      </c>
      <c r="M284" s="25">
        <v>1440.38</v>
      </c>
      <c r="N284" s="109">
        <v>2.0057</v>
      </c>
      <c r="O284" s="110">
        <v>1510.21</v>
      </c>
      <c r="P284" s="109">
        <v>1.6057999999999999</v>
      </c>
      <c r="Q284" s="116">
        <v>1326.4389739999999</v>
      </c>
      <c r="R284" s="107">
        <f t="shared" si="25"/>
        <v>1.6057999999999999</v>
      </c>
      <c r="S284" s="115">
        <f t="shared" si="28"/>
        <v>1326.4389739999999</v>
      </c>
      <c r="T284" s="107">
        <f t="shared" si="29"/>
        <v>1.6057999999999999</v>
      </c>
      <c r="U284" s="226">
        <f t="shared" si="30"/>
        <v>1326.4389739999999</v>
      </c>
      <c r="V284" s="231">
        <v>1.3661000000000001</v>
      </c>
      <c r="W284" s="227">
        <f t="shared" si="26"/>
        <v>1500.67</v>
      </c>
      <c r="X284" s="116">
        <f t="shared" si="27"/>
        <v>1607.31</v>
      </c>
    </row>
    <row r="285" spans="1:24" ht="27.6" x14ac:dyDescent="0.25">
      <c r="A285" s="23" t="s">
        <v>546</v>
      </c>
      <c r="B285" s="24" t="s">
        <v>547</v>
      </c>
      <c r="C285" s="24"/>
      <c r="D285" s="24" t="s">
        <v>530</v>
      </c>
      <c r="E285" s="94" t="s">
        <v>531</v>
      </c>
      <c r="F285" s="109">
        <v>2.1452</v>
      </c>
      <c r="G285" s="110">
        <v>1144.6600000000001</v>
      </c>
      <c r="H285" s="100" t="s">
        <v>1948</v>
      </c>
      <c r="I285" s="25">
        <v>960.48</v>
      </c>
      <c r="J285" s="109">
        <v>1.7629999999999999</v>
      </c>
      <c r="K285" s="110">
        <v>953.91</v>
      </c>
      <c r="L285" s="25">
        <v>1.7604</v>
      </c>
      <c r="M285" s="25">
        <v>1163.94</v>
      </c>
      <c r="N285" s="109">
        <v>1.8032999999999999</v>
      </c>
      <c r="O285" s="110">
        <v>1357.81</v>
      </c>
      <c r="P285" s="109">
        <v>1.9782999999999999</v>
      </c>
      <c r="Q285" s="116">
        <v>1634.135149</v>
      </c>
      <c r="R285" s="107">
        <f t="shared" si="25"/>
        <v>1.9782999999999999</v>
      </c>
      <c r="S285" s="115">
        <f t="shared" si="28"/>
        <v>1634.135149</v>
      </c>
      <c r="T285" s="107">
        <f t="shared" si="29"/>
        <v>1.9782999999999999</v>
      </c>
      <c r="U285" s="226">
        <f t="shared" si="30"/>
        <v>1634.135149</v>
      </c>
      <c r="V285" s="231">
        <v>2.0194999999999999</v>
      </c>
      <c r="W285" s="227">
        <f t="shared" si="26"/>
        <v>2218.44</v>
      </c>
      <c r="X285" s="116">
        <f t="shared" si="27"/>
        <v>2376.08</v>
      </c>
    </row>
    <row r="286" spans="1:24" ht="27.6" x14ac:dyDescent="0.25">
      <c r="A286" s="23" t="s">
        <v>548</v>
      </c>
      <c r="B286" s="24" t="s">
        <v>549</v>
      </c>
      <c r="C286" s="24"/>
      <c r="D286" s="24" t="s">
        <v>530</v>
      </c>
      <c r="E286" s="94" t="s">
        <v>531</v>
      </c>
      <c r="F286" s="109">
        <v>1.4474</v>
      </c>
      <c r="G286" s="110">
        <v>772.32</v>
      </c>
      <c r="H286" s="100" t="s">
        <v>1949</v>
      </c>
      <c r="I286" s="25">
        <v>772.85</v>
      </c>
      <c r="J286" s="109">
        <v>1.5236000000000001</v>
      </c>
      <c r="K286" s="110">
        <v>824.37</v>
      </c>
      <c r="L286" s="25">
        <v>1.4923</v>
      </c>
      <c r="M286" s="25">
        <v>986.68</v>
      </c>
      <c r="N286" s="109">
        <v>1.5167999999999999</v>
      </c>
      <c r="O286" s="110">
        <v>1142.0899999999999</v>
      </c>
      <c r="P286" s="109">
        <v>1.4455</v>
      </c>
      <c r="Q286" s="116">
        <v>1194.0263649999999</v>
      </c>
      <c r="R286" s="107">
        <f t="shared" si="25"/>
        <v>1.4455</v>
      </c>
      <c r="S286" s="115">
        <f t="shared" si="28"/>
        <v>1194.0263649999999</v>
      </c>
      <c r="T286" s="107">
        <f t="shared" si="29"/>
        <v>1.4455</v>
      </c>
      <c r="U286" s="226">
        <f t="shared" si="30"/>
        <v>1194.0263649999999</v>
      </c>
      <c r="V286" s="231">
        <v>1.4897</v>
      </c>
      <c r="W286" s="227">
        <f t="shared" si="26"/>
        <v>1636.45</v>
      </c>
      <c r="X286" s="116">
        <f t="shared" si="27"/>
        <v>1752.74</v>
      </c>
    </row>
    <row r="287" spans="1:24" ht="27.6" x14ac:dyDescent="0.25">
      <c r="A287" s="23" t="s">
        <v>550</v>
      </c>
      <c r="B287" s="24" t="s">
        <v>551</v>
      </c>
      <c r="C287" s="24"/>
      <c r="D287" s="24" t="s">
        <v>530</v>
      </c>
      <c r="E287" s="94" t="s">
        <v>531</v>
      </c>
      <c r="F287" s="109">
        <v>2.4598</v>
      </c>
      <c r="G287" s="110">
        <v>1312.52</v>
      </c>
      <c r="H287" s="100" t="s">
        <v>1950</v>
      </c>
      <c r="I287" s="25">
        <v>1910.21</v>
      </c>
      <c r="J287" s="109">
        <v>1.6552</v>
      </c>
      <c r="K287" s="110">
        <v>895.58</v>
      </c>
      <c r="L287" s="25">
        <v>1.512</v>
      </c>
      <c r="M287" s="25">
        <v>999.7</v>
      </c>
      <c r="N287" s="109">
        <v>1.4510000000000001</v>
      </c>
      <c r="O287" s="110">
        <v>1092.54</v>
      </c>
      <c r="P287" s="109">
        <v>1.4837</v>
      </c>
      <c r="Q287" s="116">
        <v>1225.5807110000001</v>
      </c>
      <c r="R287" s="107">
        <f t="shared" si="25"/>
        <v>1.4837</v>
      </c>
      <c r="S287" s="115">
        <f t="shared" si="28"/>
        <v>1225.5807110000001</v>
      </c>
      <c r="T287" s="107">
        <f t="shared" si="29"/>
        <v>1.4837</v>
      </c>
      <c r="U287" s="226">
        <f t="shared" si="30"/>
        <v>1225.5807110000001</v>
      </c>
      <c r="V287" s="231">
        <v>1.8543000000000001</v>
      </c>
      <c r="W287" s="227">
        <f t="shared" si="26"/>
        <v>2036.97</v>
      </c>
      <c r="X287" s="116">
        <f t="shared" si="27"/>
        <v>2181.71</v>
      </c>
    </row>
    <row r="288" spans="1:24" ht="27.6" x14ac:dyDescent="0.25">
      <c r="A288" s="23" t="s">
        <v>552</v>
      </c>
      <c r="B288" s="24" t="s">
        <v>553</v>
      </c>
      <c r="C288" s="24"/>
      <c r="D288" s="24" t="s">
        <v>530</v>
      </c>
      <c r="E288" s="94" t="s">
        <v>531</v>
      </c>
      <c r="F288" s="109">
        <v>2.4074</v>
      </c>
      <c r="G288" s="110">
        <v>1284.56</v>
      </c>
      <c r="H288" s="100" t="s">
        <v>1951</v>
      </c>
      <c r="I288" s="25">
        <v>622.44000000000005</v>
      </c>
      <c r="J288" s="109">
        <v>2.7058</v>
      </c>
      <c r="K288" s="110">
        <v>1464.03</v>
      </c>
      <c r="L288" s="25">
        <v>2.5547</v>
      </c>
      <c r="M288" s="25">
        <v>1689.12</v>
      </c>
      <c r="N288" s="109">
        <v>2.8329</v>
      </c>
      <c r="O288" s="110">
        <v>2133.06</v>
      </c>
      <c r="P288" s="109">
        <v>4.2930000000000001</v>
      </c>
      <c r="Q288" s="116">
        <v>3546.1467899999998</v>
      </c>
      <c r="R288" s="107">
        <f t="shared" si="25"/>
        <v>4.2930000000000001</v>
      </c>
      <c r="S288" s="115">
        <f t="shared" si="28"/>
        <v>3546.1467899999998</v>
      </c>
      <c r="T288" s="107">
        <f t="shared" si="29"/>
        <v>4.2930000000000001</v>
      </c>
      <c r="U288" s="226">
        <f t="shared" si="30"/>
        <v>3546.1467899999998</v>
      </c>
      <c r="V288" s="231">
        <v>2.5594000000000001</v>
      </c>
      <c r="W288" s="227">
        <f t="shared" si="26"/>
        <v>2811.53</v>
      </c>
      <c r="X288" s="116">
        <f t="shared" si="27"/>
        <v>3011.31</v>
      </c>
    </row>
    <row r="289" spans="1:24" ht="27.6" x14ac:dyDescent="0.25">
      <c r="A289" s="23" t="s">
        <v>554</v>
      </c>
      <c r="B289" s="24" t="s">
        <v>555</v>
      </c>
      <c r="C289" s="24"/>
      <c r="D289" s="24" t="s">
        <v>530</v>
      </c>
      <c r="E289" s="94" t="s">
        <v>531</v>
      </c>
      <c r="F289" s="109">
        <v>0.2495</v>
      </c>
      <c r="G289" s="110">
        <v>133.13</v>
      </c>
      <c r="H289" s="100" t="s">
        <v>1952</v>
      </c>
      <c r="I289" s="25">
        <v>276.58999999999997</v>
      </c>
      <c r="J289" s="109"/>
      <c r="K289" s="110"/>
      <c r="L289" s="25"/>
      <c r="M289" s="25"/>
      <c r="N289" s="109"/>
      <c r="O289" s="110"/>
      <c r="P289" s="109" t="s">
        <v>1952</v>
      </c>
      <c r="Q289" s="116">
        <v>418.63200399999999</v>
      </c>
      <c r="R289" s="107" t="str">
        <f t="shared" si="25"/>
        <v>0.5068</v>
      </c>
      <c r="S289" s="115">
        <f t="shared" si="28"/>
        <v>418.63200399999999</v>
      </c>
      <c r="T289" s="107" t="str">
        <f t="shared" si="29"/>
        <v>0.5068</v>
      </c>
      <c r="U289" s="226">
        <f t="shared" si="30"/>
        <v>418.63200399999999</v>
      </c>
      <c r="V289" s="231" t="s">
        <v>1952</v>
      </c>
      <c r="W289" s="227">
        <f t="shared" si="26"/>
        <v>556.72</v>
      </c>
      <c r="X289" s="116">
        <f t="shared" si="27"/>
        <v>596.29</v>
      </c>
    </row>
    <row r="290" spans="1:24" ht="27.6" x14ac:dyDescent="0.25">
      <c r="A290" s="23" t="s">
        <v>556</v>
      </c>
      <c r="B290" s="24" t="s">
        <v>557</v>
      </c>
      <c r="C290" s="24"/>
      <c r="D290" s="24" t="s">
        <v>530</v>
      </c>
      <c r="E290" s="94" t="s">
        <v>531</v>
      </c>
      <c r="F290" s="109">
        <v>2.7959000000000001</v>
      </c>
      <c r="G290" s="110">
        <v>1491.86</v>
      </c>
      <c r="H290" s="100" t="s">
        <v>1953</v>
      </c>
      <c r="I290" s="25">
        <v>1467.33</v>
      </c>
      <c r="J290" s="109">
        <v>6.4219999999999997</v>
      </c>
      <c r="K290" s="110">
        <v>3474.75</v>
      </c>
      <c r="L290" s="25">
        <v>6.2915999999999999</v>
      </c>
      <c r="M290" s="25">
        <v>4159.88</v>
      </c>
      <c r="N290" s="109">
        <v>4.4660000000000002</v>
      </c>
      <c r="O290" s="110">
        <v>3362.72</v>
      </c>
      <c r="P290" s="109">
        <v>3.4931999999999999</v>
      </c>
      <c r="Q290" s="116">
        <v>2885.4879959999998</v>
      </c>
      <c r="R290" s="107">
        <f t="shared" si="25"/>
        <v>3.4931999999999999</v>
      </c>
      <c r="S290" s="115">
        <f t="shared" si="28"/>
        <v>2885.4879959999998</v>
      </c>
      <c r="T290" s="107">
        <f t="shared" si="29"/>
        <v>3.4931999999999999</v>
      </c>
      <c r="U290" s="226">
        <f t="shared" si="30"/>
        <v>2885.4879959999998</v>
      </c>
      <c r="V290" s="231">
        <v>3.1133000000000002</v>
      </c>
      <c r="W290" s="227">
        <f t="shared" si="26"/>
        <v>3419.99</v>
      </c>
      <c r="X290" s="116">
        <f t="shared" si="27"/>
        <v>3663.02</v>
      </c>
    </row>
    <row r="291" spans="1:24" ht="27.6" x14ac:dyDescent="0.25">
      <c r="A291" s="23" t="s">
        <v>558</v>
      </c>
      <c r="B291" s="24" t="s">
        <v>559</v>
      </c>
      <c r="C291" s="24"/>
      <c r="D291" s="24" t="s">
        <v>530</v>
      </c>
      <c r="E291" s="94" t="s">
        <v>531</v>
      </c>
      <c r="F291" s="109"/>
      <c r="G291" s="110"/>
      <c r="H291" s="100"/>
      <c r="I291" s="25"/>
      <c r="J291" s="109"/>
      <c r="K291" s="110"/>
      <c r="L291" s="25"/>
      <c r="M291" s="25"/>
      <c r="N291" s="109"/>
      <c r="O291" s="110"/>
      <c r="P291" s="109">
        <v>1</v>
      </c>
      <c r="Q291" s="116">
        <v>826.03</v>
      </c>
      <c r="R291" s="107">
        <f t="shared" si="25"/>
        <v>1</v>
      </c>
      <c r="S291" s="115">
        <f t="shared" si="28"/>
        <v>826.03</v>
      </c>
      <c r="T291" s="107">
        <f t="shared" si="29"/>
        <v>1</v>
      </c>
      <c r="U291" s="226">
        <f t="shared" si="30"/>
        <v>826.03</v>
      </c>
      <c r="V291" s="232">
        <v>1</v>
      </c>
      <c r="W291" s="227">
        <f t="shared" si="26"/>
        <v>1098.51</v>
      </c>
      <c r="X291" s="116">
        <f t="shared" si="27"/>
        <v>1176.57</v>
      </c>
    </row>
    <row r="292" spans="1:24" ht="27.6" x14ac:dyDescent="0.25">
      <c r="A292" s="23" t="s">
        <v>560</v>
      </c>
      <c r="B292" s="24" t="s">
        <v>561</v>
      </c>
      <c r="C292" s="24"/>
      <c r="D292" s="24" t="s">
        <v>530</v>
      </c>
      <c r="E292" s="94" t="s">
        <v>531</v>
      </c>
      <c r="F292" s="109">
        <v>0.66700000000000004</v>
      </c>
      <c r="G292" s="110">
        <v>355.9</v>
      </c>
      <c r="H292" s="100" t="s">
        <v>1954</v>
      </c>
      <c r="I292" s="25">
        <v>355.51</v>
      </c>
      <c r="J292" s="109">
        <v>0.72440000000000004</v>
      </c>
      <c r="K292" s="110">
        <v>391.95</v>
      </c>
      <c r="L292" s="25">
        <v>0.83579999999999999</v>
      </c>
      <c r="M292" s="25">
        <v>552.61</v>
      </c>
      <c r="N292" s="109">
        <v>0.83209999999999995</v>
      </c>
      <c r="O292" s="110">
        <v>626.54</v>
      </c>
      <c r="P292" s="109">
        <v>0.84889999999999999</v>
      </c>
      <c r="Q292" s="116">
        <v>701.21686699999998</v>
      </c>
      <c r="R292" s="107">
        <f t="shared" si="25"/>
        <v>0.84889999999999999</v>
      </c>
      <c r="S292" s="115">
        <f t="shared" si="28"/>
        <v>701.21686699999998</v>
      </c>
      <c r="T292" s="107">
        <f t="shared" si="29"/>
        <v>0.84889999999999999</v>
      </c>
      <c r="U292" s="226">
        <f t="shared" si="30"/>
        <v>701.21686699999998</v>
      </c>
      <c r="V292" s="231">
        <v>0.83640000000000003</v>
      </c>
      <c r="W292" s="227">
        <f t="shared" si="26"/>
        <v>918.79</v>
      </c>
      <c r="X292" s="116">
        <f t="shared" si="27"/>
        <v>984.08</v>
      </c>
    </row>
    <row r="293" spans="1:24" ht="27.6" x14ac:dyDescent="0.25">
      <c r="A293" s="23" t="s">
        <v>562</v>
      </c>
      <c r="B293" s="24" t="s">
        <v>563</v>
      </c>
      <c r="C293" s="24"/>
      <c r="D293" s="24" t="s">
        <v>530</v>
      </c>
      <c r="E293" s="94" t="s">
        <v>531</v>
      </c>
      <c r="F293" s="109">
        <v>0.97860000000000003</v>
      </c>
      <c r="G293" s="110">
        <v>522.16999999999996</v>
      </c>
      <c r="H293" s="100" t="s">
        <v>1955</v>
      </c>
      <c r="I293" s="25">
        <v>438.74</v>
      </c>
      <c r="J293" s="109">
        <v>0.80459999999999998</v>
      </c>
      <c r="K293" s="110">
        <v>435.34</v>
      </c>
      <c r="L293" s="25">
        <v>0.7792</v>
      </c>
      <c r="M293" s="25">
        <v>515.19000000000005</v>
      </c>
      <c r="N293" s="109">
        <v>0.77310000000000001</v>
      </c>
      <c r="O293" s="110">
        <v>582.11</v>
      </c>
      <c r="P293" s="109">
        <v>0.78520000000000001</v>
      </c>
      <c r="Q293" s="116">
        <v>648.59875599999998</v>
      </c>
      <c r="R293" s="107">
        <f t="shared" si="25"/>
        <v>0.78520000000000001</v>
      </c>
      <c r="S293" s="115">
        <f t="shared" si="28"/>
        <v>648.59875599999998</v>
      </c>
      <c r="T293" s="107">
        <f t="shared" si="29"/>
        <v>0.78520000000000001</v>
      </c>
      <c r="U293" s="226">
        <f t="shared" si="30"/>
        <v>648.59875599999998</v>
      </c>
      <c r="V293" s="231">
        <v>0.83899999999999997</v>
      </c>
      <c r="W293" s="227">
        <f t="shared" si="26"/>
        <v>921.65</v>
      </c>
      <c r="X293" s="116">
        <f t="shared" si="27"/>
        <v>987.14</v>
      </c>
    </row>
    <row r="294" spans="1:24" ht="27.6" x14ac:dyDescent="0.25">
      <c r="A294" s="23" t="s">
        <v>564</v>
      </c>
      <c r="B294" s="24" t="s">
        <v>565</v>
      </c>
      <c r="C294" s="24"/>
      <c r="D294" s="24" t="s">
        <v>530</v>
      </c>
      <c r="E294" s="94" t="s">
        <v>531</v>
      </c>
      <c r="F294" s="109">
        <v>0.70479999999999998</v>
      </c>
      <c r="G294" s="110">
        <v>376.07</v>
      </c>
      <c r="H294" s="100" t="s">
        <v>1956</v>
      </c>
      <c r="I294" s="25">
        <v>343.77</v>
      </c>
      <c r="J294" s="109">
        <v>0.62849999999999995</v>
      </c>
      <c r="K294" s="110">
        <v>340.06</v>
      </c>
      <c r="L294" s="25">
        <v>0.66410000000000002</v>
      </c>
      <c r="M294" s="25">
        <v>439.09</v>
      </c>
      <c r="N294" s="109">
        <v>0.71699999999999997</v>
      </c>
      <c r="O294" s="110">
        <v>539.87</v>
      </c>
      <c r="P294" s="109">
        <v>0.75309999999999999</v>
      </c>
      <c r="Q294" s="116">
        <v>622.08319299999994</v>
      </c>
      <c r="R294" s="107">
        <f t="shared" si="25"/>
        <v>0.75309999999999999</v>
      </c>
      <c r="S294" s="115">
        <f t="shared" si="28"/>
        <v>622.08319299999994</v>
      </c>
      <c r="T294" s="107">
        <f t="shared" si="29"/>
        <v>0.75309999999999999</v>
      </c>
      <c r="U294" s="226">
        <f t="shared" si="30"/>
        <v>622.08319299999994</v>
      </c>
      <c r="V294" s="231">
        <v>0.70409999999999995</v>
      </c>
      <c r="W294" s="227">
        <f t="shared" si="26"/>
        <v>773.46</v>
      </c>
      <c r="X294" s="116">
        <f t="shared" si="27"/>
        <v>828.42</v>
      </c>
    </row>
    <row r="295" spans="1:24" ht="27.6" x14ac:dyDescent="0.25">
      <c r="A295" s="23" t="s">
        <v>566</v>
      </c>
      <c r="B295" s="24" t="s">
        <v>567</v>
      </c>
      <c r="C295" s="24"/>
      <c r="D295" s="24" t="s">
        <v>530</v>
      </c>
      <c r="E295" s="94" t="s">
        <v>531</v>
      </c>
      <c r="F295" s="109">
        <v>0.6885</v>
      </c>
      <c r="G295" s="110">
        <v>367.38</v>
      </c>
      <c r="H295" s="100" t="s">
        <v>1957</v>
      </c>
      <c r="I295" s="25">
        <v>379.08</v>
      </c>
      <c r="J295" s="109">
        <v>0.80630000000000002</v>
      </c>
      <c r="K295" s="110">
        <v>436.26</v>
      </c>
      <c r="L295" s="25">
        <v>0.75370000000000004</v>
      </c>
      <c r="M295" s="25">
        <v>498.33</v>
      </c>
      <c r="N295" s="109">
        <v>0.78790000000000004</v>
      </c>
      <c r="O295" s="110">
        <v>593.26</v>
      </c>
      <c r="P295" s="109">
        <v>0.83879999999999999</v>
      </c>
      <c r="Q295" s="116">
        <v>692.873964</v>
      </c>
      <c r="R295" s="107">
        <f t="shared" si="25"/>
        <v>0.83879999999999999</v>
      </c>
      <c r="S295" s="115">
        <f t="shared" si="28"/>
        <v>692.873964</v>
      </c>
      <c r="T295" s="107">
        <f t="shared" si="29"/>
        <v>0.83879999999999999</v>
      </c>
      <c r="U295" s="226">
        <f t="shared" si="30"/>
        <v>692.873964</v>
      </c>
      <c r="V295" s="231">
        <v>0.91679999999999995</v>
      </c>
      <c r="W295" s="227">
        <f t="shared" si="26"/>
        <v>1007.11</v>
      </c>
      <c r="X295" s="116">
        <f t="shared" si="27"/>
        <v>1078.68</v>
      </c>
    </row>
    <row r="296" spans="1:24" ht="27.6" x14ac:dyDescent="0.25">
      <c r="A296" s="23" t="s">
        <v>568</v>
      </c>
      <c r="B296" s="24" t="s">
        <v>569</v>
      </c>
      <c r="C296" s="24"/>
      <c r="D296" s="24" t="s">
        <v>530</v>
      </c>
      <c r="E296" s="94" t="s">
        <v>531</v>
      </c>
      <c r="F296" s="109">
        <v>0.77510000000000001</v>
      </c>
      <c r="G296" s="110">
        <v>413.59</v>
      </c>
      <c r="H296" s="100" t="s">
        <v>1958</v>
      </c>
      <c r="I296" s="25">
        <v>237.02</v>
      </c>
      <c r="J296" s="109">
        <v>0.44259999999999999</v>
      </c>
      <c r="K296" s="110">
        <v>239.48</v>
      </c>
      <c r="L296" s="25">
        <v>0.57740000000000002</v>
      </c>
      <c r="M296" s="25">
        <v>381.77</v>
      </c>
      <c r="N296" s="109">
        <v>0.55730000000000002</v>
      </c>
      <c r="O296" s="110">
        <v>419.62</v>
      </c>
      <c r="P296" s="109">
        <v>0.69650000000000001</v>
      </c>
      <c r="Q296" s="116">
        <v>575.32989499999996</v>
      </c>
      <c r="R296" s="107">
        <f t="shared" si="25"/>
        <v>0.69650000000000001</v>
      </c>
      <c r="S296" s="115">
        <f t="shared" si="28"/>
        <v>575.32989499999996</v>
      </c>
      <c r="T296" s="107">
        <f t="shared" si="29"/>
        <v>0.69650000000000001</v>
      </c>
      <c r="U296" s="226">
        <f t="shared" si="30"/>
        <v>575.32989499999996</v>
      </c>
      <c r="V296" s="231">
        <v>0.73180000000000001</v>
      </c>
      <c r="W296" s="227">
        <f t="shared" si="26"/>
        <v>803.89</v>
      </c>
      <c r="X296" s="116">
        <f t="shared" si="27"/>
        <v>861.01</v>
      </c>
    </row>
    <row r="297" spans="1:24" ht="27.6" x14ac:dyDescent="0.25">
      <c r="A297" s="23" t="s">
        <v>570</v>
      </c>
      <c r="B297" s="24" t="s">
        <v>571</v>
      </c>
      <c r="C297" s="24"/>
      <c r="D297" s="24" t="s">
        <v>530</v>
      </c>
      <c r="E297" s="94" t="s">
        <v>531</v>
      </c>
      <c r="F297" s="109">
        <v>0.69689999999999996</v>
      </c>
      <c r="G297" s="110">
        <v>371.86</v>
      </c>
      <c r="H297" s="100" t="s">
        <v>1959</v>
      </c>
      <c r="I297" s="25">
        <v>326.42</v>
      </c>
      <c r="J297" s="109">
        <v>0.67879999999999996</v>
      </c>
      <c r="K297" s="110">
        <v>367.28</v>
      </c>
      <c r="L297" s="25">
        <v>0.63370000000000004</v>
      </c>
      <c r="M297" s="25">
        <v>418.99</v>
      </c>
      <c r="N297" s="109">
        <v>0.72019999999999995</v>
      </c>
      <c r="O297" s="110">
        <v>542.28</v>
      </c>
      <c r="P297" s="109">
        <v>0.76600000000000001</v>
      </c>
      <c r="Q297" s="116">
        <v>632.73897999999997</v>
      </c>
      <c r="R297" s="107">
        <f t="shared" si="25"/>
        <v>0.76600000000000001</v>
      </c>
      <c r="S297" s="115">
        <f t="shared" si="28"/>
        <v>632.73897999999997</v>
      </c>
      <c r="T297" s="107">
        <f t="shared" si="29"/>
        <v>0.76600000000000001</v>
      </c>
      <c r="U297" s="226">
        <f t="shared" si="30"/>
        <v>632.73897999999997</v>
      </c>
      <c r="V297" s="231">
        <v>0.76419999999999999</v>
      </c>
      <c r="W297" s="227">
        <f t="shared" si="26"/>
        <v>839.48</v>
      </c>
      <c r="X297" s="116">
        <f t="shared" si="27"/>
        <v>899.13</v>
      </c>
    </row>
    <row r="298" spans="1:24" ht="27.6" x14ac:dyDescent="0.25">
      <c r="A298" s="23" t="s">
        <v>572</v>
      </c>
      <c r="B298" s="24" t="s">
        <v>573</v>
      </c>
      <c r="C298" s="24"/>
      <c r="D298" s="24" t="s">
        <v>530</v>
      </c>
      <c r="E298" s="94" t="s">
        <v>531</v>
      </c>
      <c r="F298" s="109">
        <v>0.48330000000000001</v>
      </c>
      <c r="G298" s="110">
        <v>257.88</v>
      </c>
      <c r="H298" s="100" t="s">
        <v>1960</v>
      </c>
      <c r="I298" s="25">
        <v>221.96</v>
      </c>
      <c r="J298" s="109">
        <v>0.4521</v>
      </c>
      <c r="K298" s="110">
        <v>244.62</v>
      </c>
      <c r="L298" s="25">
        <v>0.47210000000000002</v>
      </c>
      <c r="M298" s="25">
        <v>312.14</v>
      </c>
      <c r="N298" s="109">
        <v>0.48759999999999998</v>
      </c>
      <c r="O298" s="110">
        <v>367.14</v>
      </c>
      <c r="P298" s="109">
        <v>0.50390000000000001</v>
      </c>
      <c r="Q298" s="116">
        <v>416.23651699999999</v>
      </c>
      <c r="R298" s="107">
        <f t="shared" si="25"/>
        <v>0.50390000000000001</v>
      </c>
      <c r="S298" s="115">
        <f t="shared" si="28"/>
        <v>416.23651699999999</v>
      </c>
      <c r="T298" s="107">
        <f t="shared" si="29"/>
        <v>0.50390000000000001</v>
      </c>
      <c r="U298" s="226">
        <f t="shared" si="30"/>
        <v>416.23651699999999</v>
      </c>
      <c r="V298" s="231">
        <v>0.46639999999999998</v>
      </c>
      <c r="W298" s="227">
        <f t="shared" si="26"/>
        <v>512.35</v>
      </c>
      <c r="X298" s="116">
        <f t="shared" si="27"/>
        <v>548.75</v>
      </c>
    </row>
    <row r="299" spans="1:24" ht="41.4" x14ac:dyDescent="0.25">
      <c r="A299" s="23" t="s">
        <v>574</v>
      </c>
      <c r="B299" s="24" t="s">
        <v>575</v>
      </c>
      <c r="C299" s="24"/>
      <c r="D299" s="24" t="s">
        <v>576</v>
      </c>
      <c r="E299" s="94" t="s">
        <v>577</v>
      </c>
      <c r="F299" s="109">
        <v>4.5933999999999999</v>
      </c>
      <c r="G299" s="110">
        <v>2450.9899999999998</v>
      </c>
      <c r="H299" s="100" t="s">
        <v>1961</v>
      </c>
      <c r="I299" s="25">
        <v>2705.99</v>
      </c>
      <c r="J299" s="109">
        <v>1.6681999999999999</v>
      </c>
      <c r="K299" s="110">
        <v>902.61</v>
      </c>
      <c r="L299" s="25">
        <v>3.2730999999999999</v>
      </c>
      <c r="M299" s="25">
        <v>2164.11</v>
      </c>
      <c r="N299" s="109">
        <v>2.0785</v>
      </c>
      <c r="O299" s="110">
        <v>1565.03</v>
      </c>
      <c r="P299" s="109">
        <v>3.5167000000000002</v>
      </c>
      <c r="Q299" s="116">
        <v>2904.8997009999998</v>
      </c>
      <c r="R299" s="107">
        <f t="shared" si="25"/>
        <v>3.5167000000000002</v>
      </c>
      <c r="S299" s="115">
        <f t="shared" si="28"/>
        <v>2904.8997009999998</v>
      </c>
      <c r="T299" s="107">
        <f t="shared" si="29"/>
        <v>3.5167000000000002</v>
      </c>
      <c r="U299" s="226">
        <f t="shared" si="30"/>
        <v>2904.8997009999998</v>
      </c>
      <c r="V299" s="231">
        <v>2.2820999999999998</v>
      </c>
      <c r="W299" s="227">
        <f t="shared" si="26"/>
        <v>2506.91</v>
      </c>
      <c r="X299" s="116">
        <f t="shared" si="27"/>
        <v>2685.05</v>
      </c>
    </row>
    <row r="300" spans="1:24" ht="41.4" x14ac:dyDescent="0.25">
      <c r="A300" s="23" t="s">
        <v>578</v>
      </c>
      <c r="B300" s="24" t="s">
        <v>579</v>
      </c>
      <c r="C300" s="24"/>
      <c r="D300" s="24" t="s">
        <v>576</v>
      </c>
      <c r="E300" s="94" t="s">
        <v>577</v>
      </c>
      <c r="F300" s="109">
        <v>2.2804000000000002</v>
      </c>
      <c r="G300" s="110">
        <v>1216.8</v>
      </c>
      <c r="H300" s="100" t="s">
        <v>1962</v>
      </c>
      <c r="I300" s="25">
        <v>1226.54</v>
      </c>
      <c r="J300" s="109">
        <v>2.3721000000000001</v>
      </c>
      <c r="K300" s="110">
        <v>1283.47</v>
      </c>
      <c r="L300" s="25">
        <v>2.0464000000000002</v>
      </c>
      <c r="M300" s="25">
        <v>1353.04</v>
      </c>
      <c r="N300" s="109">
        <v>2.1177999999999999</v>
      </c>
      <c r="O300" s="110">
        <v>1594.62</v>
      </c>
      <c r="P300" s="109">
        <v>2.1856</v>
      </c>
      <c r="Q300" s="116">
        <v>1805.3711679999999</v>
      </c>
      <c r="R300" s="107">
        <f t="shared" si="25"/>
        <v>2.1856</v>
      </c>
      <c r="S300" s="115">
        <f t="shared" si="28"/>
        <v>1805.3711679999999</v>
      </c>
      <c r="T300" s="107">
        <f t="shared" si="29"/>
        <v>2.1856</v>
      </c>
      <c r="U300" s="226">
        <f t="shared" si="30"/>
        <v>1805.3711679999999</v>
      </c>
      <c r="V300" s="231">
        <v>2.0160999999999998</v>
      </c>
      <c r="W300" s="227">
        <f t="shared" si="26"/>
        <v>2214.71</v>
      </c>
      <c r="X300" s="116">
        <f t="shared" si="27"/>
        <v>2372.08</v>
      </c>
    </row>
    <row r="301" spans="1:24" ht="41.4" x14ac:dyDescent="0.25">
      <c r="A301" s="23" t="s">
        <v>580</v>
      </c>
      <c r="B301" s="24" t="s">
        <v>581</v>
      </c>
      <c r="C301" s="24"/>
      <c r="D301" s="24" t="s">
        <v>576</v>
      </c>
      <c r="E301" s="94" t="s">
        <v>577</v>
      </c>
      <c r="F301" s="109">
        <v>2.0798999999999999</v>
      </c>
      <c r="G301" s="110">
        <v>1109.81</v>
      </c>
      <c r="H301" s="100" t="s">
        <v>1963</v>
      </c>
      <c r="I301" s="25">
        <v>1100.58</v>
      </c>
      <c r="J301" s="109">
        <v>2.0320999999999998</v>
      </c>
      <c r="K301" s="110">
        <v>1099.51</v>
      </c>
      <c r="L301" s="25">
        <v>2.0735999999999999</v>
      </c>
      <c r="M301" s="25">
        <v>1371.02</v>
      </c>
      <c r="N301" s="109">
        <v>1.9939</v>
      </c>
      <c r="O301" s="110">
        <v>1501.33</v>
      </c>
      <c r="P301" s="109">
        <v>2.0762</v>
      </c>
      <c r="Q301" s="116">
        <v>1715.0034860000001</v>
      </c>
      <c r="R301" s="107">
        <f t="shared" si="25"/>
        <v>2.0762</v>
      </c>
      <c r="S301" s="115">
        <f t="shared" si="28"/>
        <v>1715.0034860000001</v>
      </c>
      <c r="T301" s="107">
        <f t="shared" si="29"/>
        <v>2.0762</v>
      </c>
      <c r="U301" s="226">
        <f t="shared" si="30"/>
        <v>1715.0034860000001</v>
      </c>
      <c r="V301" s="231">
        <v>1.7496</v>
      </c>
      <c r="W301" s="227">
        <f t="shared" si="26"/>
        <v>1921.95</v>
      </c>
      <c r="X301" s="116">
        <f t="shared" si="27"/>
        <v>2058.5300000000002</v>
      </c>
    </row>
    <row r="302" spans="1:24" ht="41.4" x14ac:dyDescent="0.25">
      <c r="A302" s="23" t="s">
        <v>582</v>
      </c>
      <c r="B302" s="24" t="s">
        <v>583</v>
      </c>
      <c r="C302" s="24"/>
      <c r="D302" s="24" t="s">
        <v>576</v>
      </c>
      <c r="E302" s="94" t="s">
        <v>577</v>
      </c>
      <c r="F302" s="109">
        <v>3.5240999999999998</v>
      </c>
      <c r="G302" s="110">
        <v>1880.42</v>
      </c>
      <c r="H302" s="100" t="s">
        <v>1964</v>
      </c>
      <c r="I302" s="25">
        <v>1832.61</v>
      </c>
      <c r="J302" s="109"/>
      <c r="K302" s="110"/>
      <c r="L302" s="25">
        <v>6.1120000000000001</v>
      </c>
      <c r="M302" s="25">
        <v>4041.13</v>
      </c>
      <c r="N302" s="109">
        <v>2.7452999999999999</v>
      </c>
      <c r="O302" s="110">
        <v>2067.1</v>
      </c>
      <c r="P302" s="109">
        <v>1.0422</v>
      </c>
      <c r="Q302" s="116">
        <v>860.88846599999999</v>
      </c>
      <c r="R302" s="107">
        <f t="shared" si="25"/>
        <v>1.0422</v>
      </c>
      <c r="S302" s="115">
        <f t="shared" si="28"/>
        <v>860.88846599999999</v>
      </c>
      <c r="T302" s="107">
        <f t="shared" si="29"/>
        <v>1.0422</v>
      </c>
      <c r="U302" s="226">
        <f t="shared" si="30"/>
        <v>860.88846599999999</v>
      </c>
      <c r="V302" s="231">
        <v>2.9432999999999998</v>
      </c>
      <c r="W302" s="227">
        <f t="shared" si="26"/>
        <v>3233.24</v>
      </c>
      <c r="X302" s="116">
        <f t="shared" si="27"/>
        <v>3463</v>
      </c>
    </row>
    <row r="303" spans="1:24" ht="41.4" x14ac:dyDescent="0.25">
      <c r="A303" s="23" t="s">
        <v>584</v>
      </c>
      <c r="B303" s="24" t="s">
        <v>585</v>
      </c>
      <c r="C303" s="24"/>
      <c r="D303" s="24" t="s">
        <v>576</v>
      </c>
      <c r="E303" s="94" t="s">
        <v>577</v>
      </c>
      <c r="F303" s="109">
        <v>4.8357999999999999</v>
      </c>
      <c r="G303" s="110">
        <v>2580.33</v>
      </c>
      <c r="H303" s="100" t="s">
        <v>1965</v>
      </c>
      <c r="I303" s="25">
        <v>1959.33</v>
      </c>
      <c r="J303" s="109">
        <v>2.5905</v>
      </c>
      <c r="K303" s="110">
        <v>1401.64</v>
      </c>
      <c r="L303" s="25">
        <v>2.6132</v>
      </c>
      <c r="M303" s="25">
        <v>1727.8</v>
      </c>
      <c r="N303" s="109">
        <v>1.6666000000000001</v>
      </c>
      <c r="O303" s="110">
        <v>1254.8800000000001</v>
      </c>
      <c r="P303" s="109">
        <v>2.5703</v>
      </c>
      <c r="Q303" s="116">
        <v>2123.1449090000001</v>
      </c>
      <c r="R303" s="107">
        <f t="shared" si="25"/>
        <v>2.5703</v>
      </c>
      <c r="S303" s="115">
        <f t="shared" si="28"/>
        <v>2123.1449090000001</v>
      </c>
      <c r="T303" s="107">
        <f t="shared" si="29"/>
        <v>2.5703</v>
      </c>
      <c r="U303" s="226">
        <f t="shared" si="30"/>
        <v>2123.1449090000001</v>
      </c>
      <c r="V303" s="231">
        <v>4.4596</v>
      </c>
      <c r="W303" s="227">
        <f t="shared" si="26"/>
        <v>4898.92</v>
      </c>
      <c r="X303" s="116">
        <f t="shared" si="27"/>
        <v>5247.03</v>
      </c>
    </row>
    <row r="304" spans="1:24" ht="41.4" x14ac:dyDescent="0.25">
      <c r="A304" s="23" t="s">
        <v>586</v>
      </c>
      <c r="B304" s="24" t="s">
        <v>587</v>
      </c>
      <c r="C304" s="24"/>
      <c r="D304" s="24" t="s">
        <v>576</v>
      </c>
      <c r="E304" s="94" t="s">
        <v>577</v>
      </c>
      <c r="F304" s="109"/>
      <c r="G304" s="110"/>
      <c r="H304" s="100"/>
      <c r="I304" s="25"/>
      <c r="J304" s="109"/>
      <c r="K304" s="110"/>
      <c r="L304" s="25"/>
      <c r="M304" s="25"/>
      <c r="N304" s="109"/>
      <c r="O304" s="110"/>
      <c r="P304" s="109">
        <v>1</v>
      </c>
      <c r="Q304" s="116">
        <v>826.03</v>
      </c>
      <c r="R304" s="107">
        <f t="shared" si="25"/>
        <v>1</v>
      </c>
      <c r="S304" s="115">
        <f t="shared" si="28"/>
        <v>826.03</v>
      </c>
      <c r="T304" s="107">
        <f t="shared" si="29"/>
        <v>1</v>
      </c>
      <c r="U304" s="226">
        <f t="shared" si="30"/>
        <v>826.03</v>
      </c>
      <c r="V304" s="232">
        <v>1</v>
      </c>
      <c r="W304" s="227">
        <f t="shared" si="26"/>
        <v>1098.51</v>
      </c>
      <c r="X304" s="116">
        <f t="shared" si="27"/>
        <v>1176.57</v>
      </c>
    </row>
    <row r="305" spans="1:24" x14ac:dyDescent="0.25">
      <c r="A305" s="212" t="s">
        <v>1702</v>
      </c>
      <c r="B305" s="213" t="s">
        <v>1703</v>
      </c>
      <c r="C305" s="211" t="s">
        <v>1751</v>
      </c>
      <c r="D305" s="29" t="s">
        <v>576</v>
      </c>
      <c r="E305" s="95" t="s">
        <v>577</v>
      </c>
      <c r="F305" s="109">
        <v>2.2374000000000001</v>
      </c>
      <c r="G305" s="110">
        <v>1193.8499999999999</v>
      </c>
      <c r="H305" s="100"/>
      <c r="I305" s="25"/>
      <c r="J305" s="109"/>
      <c r="K305" s="110"/>
      <c r="L305" s="25"/>
      <c r="M305" s="25"/>
      <c r="N305" s="109"/>
      <c r="O305" s="110"/>
      <c r="P305" s="109">
        <v>2.2374000000000001</v>
      </c>
      <c r="Q305" s="116">
        <v>1848.1595219999999</v>
      </c>
      <c r="R305" s="107">
        <f t="shared" si="25"/>
        <v>2.2374000000000001</v>
      </c>
      <c r="S305" s="115">
        <f t="shared" si="28"/>
        <v>1848.1595219999999</v>
      </c>
      <c r="T305" s="107">
        <f t="shared" si="29"/>
        <v>2.2374000000000001</v>
      </c>
      <c r="U305" s="226">
        <f t="shared" si="30"/>
        <v>1848.1595219999999</v>
      </c>
      <c r="V305" s="233"/>
      <c r="W305" s="224"/>
      <c r="X305" s="115"/>
    </row>
    <row r="306" spans="1:24" ht="41.4" x14ac:dyDescent="0.25">
      <c r="A306" s="23" t="s">
        <v>588</v>
      </c>
      <c r="B306" s="24" t="s">
        <v>589</v>
      </c>
      <c r="C306" s="24"/>
      <c r="D306" s="24" t="s">
        <v>576</v>
      </c>
      <c r="E306" s="94" t="s">
        <v>577</v>
      </c>
      <c r="F306" s="109">
        <v>3.6151</v>
      </c>
      <c r="G306" s="110">
        <v>1928.98</v>
      </c>
      <c r="H306" s="100" t="s">
        <v>1966</v>
      </c>
      <c r="I306" s="25">
        <v>1451.83</v>
      </c>
      <c r="J306" s="109">
        <v>2.9550999999999998</v>
      </c>
      <c r="K306" s="110">
        <v>1598.92</v>
      </c>
      <c r="L306" s="25">
        <v>3.1783999999999999</v>
      </c>
      <c r="M306" s="25">
        <v>2101.4899999999998</v>
      </c>
      <c r="N306" s="109">
        <v>3.5972</v>
      </c>
      <c r="O306" s="110">
        <v>2708.55</v>
      </c>
      <c r="P306" s="109">
        <v>3.5619999999999998</v>
      </c>
      <c r="Q306" s="116">
        <v>2942.3188599999999</v>
      </c>
      <c r="R306" s="107">
        <f t="shared" si="25"/>
        <v>3.5619999999999998</v>
      </c>
      <c r="S306" s="115">
        <f t="shared" si="28"/>
        <v>2942.3188599999999</v>
      </c>
      <c r="T306" s="107">
        <f t="shared" si="29"/>
        <v>3.5619999999999998</v>
      </c>
      <c r="U306" s="226">
        <f t="shared" si="30"/>
        <v>2942.3188599999999</v>
      </c>
      <c r="V306" s="233">
        <v>3.3031999999999999</v>
      </c>
      <c r="W306" s="224">
        <f t="shared" si="26"/>
        <v>3628.6</v>
      </c>
      <c r="X306" s="115">
        <f t="shared" si="27"/>
        <v>3886.45</v>
      </c>
    </row>
    <row r="307" spans="1:24" ht="41.4" x14ac:dyDescent="0.25">
      <c r="A307" s="23" t="s">
        <v>590</v>
      </c>
      <c r="B307" s="24" t="s">
        <v>591</v>
      </c>
      <c r="C307" s="24"/>
      <c r="D307" s="24" t="s">
        <v>576</v>
      </c>
      <c r="E307" s="94" t="s">
        <v>577</v>
      </c>
      <c r="F307" s="109">
        <v>2.0486</v>
      </c>
      <c r="G307" s="110">
        <v>1093.1099999999999</v>
      </c>
      <c r="H307" s="100" t="s">
        <v>1967</v>
      </c>
      <c r="I307" s="25">
        <v>1093.0999999999999</v>
      </c>
      <c r="J307" s="109">
        <v>1.9444999999999999</v>
      </c>
      <c r="K307" s="110">
        <v>1052.1099999999999</v>
      </c>
      <c r="L307" s="25">
        <v>1.9285000000000001</v>
      </c>
      <c r="M307" s="25">
        <v>1275.0899999999999</v>
      </c>
      <c r="N307" s="109">
        <v>1.9476</v>
      </c>
      <c r="O307" s="110">
        <v>1466.46</v>
      </c>
      <c r="P307" s="109">
        <v>2.0175000000000001</v>
      </c>
      <c r="Q307" s="116">
        <v>1666.515525</v>
      </c>
      <c r="R307" s="107">
        <f t="shared" si="25"/>
        <v>2.0175000000000001</v>
      </c>
      <c r="S307" s="115">
        <f t="shared" si="28"/>
        <v>1666.515525</v>
      </c>
      <c r="T307" s="107">
        <f t="shared" si="29"/>
        <v>2.0175000000000001</v>
      </c>
      <c r="U307" s="226">
        <f t="shared" si="30"/>
        <v>1666.515525</v>
      </c>
      <c r="V307" s="233">
        <v>1.8883000000000001</v>
      </c>
      <c r="W307" s="224">
        <f t="shared" si="26"/>
        <v>2074.3200000000002</v>
      </c>
      <c r="X307" s="115">
        <f t="shared" si="27"/>
        <v>2221.7199999999998</v>
      </c>
    </row>
    <row r="308" spans="1:24" x14ac:dyDescent="0.25">
      <c r="A308" s="212" t="s">
        <v>1704</v>
      </c>
      <c r="B308" s="213" t="s">
        <v>1705</v>
      </c>
      <c r="C308" s="211" t="s">
        <v>1751</v>
      </c>
      <c r="D308" s="29" t="s">
        <v>576</v>
      </c>
      <c r="E308" s="95" t="s">
        <v>577</v>
      </c>
      <c r="F308" s="109">
        <v>1.7737000000000001</v>
      </c>
      <c r="G308" s="110">
        <v>946.43</v>
      </c>
      <c r="H308" s="100"/>
      <c r="I308" s="25"/>
      <c r="J308" s="109"/>
      <c r="K308" s="110"/>
      <c r="L308" s="25"/>
      <c r="M308" s="25"/>
      <c r="N308" s="109"/>
      <c r="O308" s="110"/>
      <c r="P308" s="109">
        <v>1.7737000000000001</v>
      </c>
      <c r="Q308" s="116">
        <v>1465.1294109999999</v>
      </c>
      <c r="R308" s="107">
        <f t="shared" ref="R308:R371" si="31">P308</f>
        <v>1.7737000000000001</v>
      </c>
      <c r="S308" s="115">
        <f t="shared" si="28"/>
        <v>1465.1294109999999</v>
      </c>
      <c r="T308" s="107">
        <f t="shared" si="29"/>
        <v>1.7737000000000001</v>
      </c>
      <c r="U308" s="226">
        <f t="shared" si="30"/>
        <v>1465.1294109999999</v>
      </c>
      <c r="V308" s="233"/>
      <c r="W308" s="224"/>
      <c r="X308" s="115"/>
    </row>
    <row r="309" spans="1:24" ht="41.4" x14ac:dyDescent="0.25">
      <c r="A309" s="23" t="s">
        <v>592</v>
      </c>
      <c r="B309" s="24" t="s">
        <v>593</v>
      </c>
      <c r="C309" s="24"/>
      <c r="D309" s="24" t="s">
        <v>576</v>
      </c>
      <c r="E309" s="94" t="s">
        <v>577</v>
      </c>
      <c r="F309" s="109">
        <v>3.3146</v>
      </c>
      <c r="G309" s="110">
        <v>1768.64</v>
      </c>
      <c r="H309" s="100" t="s">
        <v>1968</v>
      </c>
      <c r="I309" s="25">
        <v>1469.13</v>
      </c>
      <c r="J309" s="109">
        <v>2.1629999999999998</v>
      </c>
      <c r="K309" s="110">
        <v>1170.33</v>
      </c>
      <c r="L309" s="25">
        <v>2.2130999999999998</v>
      </c>
      <c r="M309" s="25">
        <v>1463.26</v>
      </c>
      <c r="N309" s="109">
        <v>2.2566999999999999</v>
      </c>
      <c r="O309" s="110">
        <v>1699.2</v>
      </c>
      <c r="P309" s="109">
        <v>2.4613999999999998</v>
      </c>
      <c r="Q309" s="116">
        <v>2033.1902419999997</v>
      </c>
      <c r="R309" s="107">
        <f t="shared" si="31"/>
        <v>2.4613999999999998</v>
      </c>
      <c r="S309" s="115">
        <f t="shared" si="28"/>
        <v>2033.1902419999997</v>
      </c>
      <c r="T309" s="107">
        <f t="shared" si="29"/>
        <v>2.4613999999999998</v>
      </c>
      <c r="U309" s="226">
        <f t="shared" si="30"/>
        <v>2033.1902419999997</v>
      </c>
      <c r="V309" s="233">
        <v>2.36</v>
      </c>
      <c r="W309" s="224">
        <f t="shared" si="26"/>
        <v>2592.48</v>
      </c>
      <c r="X309" s="115">
        <f t="shared" si="27"/>
        <v>2776.71</v>
      </c>
    </row>
    <row r="310" spans="1:24" ht="41.4" x14ac:dyDescent="0.25">
      <c r="A310" s="23" t="s">
        <v>594</v>
      </c>
      <c r="B310" s="24" t="s">
        <v>595</v>
      </c>
      <c r="C310" s="24"/>
      <c r="D310" s="24" t="s">
        <v>576</v>
      </c>
      <c r="E310" s="94" t="s">
        <v>577</v>
      </c>
      <c r="F310" s="109">
        <v>1.7004999999999999</v>
      </c>
      <c r="G310" s="110">
        <v>907.37</v>
      </c>
      <c r="H310" s="100" t="s">
        <v>1969</v>
      </c>
      <c r="I310" s="25">
        <v>894.83</v>
      </c>
      <c r="J310" s="109">
        <v>1.6514</v>
      </c>
      <c r="K310" s="110">
        <v>893.52</v>
      </c>
      <c r="L310" s="25">
        <v>1.6953</v>
      </c>
      <c r="M310" s="25">
        <v>1120.9000000000001</v>
      </c>
      <c r="N310" s="109">
        <v>1.7174</v>
      </c>
      <c r="O310" s="110">
        <v>1293.1300000000001</v>
      </c>
      <c r="P310" s="109">
        <v>1.6649</v>
      </c>
      <c r="Q310" s="116">
        <v>1375.257347</v>
      </c>
      <c r="R310" s="107">
        <f t="shared" si="31"/>
        <v>1.6649</v>
      </c>
      <c r="S310" s="115">
        <f t="shared" si="28"/>
        <v>1375.257347</v>
      </c>
      <c r="T310" s="107">
        <f t="shared" si="29"/>
        <v>1.6649</v>
      </c>
      <c r="U310" s="226">
        <f t="shared" si="30"/>
        <v>1375.257347</v>
      </c>
      <c r="V310" s="233">
        <v>1.3952</v>
      </c>
      <c r="W310" s="224">
        <f t="shared" si="26"/>
        <v>1532.64</v>
      </c>
      <c r="X310" s="115">
        <f t="shared" si="27"/>
        <v>1641.55</v>
      </c>
    </row>
    <row r="311" spans="1:24" ht="41.4" x14ac:dyDescent="0.25">
      <c r="A311" s="23" t="s">
        <v>596</v>
      </c>
      <c r="B311" s="24" t="s">
        <v>597</v>
      </c>
      <c r="C311" s="24"/>
      <c r="D311" s="24" t="s">
        <v>576</v>
      </c>
      <c r="E311" s="94" t="s">
        <v>577</v>
      </c>
      <c r="F311" s="109">
        <v>1.4319999999999999</v>
      </c>
      <c r="G311" s="110">
        <v>764.1</v>
      </c>
      <c r="H311" s="100" t="s">
        <v>1970</v>
      </c>
      <c r="I311" s="25">
        <v>702.78</v>
      </c>
      <c r="J311" s="109">
        <v>1.3787</v>
      </c>
      <c r="K311" s="110">
        <v>745.97</v>
      </c>
      <c r="L311" s="25">
        <v>1.3086</v>
      </c>
      <c r="M311" s="25">
        <v>865.22</v>
      </c>
      <c r="N311" s="109">
        <v>1.2734000000000001</v>
      </c>
      <c r="O311" s="110">
        <v>958.82</v>
      </c>
      <c r="P311" s="109">
        <v>1.3515999999999999</v>
      </c>
      <c r="Q311" s="116">
        <v>1116.4621479999998</v>
      </c>
      <c r="R311" s="107">
        <f t="shared" si="31"/>
        <v>1.3515999999999999</v>
      </c>
      <c r="S311" s="115">
        <f t="shared" si="28"/>
        <v>1116.4621479999998</v>
      </c>
      <c r="T311" s="107">
        <f t="shared" si="29"/>
        <v>1.3515999999999999</v>
      </c>
      <c r="U311" s="226">
        <f t="shared" si="30"/>
        <v>1116.4621479999998</v>
      </c>
      <c r="V311" s="233">
        <v>1.3953</v>
      </c>
      <c r="W311" s="224">
        <f t="shared" si="26"/>
        <v>1532.75</v>
      </c>
      <c r="X311" s="115">
        <f t="shared" si="27"/>
        <v>1641.67</v>
      </c>
    </row>
    <row r="312" spans="1:24" ht="41.4" x14ac:dyDescent="0.25">
      <c r="A312" s="23" t="s">
        <v>598</v>
      </c>
      <c r="B312" s="24" t="s">
        <v>599</v>
      </c>
      <c r="C312" s="24"/>
      <c r="D312" s="24" t="s">
        <v>576</v>
      </c>
      <c r="E312" s="94" t="s">
        <v>577</v>
      </c>
      <c r="F312" s="109">
        <v>0.19769999999999999</v>
      </c>
      <c r="G312" s="110">
        <v>105.49</v>
      </c>
      <c r="H312" s="100"/>
      <c r="I312" s="25"/>
      <c r="J312" s="109"/>
      <c r="K312" s="110"/>
      <c r="L312" s="25">
        <v>0.14369999999999999</v>
      </c>
      <c r="M312" s="25">
        <v>95.01</v>
      </c>
      <c r="N312" s="109"/>
      <c r="O312" s="110"/>
      <c r="P312" s="109">
        <v>0.14369999999999999</v>
      </c>
      <c r="Q312" s="116">
        <v>118.70051099999999</v>
      </c>
      <c r="R312" s="107">
        <f t="shared" si="31"/>
        <v>0.14369999999999999</v>
      </c>
      <c r="S312" s="115">
        <f t="shared" si="28"/>
        <v>118.70051099999999</v>
      </c>
      <c r="T312" s="107">
        <f t="shared" si="29"/>
        <v>0.14369999999999999</v>
      </c>
      <c r="U312" s="226">
        <f t="shared" si="30"/>
        <v>118.70051099999999</v>
      </c>
      <c r="V312" s="233">
        <v>0.14369999999999999</v>
      </c>
      <c r="W312" s="224">
        <f t="shared" si="26"/>
        <v>157.86000000000001</v>
      </c>
      <c r="X312" s="115">
        <f t="shared" si="27"/>
        <v>169.07</v>
      </c>
    </row>
    <row r="313" spans="1:24" ht="41.4" x14ac:dyDescent="0.25">
      <c r="A313" s="23" t="s">
        <v>600</v>
      </c>
      <c r="B313" s="24" t="s">
        <v>601</v>
      </c>
      <c r="C313" s="24"/>
      <c r="D313" s="24" t="s">
        <v>576</v>
      </c>
      <c r="E313" s="94" t="s">
        <v>577</v>
      </c>
      <c r="F313" s="109">
        <v>1.4946999999999999</v>
      </c>
      <c r="G313" s="110">
        <v>797.56</v>
      </c>
      <c r="H313" s="100" t="s">
        <v>1971</v>
      </c>
      <c r="I313" s="25">
        <v>1130.8699999999999</v>
      </c>
      <c r="J313" s="109">
        <v>1.8596999999999999</v>
      </c>
      <c r="K313" s="110">
        <v>1006.23</v>
      </c>
      <c r="L313" s="25">
        <v>2.1892999999999998</v>
      </c>
      <c r="M313" s="25">
        <v>1447.52</v>
      </c>
      <c r="N313" s="109">
        <v>2.1974999999999998</v>
      </c>
      <c r="O313" s="110">
        <v>1654.63</v>
      </c>
      <c r="P313" s="109">
        <v>1.5501</v>
      </c>
      <c r="Q313" s="116">
        <v>1280.4291029999999</v>
      </c>
      <c r="R313" s="107">
        <f t="shared" si="31"/>
        <v>1.5501</v>
      </c>
      <c r="S313" s="115">
        <f t="shared" si="28"/>
        <v>1280.4291029999999</v>
      </c>
      <c r="T313" s="107">
        <f t="shared" si="29"/>
        <v>1.5501</v>
      </c>
      <c r="U313" s="226">
        <f t="shared" si="30"/>
        <v>1280.4291029999999</v>
      </c>
      <c r="V313" s="233">
        <v>2.0617999999999999</v>
      </c>
      <c r="W313" s="224">
        <f t="shared" si="26"/>
        <v>2264.91</v>
      </c>
      <c r="X313" s="115">
        <f t="shared" si="27"/>
        <v>2425.85</v>
      </c>
    </row>
    <row r="314" spans="1:24" ht="41.4" x14ac:dyDescent="0.25">
      <c r="A314" s="23" t="s">
        <v>602</v>
      </c>
      <c r="B314" s="24" t="s">
        <v>603</v>
      </c>
      <c r="C314" s="24"/>
      <c r="D314" s="24" t="s">
        <v>576</v>
      </c>
      <c r="E314" s="94" t="s">
        <v>577</v>
      </c>
      <c r="F314" s="109">
        <v>0.7198</v>
      </c>
      <c r="G314" s="110">
        <v>384.08</v>
      </c>
      <c r="H314" s="100"/>
      <c r="I314" s="25"/>
      <c r="J314" s="109"/>
      <c r="K314" s="110"/>
      <c r="L314" s="25"/>
      <c r="M314" s="25"/>
      <c r="N314" s="109"/>
      <c r="O314" s="110"/>
      <c r="P314" s="109">
        <v>0.7198</v>
      </c>
      <c r="Q314" s="116">
        <v>594.57639399999994</v>
      </c>
      <c r="R314" s="107">
        <f t="shared" si="31"/>
        <v>0.7198</v>
      </c>
      <c r="S314" s="115">
        <f t="shared" si="28"/>
        <v>594.57639399999994</v>
      </c>
      <c r="T314" s="107">
        <f t="shared" si="29"/>
        <v>0.7198</v>
      </c>
      <c r="U314" s="226">
        <f t="shared" si="30"/>
        <v>594.57639399999994</v>
      </c>
      <c r="V314" s="233">
        <v>0.7198</v>
      </c>
      <c r="W314" s="224">
        <f t="shared" si="26"/>
        <v>790.71</v>
      </c>
      <c r="X314" s="115">
        <f t="shared" si="27"/>
        <v>846.9</v>
      </c>
    </row>
    <row r="315" spans="1:24" ht="41.4" x14ac:dyDescent="0.25">
      <c r="A315" s="23" t="s">
        <v>604</v>
      </c>
      <c r="B315" s="24" t="s">
        <v>605</v>
      </c>
      <c r="C315" s="24"/>
      <c r="D315" s="24" t="s">
        <v>576</v>
      </c>
      <c r="E315" s="94" t="s">
        <v>577</v>
      </c>
      <c r="F315" s="109">
        <v>8.4602000000000004</v>
      </c>
      <c r="G315" s="110">
        <v>4514.28</v>
      </c>
      <c r="H315" s="100" t="s">
        <v>1972</v>
      </c>
      <c r="I315" s="25">
        <v>4176.7</v>
      </c>
      <c r="J315" s="109">
        <v>7.7195</v>
      </c>
      <c r="K315" s="110">
        <v>4176.79</v>
      </c>
      <c r="L315" s="25">
        <v>7.0793999999999997</v>
      </c>
      <c r="M315" s="25">
        <v>4680.76</v>
      </c>
      <c r="N315" s="109">
        <v>7.8704999999999998</v>
      </c>
      <c r="O315" s="110">
        <v>5926.17</v>
      </c>
      <c r="P315" s="109">
        <v>7.0438000000000001</v>
      </c>
      <c r="Q315" s="116">
        <v>5818.3901139999998</v>
      </c>
      <c r="R315" s="107">
        <f t="shared" si="31"/>
        <v>7.0438000000000001</v>
      </c>
      <c r="S315" s="115">
        <f t="shared" si="28"/>
        <v>5818.3901139999998</v>
      </c>
      <c r="T315" s="107">
        <f t="shared" si="29"/>
        <v>7.0438000000000001</v>
      </c>
      <c r="U315" s="226">
        <f t="shared" si="30"/>
        <v>5818.3901139999998</v>
      </c>
      <c r="V315" s="233">
        <v>5.9316000000000004</v>
      </c>
      <c r="W315" s="224">
        <f t="shared" si="26"/>
        <v>6515.92</v>
      </c>
      <c r="X315" s="115">
        <f t="shared" si="27"/>
        <v>6978.94</v>
      </c>
    </row>
    <row r="316" spans="1:24" ht="41.4" x14ac:dyDescent="0.25">
      <c r="A316" s="23" t="s">
        <v>606</v>
      </c>
      <c r="B316" s="24" t="s">
        <v>607</v>
      </c>
      <c r="C316" s="24"/>
      <c r="D316" s="24" t="s">
        <v>576</v>
      </c>
      <c r="E316" s="94" t="s">
        <v>577</v>
      </c>
      <c r="F316" s="109">
        <v>5.0454999999999997</v>
      </c>
      <c r="G316" s="110">
        <v>2692.23</v>
      </c>
      <c r="H316" s="100" t="s">
        <v>1973</v>
      </c>
      <c r="I316" s="25">
        <v>2702.93</v>
      </c>
      <c r="J316" s="109">
        <v>6.5087999999999999</v>
      </c>
      <c r="K316" s="110">
        <v>3521.72</v>
      </c>
      <c r="L316" s="25">
        <v>4.9264999999999999</v>
      </c>
      <c r="M316" s="25">
        <v>3257.3</v>
      </c>
      <c r="N316" s="109">
        <v>5.3882000000000003</v>
      </c>
      <c r="O316" s="110">
        <v>4057.1</v>
      </c>
      <c r="P316" s="109">
        <v>6.2694999999999999</v>
      </c>
      <c r="Q316" s="116">
        <v>5178.7950849999997</v>
      </c>
      <c r="R316" s="107">
        <f t="shared" si="31"/>
        <v>6.2694999999999999</v>
      </c>
      <c r="S316" s="115">
        <f t="shared" si="28"/>
        <v>5178.7950849999997</v>
      </c>
      <c r="T316" s="107">
        <f t="shared" si="29"/>
        <v>6.2694999999999999</v>
      </c>
      <c r="U316" s="226">
        <f t="shared" si="30"/>
        <v>5178.7950849999997</v>
      </c>
      <c r="V316" s="233">
        <v>3.7347000000000001</v>
      </c>
      <c r="W316" s="224">
        <f t="shared" si="26"/>
        <v>4102.6099999999997</v>
      </c>
      <c r="X316" s="115">
        <f t="shared" si="27"/>
        <v>4394.1400000000003</v>
      </c>
    </row>
    <row r="317" spans="1:24" ht="41.4" x14ac:dyDescent="0.25">
      <c r="A317" s="23" t="s">
        <v>608</v>
      </c>
      <c r="B317" s="24" t="s">
        <v>609</v>
      </c>
      <c r="C317" s="24"/>
      <c r="D317" s="24" t="s">
        <v>576</v>
      </c>
      <c r="E317" s="94" t="s">
        <v>577</v>
      </c>
      <c r="F317" s="109">
        <v>5.0191999999999997</v>
      </c>
      <c r="G317" s="110">
        <v>2678.19</v>
      </c>
      <c r="H317" s="100" t="s">
        <v>1974</v>
      </c>
      <c r="I317" s="25">
        <v>1992.73</v>
      </c>
      <c r="J317" s="109">
        <v>3.9935</v>
      </c>
      <c r="K317" s="110">
        <v>2160.7600000000002</v>
      </c>
      <c r="L317" s="25">
        <v>3.2111999999999998</v>
      </c>
      <c r="M317" s="25">
        <v>2123.1799999999998</v>
      </c>
      <c r="N317" s="109">
        <v>3.0377999999999998</v>
      </c>
      <c r="O317" s="110">
        <v>2287.34</v>
      </c>
      <c r="P317" s="109">
        <v>3.6568000000000001</v>
      </c>
      <c r="Q317" s="116">
        <v>3020.6265039999998</v>
      </c>
      <c r="R317" s="107">
        <f t="shared" si="31"/>
        <v>3.6568000000000001</v>
      </c>
      <c r="S317" s="115">
        <f t="shared" si="28"/>
        <v>3020.6265039999998</v>
      </c>
      <c r="T317" s="107">
        <f t="shared" si="29"/>
        <v>3.6568000000000001</v>
      </c>
      <c r="U317" s="226">
        <f t="shared" si="30"/>
        <v>3020.6265039999998</v>
      </c>
      <c r="V317" s="233">
        <v>3.5569000000000002</v>
      </c>
      <c r="W317" s="224">
        <f t="shared" si="26"/>
        <v>3907.29</v>
      </c>
      <c r="X317" s="115">
        <f t="shared" si="27"/>
        <v>4184.9399999999996</v>
      </c>
    </row>
    <row r="318" spans="1:24" ht="41.4" x14ac:dyDescent="0.25">
      <c r="A318" s="23" t="s">
        <v>610</v>
      </c>
      <c r="B318" s="24" t="s">
        <v>611</v>
      </c>
      <c r="C318" s="24"/>
      <c r="D318" s="24" t="s">
        <v>576</v>
      </c>
      <c r="E318" s="94" t="s">
        <v>577</v>
      </c>
      <c r="F318" s="109">
        <v>4.4139999999999997</v>
      </c>
      <c r="G318" s="110">
        <v>2355.27</v>
      </c>
      <c r="H318" s="100" t="s">
        <v>1975</v>
      </c>
      <c r="I318" s="25">
        <v>2354.35</v>
      </c>
      <c r="J318" s="109">
        <v>4.4112999999999998</v>
      </c>
      <c r="K318" s="110">
        <v>2386.8200000000002</v>
      </c>
      <c r="L318" s="25">
        <v>4.3726000000000003</v>
      </c>
      <c r="M318" s="25">
        <v>2891.08</v>
      </c>
      <c r="N318" s="109">
        <v>4.1116000000000001</v>
      </c>
      <c r="O318" s="110">
        <v>3095.87</v>
      </c>
      <c r="P318" s="109">
        <v>4.9603000000000002</v>
      </c>
      <c r="Q318" s="116">
        <v>4097.3566090000004</v>
      </c>
      <c r="R318" s="107">
        <f t="shared" si="31"/>
        <v>4.9603000000000002</v>
      </c>
      <c r="S318" s="115">
        <f t="shared" si="28"/>
        <v>4097.3566090000004</v>
      </c>
      <c r="T318" s="107">
        <f t="shared" si="29"/>
        <v>4.9603000000000002</v>
      </c>
      <c r="U318" s="226">
        <f t="shared" si="30"/>
        <v>4097.3566090000004</v>
      </c>
      <c r="V318" s="233">
        <v>3.2766999999999999</v>
      </c>
      <c r="W318" s="224">
        <f t="shared" si="26"/>
        <v>3599.49</v>
      </c>
      <c r="X318" s="115">
        <f t="shared" si="27"/>
        <v>3855.27</v>
      </c>
    </row>
    <row r="319" spans="1:24" ht="41.4" x14ac:dyDescent="0.25">
      <c r="A319" s="23" t="s">
        <v>612</v>
      </c>
      <c r="B319" s="24" t="s">
        <v>613</v>
      </c>
      <c r="C319" s="24"/>
      <c r="D319" s="24" t="s">
        <v>576</v>
      </c>
      <c r="E319" s="94" t="s">
        <v>577</v>
      </c>
      <c r="F319" s="109">
        <v>2.1989999999999998</v>
      </c>
      <c r="G319" s="110">
        <v>1173.3599999999999</v>
      </c>
      <c r="H319" s="100" t="s">
        <v>1976</v>
      </c>
      <c r="I319" s="25">
        <v>1164.3800000000001</v>
      </c>
      <c r="J319" s="109">
        <v>2.4563999999999999</v>
      </c>
      <c r="K319" s="110">
        <v>1329.08</v>
      </c>
      <c r="L319" s="25">
        <v>1.7817000000000001</v>
      </c>
      <c r="M319" s="25">
        <v>1178.02</v>
      </c>
      <c r="N319" s="109">
        <v>1.8742000000000001</v>
      </c>
      <c r="O319" s="110">
        <v>1411.2</v>
      </c>
      <c r="P319" s="109">
        <v>1.7533000000000001</v>
      </c>
      <c r="Q319" s="116">
        <v>1448.278399</v>
      </c>
      <c r="R319" s="107">
        <f t="shared" si="31"/>
        <v>1.7533000000000001</v>
      </c>
      <c r="S319" s="115">
        <f t="shared" si="28"/>
        <v>1448.278399</v>
      </c>
      <c r="T319" s="107">
        <f t="shared" si="29"/>
        <v>1.7533000000000001</v>
      </c>
      <c r="U319" s="226">
        <f t="shared" si="30"/>
        <v>1448.278399</v>
      </c>
      <c r="V319" s="233">
        <v>1.6278999999999999</v>
      </c>
      <c r="W319" s="224">
        <f t="shared" si="26"/>
        <v>1788.26</v>
      </c>
      <c r="X319" s="115">
        <f t="shared" si="27"/>
        <v>1915.34</v>
      </c>
    </row>
    <row r="320" spans="1:24" ht="41.4" x14ac:dyDescent="0.25">
      <c r="A320" s="23" t="s">
        <v>614</v>
      </c>
      <c r="B320" s="24" t="s">
        <v>615</v>
      </c>
      <c r="C320" s="24"/>
      <c r="D320" s="24" t="s">
        <v>576</v>
      </c>
      <c r="E320" s="94" t="s">
        <v>577</v>
      </c>
      <c r="F320" s="109">
        <v>1.8815</v>
      </c>
      <c r="G320" s="110">
        <v>1003.95</v>
      </c>
      <c r="H320" s="100"/>
      <c r="I320" s="25"/>
      <c r="J320" s="109"/>
      <c r="K320" s="110"/>
      <c r="L320" s="25"/>
      <c r="M320" s="25"/>
      <c r="N320" s="109"/>
      <c r="O320" s="110"/>
      <c r="P320" s="109">
        <v>1.8815</v>
      </c>
      <c r="Q320" s="116">
        <v>1554.1754449999999</v>
      </c>
      <c r="R320" s="107">
        <f t="shared" si="31"/>
        <v>1.8815</v>
      </c>
      <c r="S320" s="115">
        <f t="shared" si="28"/>
        <v>1554.1754449999999</v>
      </c>
      <c r="T320" s="107">
        <f t="shared" si="29"/>
        <v>1.8815</v>
      </c>
      <c r="U320" s="226">
        <f t="shared" si="30"/>
        <v>1554.1754449999999</v>
      </c>
      <c r="V320" s="233">
        <v>1.8815</v>
      </c>
      <c r="W320" s="224">
        <f t="shared" si="26"/>
        <v>2066.85</v>
      </c>
      <c r="X320" s="115">
        <f t="shared" si="27"/>
        <v>2213.7199999999998</v>
      </c>
    </row>
    <row r="321" spans="1:24" ht="41.4" x14ac:dyDescent="0.25">
      <c r="A321" s="23" t="s">
        <v>616</v>
      </c>
      <c r="B321" s="24" t="s">
        <v>617</v>
      </c>
      <c r="C321" s="24"/>
      <c r="D321" s="24" t="s">
        <v>576</v>
      </c>
      <c r="E321" s="94" t="s">
        <v>577</v>
      </c>
      <c r="F321" s="109">
        <v>1.1705000000000001</v>
      </c>
      <c r="G321" s="110">
        <v>624.57000000000005</v>
      </c>
      <c r="H321" s="100" t="s">
        <v>1977</v>
      </c>
      <c r="I321" s="25">
        <v>704.03</v>
      </c>
      <c r="J321" s="109">
        <v>0.90429999999999999</v>
      </c>
      <c r="K321" s="110">
        <v>489.29</v>
      </c>
      <c r="L321" s="25">
        <v>0.8569</v>
      </c>
      <c r="M321" s="25">
        <v>566.57000000000005</v>
      </c>
      <c r="N321" s="109">
        <v>1.4263999999999999</v>
      </c>
      <c r="O321" s="110">
        <v>1074.02</v>
      </c>
      <c r="P321" s="109">
        <v>1.492</v>
      </c>
      <c r="Q321" s="116">
        <v>1232.43676</v>
      </c>
      <c r="R321" s="107">
        <f t="shared" si="31"/>
        <v>1.492</v>
      </c>
      <c r="S321" s="115">
        <f t="shared" si="28"/>
        <v>1232.43676</v>
      </c>
      <c r="T321" s="107">
        <f t="shared" si="29"/>
        <v>1.492</v>
      </c>
      <c r="U321" s="226">
        <f t="shared" si="30"/>
        <v>1232.43676</v>
      </c>
      <c r="V321" s="233">
        <v>0.87639999999999996</v>
      </c>
      <c r="W321" s="224">
        <f t="shared" si="26"/>
        <v>962.73</v>
      </c>
      <c r="X321" s="115">
        <f t="shared" si="27"/>
        <v>1031.1500000000001</v>
      </c>
    </row>
    <row r="322" spans="1:24" ht="41.4" x14ac:dyDescent="0.25">
      <c r="A322" s="23" t="s">
        <v>618</v>
      </c>
      <c r="B322" s="24" t="s">
        <v>619</v>
      </c>
      <c r="C322" s="24"/>
      <c r="D322" s="24" t="s">
        <v>576</v>
      </c>
      <c r="E322" s="94" t="s">
        <v>577</v>
      </c>
      <c r="F322" s="109">
        <v>0.61919999999999997</v>
      </c>
      <c r="G322" s="110">
        <v>330.4</v>
      </c>
      <c r="H322" s="100"/>
      <c r="I322" s="25"/>
      <c r="J322" s="109"/>
      <c r="K322" s="110"/>
      <c r="L322" s="25"/>
      <c r="M322" s="25"/>
      <c r="N322" s="109"/>
      <c r="O322" s="110"/>
      <c r="P322" s="109">
        <v>0.61919999999999997</v>
      </c>
      <c r="Q322" s="116">
        <v>511.47777599999995</v>
      </c>
      <c r="R322" s="107">
        <f t="shared" si="31"/>
        <v>0.61919999999999997</v>
      </c>
      <c r="S322" s="115">
        <f t="shared" si="28"/>
        <v>511.47777599999995</v>
      </c>
      <c r="T322" s="107">
        <f t="shared" si="29"/>
        <v>0.61919999999999997</v>
      </c>
      <c r="U322" s="226">
        <f t="shared" si="30"/>
        <v>511.47777599999995</v>
      </c>
      <c r="V322" s="233">
        <v>0.61919999999999997</v>
      </c>
      <c r="W322" s="224">
        <f t="shared" si="26"/>
        <v>680.2</v>
      </c>
      <c r="X322" s="115">
        <f t="shared" si="27"/>
        <v>728.53</v>
      </c>
    </row>
    <row r="323" spans="1:24" ht="41.4" x14ac:dyDescent="0.25">
      <c r="A323" s="23" t="s">
        <v>620</v>
      </c>
      <c r="B323" s="24" t="s">
        <v>621</v>
      </c>
      <c r="C323" s="24"/>
      <c r="D323" s="24" t="s">
        <v>576</v>
      </c>
      <c r="E323" s="94" t="s">
        <v>577</v>
      </c>
      <c r="F323" s="109">
        <v>4.8840000000000003</v>
      </c>
      <c r="G323" s="110">
        <v>2606.0500000000002</v>
      </c>
      <c r="H323" s="100" t="s">
        <v>1978</v>
      </c>
      <c r="I323" s="25">
        <v>2545.64</v>
      </c>
      <c r="J323" s="109">
        <v>4.0481999999999996</v>
      </c>
      <c r="K323" s="110">
        <v>2190.36</v>
      </c>
      <c r="L323" s="25">
        <v>3.8733</v>
      </c>
      <c r="M323" s="25">
        <v>2560.9499999999998</v>
      </c>
      <c r="N323" s="109">
        <v>4.5255000000000001</v>
      </c>
      <c r="O323" s="110">
        <v>3407.52</v>
      </c>
      <c r="P323" s="109">
        <v>4.1997999999999998</v>
      </c>
      <c r="Q323" s="116">
        <v>3469.1607939999999</v>
      </c>
      <c r="R323" s="107">
        <f t="shared" si="31"/>
        <v>4.1997999999999998</v>
      </c>
      <c r="S323" s="115">
        <f t="shared" si="28"/>
        <v>3469.1607939999999</v>
      </c>
      <c r="T323" s="107">
        <f t="shared" si="29"/>
        <v>4.1997999999999998</v>
      </c>
      <c r="U323" s="226">
        <f t="shared" si="30"/>
        <v>3469.1607939999999</v>
      </c>
      <c r="V323" s="233">
        <v>3.1798999999999999</v>
      </c>
      <c r="W323" s="224">
        <f t="shared" si="26"/>
        <v>3493.15</v>
      </c>
      <c r="X323" s="115">
        <f t="shared" si="27"/>
        <v>3741.37</v>
      </c>
    </row>
    <row r="324" spans="1:24" ht="41.4" x14ac:dyDescent="0.25">
      <c r="A324" s="23" t="s">
        <v>622</v>
      </c>
      <c r="B324" s="24" t="s">
        <v>623</v>
      </c>
      <c r="C324" s="24"/>
      <c r="D324" s="24" t="s">
        <v>576</v>
      </c>
      <c r="E324" s="94" t="s">
        <v>577</v>
      </c>
      <c r="F324" s="109">
        <v>0.83450000000000002</v>
      </c>
      <c r="G324" s="110">
        <v>445.28</v>
      </c>
      <c r="H324" s="100"/>
      <c r="I324" s="25"/>
      <c r="J324" s="109"/>
      <c r="K324" s="110"/>
      <c r="L324" s="25"/>
      <c r="M324" s="25"/>
      <c r="N324" s="109"/>
      <c r="O324" s="110"/>
      <c r="P324" s="109">
        <v>0.83450000000000002</v>
      </c>
      <c r="Q324" s="116">
        <v>689.32203500000003</v>
      </c>
      <c r="R324" s="107">
        <f t="shared" si="31"/>
        <v>0.83450000000000002</v>
      </c>
      <c r="S324" s="115">
        <f t="shared" si="28"/>
        <v>689.32203500000003</v>
      </c>
      <c r="T324" s="107">
        <f t="shared" si="29"/>
        <v>0.83450000000000002</v>
      </c>
      <c r="U324" s="226">
        <f t="shared" si="30"/>
        <v>689.32203500000003</v>
      </c>
      <c r="V324" s="233">
        <v>0.83450000000000002</v>
      </c>
      <c r="W324" s="224">
        <f t="shared" si="26"/>
        <v>916.71</v>
      </c>
      <c r="X324" s="115">
        <f t="shared" si="27"/>
        <v>981.85</v>
      </c>
    </row>
    <row r="325" spans="1:24" ht="41.4" x14ac:dyDescent="0.25">
      <c r="A325" s="23" t="s">
        <v>624</v>
      </c>
      <c r="B325" s="24" t="s">
        <v>625</v>
      </c>
      <c r="C325" s="24"/>
      <c r="D325" s="24" t="s">
        <v>576</v>
      </c>
      <c r="E325" s="94" t="s">
        <v>577</v>
      </c>
      <c r="F325" s="109">
        <v>2.3372999999999999</v>
      </c>
      <c r="G325" s="110">
        <v>1247.1600000000001</v>
      </c>
      <c r="H325" s="100" t="s">
        <v>1979</v>
      </c>
      <c r="I325" s="25">
        <v>1163.51</v>
      </c>
      <c r="J325" s="109">
        <v>2.1884999999999999</v>
      </c>
      <c r="K325" s="110">
        <v>1184.1300000000001</v>
      </c>
      <c r="L325" s="25">
        <v>1.9939</v>
      </c>
      <c r="M325" s="25">
        <v>1318.33</v>
      </c>
      <c r="N325" s="109">
        <v>1.9651000000000001</v>
      </c>
      <c r="O325" s="110">
        <v>1479.64</v>
      </c>
      <c r="P325" s="109">
        <v>1.8134999999999999</v>
      </c>
      <c r="Q325" s="116">
        <v>1498.0054049999999</v>
      </c>
      <c r="R325" s="107">
        <f t="shared" si="31"/>
        <v>1.8134999999999999</v>
      </c>
      <c r="S325" s="115">
        <f t="shared" si="28"/>
        <v>1498.0054049999999</v>
      </c>
      <c r="T325" s="107">
        <f t="shared" si="29"/>
        <v>1.8134999999999999</v>
      </c>
      <c r="U325" s="226">
        <f t="shared" si="30"/>
        <v>1498.0054049999999</v>
      </c>
      <c r="V325" s="233">
        <v>1.8789</v>
      </c>
      <c r="W325" s="224">
        <f t="shared" si="26"/>
        <v>2063.9899999999998</v>
      </c>
      <c r="X325" s="115">
        <f t="shared" si="27"/>
        <v>2210.66</v>
      </c>
    </row>
    <row r="326" spans="1:24" ht="41.4" x14ac:dyDescent="0.25">
      <c r="A326" s="23" t="s">
        <v>626</v>
      </c>
      <c r="B326" s="24" t="s">
        <v>627</v>
      </c>
      <c r="C326" s="24"/>
      <c r="D326" s="24" t="s">
        <v>576</v>
      </c>
      <c r="E326" s="94" t="s">
        <v>577</v>
      </c>
      <c r="F326" s="109">
        <v>1.4525999999999999</v>
      </c>
      <c r="G326" s="110">
        <v>775.09</v>
      </c>
      <c r="H326" s="100" t="s">
        <v>1980</v>
      </c>
      <c r="I326" s="25">
        <v>778.47</v>
      </c>
      <c r="J326" s="109">
        <v>1.4184000000000001</v>
      </c>
      <c r="K326" s="110">
        <v>767.45</v>
      </c>
      <c r="L326" s="25">
        <v>1.454</v>
      </c>
      <c r="M326" s="25">
        <v>961.36</v>
      </c>
      <c r="N326" s="109">
        <v>1.4942</v>
      </c>
      <c r="O326" s="110">
        <v>1125.07</v>
      </c>
      <c r="P326" s="109">
        <v>1.4572000000000001</v>
      </c>
      <c r="Q326" s="116">
        <v>1203.690916</v>
      </c>
      <c r="R326" s="107">
        <f t="shared" si="31"/>
        <v>1.4572000000000001</v>
      </c>
      <c r="S326" s="115">
        <f t="shared" si="28"/>
        <v>1203.690916</v>
      </c>
      <c r="T326" s="107">
        <f t="shared" si="29"/>
        <v>1.4572000000000001</v>
      </c>
      <c r="U326" s="226">
        <f t="shared" si="30"/>
        <v>1203.690916</v>
      </c>
      <c r="V326" s="233">
        <v>1.3085</v>
      </c>
      <c r="W326" s="224">
        <f t="shared" si="26"/>
        <v>1437.4</v>
      </c>
      <c r="X326" s="115">
        <f t="shared" si="27"/>
        <v>1539.54</v>
      </c>
    </row>
    <row r="327" spans="1:24" ht="41.4" x14ac:dyDescent="0.25">
      <c r="A327" s="23" t="s">
        <v>628</v>
      </c>
      <c r="B327" s="24" t="s">
        <v>629</v>
      </c>
      <c r="C327" s="24"/>
      <c r="D327" s="24" t="s">
        <v>576</v>
      </c>
      <c r="E327" s="94" t="s">
        <v>577</v>
      </c>
      <c r="F327" s="109">
        <v>0.83079999999999998</v>
      </c>
      <c r="G327" s="110">
        <v>443.31</v>
      </c>
      <c r="H327" s="100" t="s">
        <v>1981</v>
      </c>
      <c r="I327" s="25">
        <v>382.36</v>
      </c>
      <c r="J327" s="109">
        <v>0.82310000000000005</v>
      </c>
      <c r="K327" s="110">
        <v>445.35</v>
      </c>
      <c r="L327" s="25">
        <v>0.7994</v>
      </c>
      <c r="M327" s="25">
        <v>528.54999999999995</v>
      </c>
      <c r="N327" s="109">
        <v>0.77849999999999997</v>
      </c>
      <c r="O327" s="110">
        <v>586.17999999999995</v>
      </c>
      <c r="P327" s="109">
        <v>0.77500000000000002</v>
      </c>
      <c r="Q327" s="116">
        <v>640.17325000000005</v>
      </c>
      <c r="R327" s="107">
        <f t="shared" si="31"/>
        <v>0.77500000000000002</v>
      </c>
      <c r="S327" s="115">
        <f t="shared" si="28"/>
        <v>640.17325000000005</v>
      </c>
      <c r="T327" s="107">
        <f t="shared" si="29"/>
        <v>0.77500000000000002</v>
      </c>
      <c r="U327" s="226">
        <f t="shared" si="30"/>
        <v>640.17325000000005</v>
      </c>
      <c r="V327" s="233">
        <v>0.755</v>
      </c>
      <c r="W327" s="224">
        <f t="shared" ref="W327:W390" si="32">ROUND(V327*$W$2,2)</f>
        <v>829.38</v>
      </c>
      <c r="X327" s="115">
        <f t="shared" ref="X327:X390" si="33">ROUND(V327*$X$2,2)</f>
        <v>888.31</v>
      </c>
    </row>
    <row r="328" spans="1:24" ht="41.4" x14ac:dyDescent="0.25">
      <c r="A328" s="23" t="s">
        <v>630</v>
      </c>
      <c r="B328" s="24" t="s">
        <v>631</v>
      </c>
      <c r="C328" s="24"/>
      <c r="D328" s="24" t="s">
        <v>576</v>
      </c>
      <c r="E328" s="94" t="s">
        <v>577</v>
      </c>
      <c r="F328" s="109">
        <v>0.4325</v>
      </c>
      <c r="G328" s="110">
        <v>230.78</v>
      </c>
      <c r="H328" s="100"/>
      <c r="I328" s="25"/>
      <c r="J328" s="109">
        <v>0.80279999999999996</v>
      </c>
      <c r="K328" s="110">
        <v>434.37</v>
      </c>
      <c r="L328" s="25">
        <v>0.122</v>
      </c>
      <c r="M328" s="25">
        <v>80.66</v>
      </c>
      <c r="N328" s="109"/>
      <c r="O328" s="110"/>
      <c r="P328" s="109">
        <v>0.122</v>
      </c>
      <c r="Q328" s="116">
        <v>100.77565999999999</v>
      </c>
      <c r="R328" s="107">
        <f t="shared" si="31"/>
        <v>0.122</v>
      </c>
      <c r="S328" s="115">
        <f t="shared" si="28"/>
        <v>100.77565999999999</v>
      </c>
      <c r="T328" s="107">
        <f t="shared" si="29"/>
        <v>0.122</v>
      </c>
      <c r="U328" s="226">
        <f t="shared" si="30"/>
        <v>100.77565999999999</v>
      </c>
      <c r="V328" s="233">
        <v>0.4511</v>
      </c>
      <c r="W328" s="224">
        <f t="shared" si="32"/>
        <v>495.54</v>
      </c>
      <c r="X328" s="115">
        <f t="shared" si="33"/>
        <v>530.75</v>
      </c>
    </row>
    <row r="329" spans="1:24" ht="41.4" x14ac:dyDescent="0.25">
      <c r="A329" s="23" t="s">
        <v>632</v>
      </c>
      <c r="B329" s="24" t="s">
        <v>633</v>
      </c>
      <c r="C329" s="24"/>
      <c r="D329" s="24" t="s">
        <v>576</v>
      </c>
      <c r="E329" s="94" t="s">
        <v>577</v>
      </c>
      <c r="F329" s="109">
        <v>2.3252999999999999</v>
      </c>
      <c r="G329" s="110">
        <v>1240.76</v>
      </c>
      <c r="H329" s="100" t="s">
        <v>1982</v>
      </c>
      <c r="I329" s="25">
        <v>970.47</v>
      </c>
      <c r="J329" s="109">
        <v>1.9628000000000001</v>
      </c>
      <c r="K329" s="110">
        <v>1062.01</v>
      </c>
      <c r="L329" s="25">
        <v>1.9784999999999999</v>
      </c>
      <c r="M329" s="25">
        <v>1308.1400000000001</v>
      </c>
      <c r="N329" s="109">
        <v>2.1259999999999999</v>
      </c>
      <c r="O329" s="110">
        <v>1600.79</v>
      </c>
      <c r="P329" s="109">
        <v>2.5251999999999999</v>
      </c>
      <c r="Q329" s="116">
        <v>2085.8909559999997</v>
      </c>
      <c r="R329" s="107">
        <f t="shared" si="31"/>
        <v>2.5251999999999999</v>
      </c>
      <c r="S329" s="115">
        <f t="shared" ref="S329:S392" si="34">Q329</f>
        <v>2085.8909559999997</v>
      </c>
      <c r="T329" s="107">
        <f t="shared" ref="T329:T392" si="35">R329</f>
        <v>2.5251999999999999</v>
      </c>
      <c r="U329" s="226">
        <f t="shared" ref="U329:U392" si="36">S329</f>
        <v>2085.8909559999997</v>
      </c>
      <c r="V329" s="233">
        <v>1.833</v>
      </c>
      <c r="W329" s="224">
        <f t="shared" si="32"/>
        <v>2013.57</v>
      </c>
      <c r="X329" s="115">
        <f t="shared" si="33"/>
        <v>2156.65</v>
      </c>
    </row>
    <row r="330" spans="1:24" ht="41.4" x14ac:dyDescent="0.25">
      <c r="A330" s="23" t="s">
        <v>634</v>
      </c>
      <c r="B330" s="24" t="s">
        <v>635</v>
      </c>
      <c r="C330" s="24"/>
      <c r="D330" s="24" t="s">
        <v>576</v>
      </c>
      <c r="E330" s="94" t="s">
        <v>577</v>
      </c>
      <c r="F330" s="109">
        <v>1.0696000000000001</v>
      </c>
      <c r="G330" s="110">
        <v>570.73</v>
      </c>
      <c r="H330" s="100" t="s">
        <v>1983</v>
      </c>
      <c r="I330" s="25">
        <v>610.80999999999995</v>
      </c>
      <c r="J330" s="109">
        <v>1.05</v>
      </c>
      <c r="K330" s="110">
        <v>568.12</v>
      </c>
      <c r="L330" s="25">
        <v>1.0496000000000001</v>
      </c>
      <c r="M330" s="25">
        <v>693.97</v>
      </c>
      <c r="N330" s="109">
        <v>1.1101000000000001</v>
      </c>
      <c r="O330" s="110">
        <v>835.86</v>
      </c>
      <c r="P330" s="109">
        <v>1.1154999999999999</v>
      </c>
      <c r="Q330" s="116">
        <v>921.43646499999988</v>
      </c>
      <c r="R330" s="107">
        <f t="shared" si="31"/>
        <v>1.1154999999999999</v>
      </c>
      <c r="S330" s="115">
        <f t="shared" si="34"/>
        <v>921.43646499999988</v>
      </c>
      <c r="T330" s="107">
        <f t="shared" si="35"/>
        <v>1.1154999999999999</v>
      </c>
      <c r="U330" s="226">
        <f t="shared" si="36"/>
        <v>921.43646499999988</v>
      </c>
      <c r="V330" s="233">
        <v>1.1664000000000001</v>
      </c>
      <c r="W330" s="224">
        <f t="shared" si="32"/>
        <v>1281.3</v>
      </c>
      <c r="X330" s="115">
        <f t="shared" si="33"/>
        <v>1372.35</v>
      </c>
    </row>
    <row r="331" spans="1:24" ht="41.4" x14ac:dyDescent="0.25">
      <c r="A331" s="23" t="s">
        <v>636</v>
      </c>
      <c r="B331" s="24" t="s">
        <v>637</v>
      </c>
      <c r="C331" s="24"/>
      <c r="D331" s="24" t="s">
        <v>576</v>
      </c>
      <c r="E331" s="94" t="s">
        <v>577</v>
      </c>
      <c r="F331" s="109">
        <v>0.93640000000000001</v>
      </c>
      <c r="G331" s="110">
        <v>499.65</v>
      </c>
      <c r="H331" s="100"/>
      <c r="I331" s="25"/>
      <c r="J331" s="109"/>
      <c r="K331" s="110"/>
      <c r="L331" s="25"/>
      <c r="M331" s="25"/>
      <c r="N331" s="109">
        <v>0.15290000000000001</v>
      </c>
      <c r="O331" s="110">
        <v>115.13</v>
      </c>
      <c r="P331" s="109">
        <v>0.15290000000000001</v>
      </c>
      <c r="Q331" s="116">
        <v>126.299987</v>
      </c>
      <c r="R331" s="107">
        <f t="shared" si="31"/>
        <v>0.15290000000000001</v>
      </c>
      <c r="S331" s="115">
        <f t="shared" si="34"/>
        <v>126.299987</v>
      </c>
      <c r="T331" s="107">
        <f t="shared" si="35"/>
        <v>0.15290000000000001</v>
      </c>
      <c r="U331" s="226">
        <f t="shared" si="36"/>
        <v>126.299987</v>
      </c>
      <c r="V331" s="233">
        <v>0.15290000000000001</v>
      </c>
      <c r="W331" s="224">
        <f t="shared" si="32"/>
        <v>167.96</v>
      </c>
      <c r="X331" s="115">
        <f t="shared" si="33"/>
        <v>179.9</v>
      </c>
    </row>
    <row r="332" spans="1:24" ht="41.4" x14ac:dyDescent="0.25">
      <c r="A332" s="23" t="s">
        <v>638</v>
      </c>
      <c r="B332" s="24" t="s">
        <v>639</v>
      </c>
      <c r="C332" s="24"/>
      <c r="D332" s="24" t="s">
        <v>576</v>
      </c>
      <c r="E332" s="94" t="s">
        <v>577</v>
      </c>
      <c r="F332" s="109">
        <v>0.95299999999999996</v>
      </c>
      <c r="G332" s="110">
        <v>508.51</v>
      </c>
      <c r="H332" s="100"/>
      <c r="I332" s="25"/>
      <c r="J332" s="109"/>
      <c r="K332" s="110"/>
      <c r="L332" s="25"/>
      <c r="M332" s="25"/>
      <c r="N332" s="109"/>
      <c r="O332" s="110"/>
      <c r="P332" s="109">
        <v>0.95299999999999996</v>
      </c>
      <c r="Q332" s="116">
        <v>787.20658999999989</v>
      </c>
      <c r="R332" s="107">
        <f t="shared" si="31"/>
        <v>0.95299999999999996</v>
      </c>
      <c r="S332" s="115">
        <f t="shared" si="34"/>
        <v>787.20658999999989</v>
      </c>
      <c r="T332" s="107">
        <f t="shared" si="35"/>
        <v>0.95299999999999996</v>
      </c>
      <c r="U332" s="226">
        <f t="shared" si="36"/>
        <v>787.20658999999989</v>
      </c>
      <c r="V332" s="233">
        <v>0.95299999999999996</v>
      </c>
      <c r="W332" s="224">
        <f t="shared" si="32"/>
        <v>1046.8800000000001</v>
      </c>
      <c r="X332" s="115">
        <f t="shared" si="33"/>
        <v>1121.27</v>
      </c>
    </row>
    <row r="333" spans="1:24" ht="41.4" x14ac:dyDescent="0.25">
      <c r="A333" s="23" t="s">
        <v>640</v>
      </c>
      <c r="B333" s="24" t="s">
        <v>641</v>
      </c>
      <c r="C333" s="24"/>
      <c r="D333" s="24" t="s">
        <v>576</v>
      </c>
      <c r="E333" s="94" t="s">
        <v>577</v>
      </c>
      <c r="F333" s="109">
        <v>1.6615</v>
      </c>
      <c r="G333" s="110">
        <v>886.56</v>
      </c>
      <c r="H333" s="100" t="s">
        <v>1984</v>
      </c>
      <c r="I333" s="25">
        <v>965.5</v>
      </c>
      <c r="J333" s="109">
        <v>1.6803999999999999</v>
      </c>
      <c r="K333" s="110">
        <v>909.21</v>
      </c>
      <c r="L333" s="25">
        <v>1.6561999999999999</v>
      </c>
      <c r="M333" s="25">
        <v>1095.05</v>
      </c>
      <c r="N333" s="109">
        <v>1.355</v>
      </c>
      <c r="O333" s="110">
        <v>1020.26</v>
      </c>
      <c r="P333" s="109">
        <v>1.3293999999999999</v>
      </c>
      <c r="Q333" s="116">
        <v>1098.124282</v>
      </c>
      <c r="R333" s="107">
        <f t="shared" si="31"/>
        <v>1.3293999999999999</v>
      </c>
      <c r="S333" s="115">
        <f t="shared" si="34"/>
        <v>1098.124282</v>
      </c>
      <c r="T333" s="107">
        <f t="shared" si="35"/>
        <v>1.3293999999999999</v>
      </c>
      <c r="U333" s="226">
        <f t="shared" si="36"/>
        <v>1098.124282</v>
      </c>
      <c r="V333" s="233">
        <v>1.3527</v>
      </c>
      <c r="W333" s="224">
        <f t="shared" si="32"/>
        <v>1485.95</v>
      </c>
      <c r="X333" s="115">
        <f t="shared" si="33"/>
        <v>1591.55</v>
      </c>
    </row>
    <row r="334" spans="1:24" ht="41.4" x14ac:dyDescent="0.25">
      <c r="A334" s="23" t="s">
        <v>642</v>
      </c>
      <c r="B334" s="24" t="s">
        <v>643</v>
      </c>
      <c r="C334" s="24"/>
      <c r="D334" s="24" t="s">
        <v>576</v>
      </c>
      <c r="E334" s="94" t="s">
        <v>577</v>
      </c>
      <c r="F334" s="109"/>
      <c r="G334" s="110"/>
      <c r="H334" s="100"/>
      <c r="I334" s="25"/>
      <c r="J334" s="109"/>
      <c r="K334" s="110"/>
      <c r="L334" s="25"/>
      <c r="M334" s="25"/>
      <c r="N334" s="109"/>
      <c r="O334" s="110"/>
      <c r="P334" s="109">
        <v>1</v>
      </c>
      <c r="Q334" s="116">
        <v>826.03</v>
      </c>
      <c r="R334" s="107">
        <f t="shared" si="31"/>
        <v>1</v>
      </c>
      <c r="S334" s="115">
        <f t="shared" si="34"/>
        <v>826.03</v>
      </c>
      <c r="T334" s="107">
        <f t="shared" si="35"/>
        <v>1</v>
      </c>
      <c r="U334" s="226">
        <f t="shared" si="36"/>
        <v>826.03</v>
      </c>
      <c r="V334" s="234">
        <v>1</v>
      </c>
      <c r="W334" s="224">
        <f t="shared" si="32"/>
        <v>1098.51</v>
      </c>
      <c r="X334" s="115">
        <f t="shared" si="33"/>
        <v>1176.57</v>
      </c>
    </row>
    <row r="335" spans="1:24" ht="41.4" x14ac:dyDescent="0.25">
      <c r="A335" s="23" t="s">
        <v>644</v>
      </c>
      <c r="B335" s="24" t="s">
        <v>645</v>
      </c>
      <c r="C335" s="24"/>
      <c r="D335" s="24" t="s">
        <v>576</v>
      </c>
      <c r="E335" s="94" t="s">
        <v>577</v>
      </c>
      <c r="F335" s="109">
        <v>1.1074999999999999</v>
      </c>
      <c r="G335" s="110">
        <v>590.95000000000005</v>
      </c>
      <c r="H335" s="100" t="s">
        <v>1985</v>
      </c>
      <c r="I335" s="25">
        <v>563.05999999999995</v>
      </c>
      <c r="J335" s="109">
        <v>0.94989999999999997</v>
      </c>
      <c r="K335" s="110">
        <v>513.96</v>
      </c>
      <c r="L335" s="25">
        <v>0.92830000000000001</v>
      </c>
      <c r="M335" s="25">
        <v>613.77</v>
      </c>
      <c r="N335" s="109">
        <v>0.9173</v>
      </c>
      <c r="O335" s="110">
        <v>690.69</v>
      </c>
      <c r="P335" s="109">
        <v>0.86809999999999998</v>
      </c>
      <c r="Q335" s="116">
        <v>717.07664299999999</v>
      </c>
      <c r="R335" s="107">
        <f t="shared" si="31"/>
        <v>0.86809999999999998</v>
      </c>
      <c r="S335" s="115">
        <f t="shared" si="34"/>
        <v>717.07664299999999</v>
      </c>
      <c r="T335" s="107">
        <f t="shared" si="35"/>
        <v>0.86809999999999998</v>
      </c>
      <c r="U335" s="226">
        <f t="shared" si="36"/>
        <v>717.07664299999999</v>
      </c>
      <c r="V335" s="233">
        <v>0.7873</v>
      </c>
      <c r="W335" s="224">
        <f t="shared" si="32"/>
        <v>864.86</v>
      </c>
      <c r="X335" s="115">
        <f t="shared" si="33"/>
        <v>926.31</v>
      </c>
    </row>
    <row r="336" spans="1:24" ht="41.4" x14ac:dyDescent="0.25">
      <c r="A336" s="23" t="s">
        <v>646</v>
      </c>
      <c r="B336" s="24" t="s">
        <v>647</v>
      </c>
      <c r="C336" s="24"/>
      <c r="D336" s="24" t="s">
        <v>576</v>
      </c>
      <c r="E336" s="94" t="s">
        <v>577</v>
      </c>
      <c r="F336" s="109">
        <v>0.73180000000000001</v>
      </c>
      <c r="G336" s="110">
        <v>390.48</v>
      </c>
      <c r="H336" s="100"/>
      <c r="I336" s="25"/>
      <c r="J336" s="109"/>
      <c r="K336" s="110"/>
      <c r="L336" s="25"/>
      <c r="M336" s="25"/>
      <c r="N336" s="109"/>
      <c r="O336" s="110"/>
      <c r="P336" s="109">
        <v>0.73180000000000001</v>
      </c>
      <c r="Q336" s="116">
        <v>604.48875399999997</v>
      </c>
      <c r="R336" s="107">
        <f t="shared" si="31"/>
        <v>0.73180000000000001</v>
      </c>
      <c r="S336" s="115">
        <f t="shared" si="34"/>
        <v>604.48875399999997</v>
      </c>
      <c r="T336" s="107">
        <f t="shared" si="35"/>
        <v>0.73180000000000001</v>
      </c>
      <c r="U336" s="226">
        <f t="shared" si="36"/>
        <v>604.48875399999997</v>
      </c>
      <c r="V336" s="233">
        <v>0.52790000000000004</v>
      </c>
      <c r="W336" s="224">
        <f t="shared" si="32"/>
        <v>579.9</v>
      </c>
      <c r="X336" s="115">
        <f t="shared" si="33"/>
        <v>621.11</v>
      </c>
    </row>
    <row r="337" spans="1:24" ht="41.4" x14ac:dyDescent="0.25">
      <c r="A337" s="23" t="s">
        <v>648</v>
      </c>
      <c r="B337" s="24" t="s">
        <v>649</v>
      </c>
      <c r="C337" s="24"/>
      <c r="D337" s="24" t="s">
        <v>576</v>
      </c>
      <c r="E337" s="94" t="s">
        <v>577</v>
      </c>
      <c r="F337" s="109">
        <v>0.92249999999999999</v>
      </c>
      <c r="G337" s="110">
        <v>492.24</v>
      </c>
      <c r="H337" s="100" t="s">
        <v>1986</v>
      </c>
      <c r="I337" s="25">
        <v>542.91999999999996</v>
      </c>
      <c r="J337" s="109">
        <v>1.0032000000000001</v>
      </c>
      <c r="K337" s="110">
        <v>542.79999999999995</v>
      </c>
      <c r="L337" s="25">
        <v>1.0510999999999999</v>
      </c>
      <c r="M337" s="25">
        <v>694.97</v>
      </c>
      <c r="N337" s="109">
        <v>1.0363</v>
      </c>
      <c r="O337" s="110">
        <v>780.29</v>
      </c>
      <c r="P337" s="109">
        <v>1.0491999999999999</v>
      </c>
      <c r="Q337" s="116">
        <v>866.67067599999984</v>
      </c>
      <c r="R337" s="107">
        <f t="shared" si="31"/>
        <v>1.0491999999999999</v>
      </c>
      <c r="S337" s="115">
        <f t="shared" si="34"/>
        <v>866.67067599999984</v>
      </c>
      <c r="T337" s="107">
        <f t="shared" si="35"/>
        <v>1.0491999999999999</v>
      </c>
      <c r="U337" s="226">
        <f t="shared" si="36"/>
        <v>866.67067599999984</v>
      </c>
      <c r="V337" s="233">
        <v>0.96860000000000002</v>
      </c>
      <c r="W337" s="224">
        <f t="shared" si="32"/>
        <v>1064.02</v>
      </c>
      <c r="X337" s="115">
        <f t="shared" si="33"/>
        <v>1139.6300000000001</v>
      </c>
    </row>
    <row r="338" spans="1:24" ht="41.4" x14ac:dyDescent="0.25">
      <c r="A338" s="23" t="s">
        <v>650</v>
      </c>
      <c r="B338" s="24" t="s">
        <v>651</v>
      </c>
      <c r="C338" s="24"/>
      <c r="D338" s="24" t="s">
        <v>576</v>
      </c>
      <c r="E338" s="94" t="s">
        <v>577</v>
      </c>
      <c r="F338" s="109">
        <v>0.5554</v>
      </c>
      <c r="G338" s="110">
        <v>296.36</v>
      </c>
      <c r="H338" s="100"/>
      <c r="I338" s="25"/>
      <c r="J338" s="109"/>
      <c r="K338" s="110"/>
      <c r="L338" s="25"/>
      <c r="M338" s="25"/>
      <c r="N338" s="109"/>
      <c r="O338" s="110"/>
      <c r="P338" s="109">
        <v>0.5554</v>
      </c>
      <c r="Q338" s="116">
        <v>458.777062</v>
      </c>
      <c r="R338" s="107">
        <f t="shared" si="31"/>
        <v>0.5554</v>
      </c>
      <c r="S338" s="115">
        <f t="shared" si="34"/>
        <v>458.777062</v>
      </c>
      <c r="T338" s="107">
        <f t="shared" si="35"/>
        <v>0.5554</v>
      </c>
      <c r="U338" s="226">
        <f t="shared" si="36"/>
        <v>458.777062</v>
      </c>
      <c r="V338" s="233">
        <v>0.5554</v>
      </c>
      <c r="W338" s="224">
        <f t="shared" si="32"/>
        <v>610.11</v>
      </c>
      <c r="X338" s="115">
        <f t="shared" si="33"/>
        <v>653.47</v>
      </c>
    </row>
    <row r="339" spans="1:24" ht="41.4" x14ac:dyDescent="0.25">
      <c r="A339" s="23" t="s">
        <v>652</v>
      </c>
      <c r="B339" s="24" t="s">
        <v>653</v>
      </c>
      <c r="C339" s="24"/>
      <c r="D339" s="24" t="s">
        <v>576</v>
      </c>
      <c r="E339" s="94" t="s">
        <v>577</v>
      </c>
      <c r="F339" s="109">
        <v>1.8381000000000001</v>
      </c>
      <c r="G339" s="110">
        <v>980.79</v>
      </c>
      <c r="H339" s="100" t="s">
        <v>1987</v>
      </c>
      <c r="I339" s="25">
        <v>974.89</v>
      </c>
      <c r="J339" s="109">
        <v>1.5585</v>
      </c>
      <c r="K339" s="110">
        <v>843.26</v>
      </c>
      <c r="L339" s="25">
        <v>1.4807999999999999</v>
      </c>
      <c r="M339" s="25">
        <v>979.08</v>
      </c>
      <c r="N339" s="109">
        <v>1.6209</v>
      </c>
      <c r="O339" s="110">
        <v>1220.47</v>
      </c>
      <c r="P339" s="109">
        <v>1.6334</v>
      </c>
      <c r="Q339" s="116">
        <v>1349.237402</v>
      </c>
      <c r="R339" s="107">
        <f t="shared" si="31"/>
        <v>1.6334</v>
      </c>
      <c r="S339" s="115">
        <f t="shared" si="34"/>
        <v>1349.237402</v>
      </c>
      <c r="T339" s="107">
        <f t="shared" si="35"/>
        <v>1.6334</v>
      </c>
      <c r="U339" s="226">
        <f t="shared" si="36"/>
        <v>1349.237402</v>
      </c>
      <c r="V339" s="233">
        <v>1.3633999999999999</v>
      </c>
      <c r="W339" s="224">
        <f t="shared" si="32"/>
        <v>1497.71</v>
      </c>
      <c r="X339" s="115">
        <f t="shared" si="33"/>
        <v>1604.14</v>
      </c>
    </row>
    <row r="340" spans="1:24" ht="41.4" x14ac:dyDescent="0.25">
      <c r="A340" s="23" t="s">
        <v>654</v>
      </c>
      <c r="B340" s="24" t="s">
        <v>655</v>
      </c>
      <c r="C340" s="24"/>
      <c r="D340" s="24" t="s">
        <v>576</v>
      </c>
      <c r="E340" s="94" t="s">
        <v>577</v>
      </c>
      <c r="F340" s="109">
        <v>0.94669999999999999</v>
      </c>
      <c r="G340" s="110">
        <v>505.15</v>
      </c>
      <c r="H340" s="100" t="s">
        <v>1988</v>
      </c>
      <c r="I340" s="25">
        <v>458.77</v>
      </c>
      <c r="J340" s="109">
        <v>0.80169999999999997</v>
      </c>
      <c r="K340" s="110">
        <v>433.78</v>
      </c>
      <c r="L340" s="25">
        <v>0.74580000000000002</v>
      </c>
      <c r="M340" s="25">
        <v>493.11</v>
      </c>
      <c r="N340" s="109">
        <v>0.75829999999999997</v>
      </c>
      <c r="O340" s="110">
        <v>570.97</v>
      </c>
      <c r="P340" s="109">
        <v>0.70989999999999998</v>
      </c>
      <c r="Q340" s="116">
        <v>586.39869699999997</v>
      </c>
      <c r="R340" s="107">
        <f t="shared" si="31"/>
        <v>0.70989999999999998</v>
      </c>
      <c r="S340" s="115">
        <f t="shared" si="34"/>
        <v>586.39869699999997</v>
      </c>
      <c r="T340" s="107">
        <f t="shared" si="35"/>
        <v>0.70989999999999998</v>
      </c>
      <c r="U340" s="226">
        <f t="shared" si="36"/>
        <v>586.39869699999997</v>
      </c>
      <c r="V340" s="233">
        <v>0.69489999999999996</v>
      </c>
      <c r="W340" s="224">
        <f t="shared" si="32"/>
        <v>763.35</v>
      </c>
      <c r="X340" s="115">
        <f t="shared" si="33"/>
        <v>817.6</v>
      </c>
    </row>
    <row r="341" spans="1:24" ht="41.4" x14ac:dyDescent="0.25">
      <c r="A341" s="23" t="s">
        <v>656</v>
      </c>
      <c r="B341" s="24" t="s">
        <v>657</v>
      </c>
      <c r="C341" s="24"/>
      <c r="D341" s="24" t="s">
        <v>576</v>
      </c>
      <c r="E341" s="94" t="s">
        <v>577</v>
      </c>
      <c r="F341" s="109">
        <v>1.1136999999999999</v>
      </c>
      <c r="G341" s="110">
        <v>594.26</v>
      </c>
      <c r="H341" s="100"/>
      <c r="I341" s="25"/>
      <c r="J341" s="109"/>
      <c r="K341" s="110"/>
      <c r="L341" s="25"/>
      <c r="M341" s="25"/>
      <c r="N341" s="109"/>
      <c r="O341" s="110"/>
      <c r="P341" s="109">
        <v>1.1136999999999999</v>
      </c>
      <c r="Q341" s="116">
        <v>919.94961099999989</v>
      </c>
      <c r="R341" s="107">
        <f t="shared" si="31"/>
        <v>1.1136999999999999</v>
      </c>
      <c r="S341" s="115">
        <f t="shared" si="34"/>
        <v>919.94961099999989</v>
      </c>
      <c r="T341" s="107">
        <f t="shared" si="35"/>
        <v>1.1136999999999999</v>
      </c>
      <c r="U341" s="226">
        <f t="shared" si="36"/>
        <v>919.94961099999989</v>
      </c>
      <c r="V341" s="233">
        <v>1.1136999999999999</v>
      </c>
      <c r="W341" s="224">
        <f t="shared" si="32"/>
        <v>1223.4100000000001</v>
      </c>
      <c r="X341" s="115">
        <f t="shared" si="33"/>
        <v>1310.3499999999999</v>
      </c>
    </row>
    <row r="342" spans="1:24" ht="41.4" x14ac:dyDescent="0.25">
      <c r="A342" s="23" t="s">
        <v>658</v>
      </c>
      <c r="B342" s="24" t="s">
        <v>659</v>
      </c>
      <c r="C342" s="24"/>
      <c r="D342" s="24" t="s">
        <v>576</v>
      </c>
      <c r="E342" s="94" t="s">
        <v>577</v>
      </c>
      <c r="F342" s="109">
        <v>1.3869</v>
      </c>
      <c r="G342" s="110">
        <v>740.04</v>
      </c>
      <c r="H342" s="100" t="s">
        <v>1989</v>
      </c>
      <c r="I342" s="25">
        <v>794.46</v>
      </c>
      <c r="J342" s="109">
        <v>1.7135</v>
      </c>
      <c r="K342" s="110">
        <v>927.12</v>
      </c>
      <c r="L342" s="25">
        <v>1.3376999999999999</v>
      </c>
      <c r="M342" s="25">
        <v>884.46</v>
      </c>
      <c r="N342" s="109">
        <v>1.4883</v>
      </c>
      <c r="O342" s="110">
        <v>1120.6300000000001</v>
      </c>
      <c r="P342" s="109">
        <v>1.4303999999999999</v>
      </c>
      <c r="Q342" s="116">
        <v>1181.5533119999998</v>
      </c>
      <c r="R342" s="107">
        <f t="shared" si="31"/>
        <v>1.4303999999999999</v>
      </c>
      <c r="S342" s="115">
        <f t="shared" si="34"/>
        <v>1181.5533119999998</v>
      </c>
      <c r="T342" s="107">
        <f t="shared" si="35"/>
        <v>1.4303999999999999</v>
      </c>
      <c r="U342" s="226">
        <f t="shared" si="36"/>
        <v>1181.5533119999998</v>
      </c>
      <c r="V342" s="233">
        <v>1.2256</v>
      </c>
      <c r="W342" s="224">
        <f t="shared" si="32"/>
        <v>1346.33</v>
      </c>
      <c r="X342" s="115">
        <f t="shared" si="33"/>
        <v>1442</v>
      </c>
    </row>
    <row r="343" spans="1:24" ht="41.4" x14ac:dyDescent="0.25">
      <c r="A343" s="23" t="s">
        <v>660</v>
      </c>
      <c r="B343" s="24" t="s">
        <v>661</v>
      </c>
      <c r="C343" s="24"/>
      <c r="D343" s="24" t="s">
        <v>576</v>
      </c>
      <c r="E343" s="94" t="s">
        <v>577</v>
      </c>
      <c r="F343" s="109">
        <v>2.7961</v>
      </c>
      <c r="G343" s="110">
        <v>1491.97</v>
      </c>
      <c r="H343" s="100"/>
      <c r="I343" s="25"/>
      <c r="J343" s="109"/>
      <c r="K343" s="110"/>
      <c r="L343" s="25"/>
      <c r="M343" s="25"/>
      <c r="N343" s="109"/>
      <c r="O343" s="110"/>
      <c r="P343" s="109">
        <v>2.7961</v>
      </c>
      <c r="Q343" s="116">
        <v>2309.6624830000001</v>
      </c>
      <c r="R343" s="107">
        <f t="shared" si="31"/>
        <v>2.7961</v>
      </c>
      <c r="S343" s="115">
        <f t="shared" si="34"/>
        <v>2309.6624830000001</v>
      </c>
      <c r="T343" s="107">
        <f t="shared" si="35"/>
        <v>2.7961</v>
      </c>
      <c r="U343" s="226">
        <f t="shared" si="36"/>
        <v>2309.6624830000001</v>
      </c>
      <c r="V343" s="233">
        <v>2.7961</v>
      </c>
      <c r="W343" s="224">
        <f t="shared" si="32"/>
        <v>3071.54</v>
      </c>
      <c r="X343" s="115">
        <f t="shared" si="33"/>
        <v>3289.81</v>
      </c>
    </row>
    <row r="344" spans="1:24" ht="41.4" x14ac:dyDescent="0.25">
      <c r="A344" s="23" t="s">
        <v>662</v>
      </c>
      <c r="B344" s="24" t="s">
        <v>663</v>
      </c>
      <c r="C344" s="24"/>
      <c r="D344" s="24" t="s">
        <v>576</v>
      </c>
      <c r="E344" s="94" t="s">
        <v>577</v>
      </c>
      <c r="F344" s="109">
        <v>0.88060000000000005</v>
      </c>
      <c r="G344" s="110">
        <v>469.88</v>
      </c>
      <c r="H344" s="100" t="s">
        <v>1990</v>
      </c>
      <c r="I344" s="25">
        <v>497.3</v>
      </c>
      <c r="J344" s="109">
        <v>0.8296</v>
      </c>
      <c r="K344" s="110">
        <v>448.87</v>
      </c>
      <c r="L344" s="25">
        <v>0.90839999999999999</v>
      </c>
      <c r="M344" s="25">
        <v>600.62</v>
      </c>
      <c r="N344" s="109">
        <v>0.87929999999999997</v>
      </c>
      <c r="O344" s="110">
        <v>662.08</v>
      </c>
      <c r="P344" s="109">
        <v>0.66579999999999995</v>
      </c>
      <c r="Q344" s="116">
        <v>549.97077399999989</v>
      </c>
      <c r="R344" s="107">
        <f t="shared" si="31"/>
        <v>0.66579999999999995</v>
      </c>
      <c r="S344" s="115">
        <f t="shared" si="34"/>
        <v>549.97077399999989</v>
      </c>
      <c r="T344" s="107">
        <f t="shared" si="35"/>
        <v>0.66579999999999995</v>
      </c>
      <c r="U344" s="226">
        <f t="shared" si="36"/>
        <v>549.97077399999989</v>
      </c>
      <c r="V344" s="233">
        <v>0.69579999999999997</v>
      </c>
      <c r="W344" s="224">
        <f t="shared" si="32"/>
        <v>764.34</v>
      </c>
      <c r="X344" s="115">
        <f t="shared" si="33"/>
        <v>818.66</v>
      </c>
    </row>
    <row r="345" spans="1:24" ht="41.4" x14ac:dyDescent="0.25">
      <c r="A345" s="23" t="s">
        <v>664</v>
      </c>
      <c r="B345" s="24" t="s">
        <v>665</v>
      </c>
      <c r="C345" s="24"/>
      <c r="D345" s="24" t="s">
        <v>576</v>
      </c>
      <c r="E345" s="94" t="s">
        <v>577</v>
      </c>
      <c r="F345" s="109">
        <v>0.90720000000000001</v>
      </c>
      <c r="G345" s="110">
        <v>484.07</v>
      </c>
      <c r="H345" s="100"/>
      <c r="I345" s="25"/>
      <c r="J345" s="109"/>
      <c r="K345" s="110"/>
      <c r="L345" s="25"/>
      <c r="M345" s="25"/>
      <c r="N345" s="109"/>
      <c r="O345" s="110"/>
      <c r="P345" s="109">
        <v>0.90720000000000001</v>
      </c>
      <c r="Q345" s="116">
        <v>749.374416</v>
      </c>
      <c r="R345" s="107">
        <f t="shared" si="31"/>
        <v>0.90720000000000001</v>
      </c>
      <c r="S345" s="115">
        <f t="shared" si="34"/>
        <v>749.374416</v>
      </c>
      <c r="T345" s="107">
        <f t="shared" si="35"/>
        <v>0.90720000000000001</v>
      </c>
      <c r="U345" s="226">
        <f t="shared" si="36"/>
        <v>749.374416</v>
      </c>
      <c r="V345" s="233">
        <v>0.90720000000000001</v>
      </c>
      <c r="W345" s="224">
        <f t="shared" si="32"/>
        <v>996.57</v>
      </c>
      <c r="X345" s="115">
        <f t="shared" si="33"/>
        <v>1067.3800000000001</v>
      </c>
    </row>
    <row r="346" spans="1:24" ht="41.4" x14ac:dyDescent="0.25">
      <c r="A346" s="23" t="s">
        <v>666</v>
      </c>
      <c r="B346" s="24" t="s">
        <v>667</v>
      </c>
      <c r="C346" s="24"/>
      <c r="D346" s="24" t="s">
        <v>576</v>
      </c>
      <c r="E346" s="94" t="s">
        <v>577</v>
      </c>
      <c r="F346" s="109">
        <v>0.89700000000000002</v>
      </c>
      <c r="G346" s="110">
        <v>478.63</v>
      </c>
      <c r="H346" s="100" t="s">
        <v>1991</v>
      </c>
      <c r="I346" s="25">
        <v>538.34</v>
      </c>
      <c r="J346" s="109">
        <v>0.89129999999999998</v>
      </c>
      <c r="K346" s="110">
        <v>482.26</v>
      </c>
      <c r="L346" s="25">
        <v>1.1695</v>
      </c>
      <c r="M346" s="25">
        <v>773.25</v>
      </c>
      <c r="N346" s="109">
        <v>1.0880000000000001</v>
      </c>
      <c r="O346" s="110">
        <v>819.22</v>
      </c>
      <c r="P346" s="109">
        <v>1.2728999999999999</v>
      </c>
      <c r="Q346" s="116">
        <v>1051.453587</v>
      </c>
      <c r="R346" s="107">
        <f t="shared" si="31"/>
        <v>1.2728999999999999</v>
      </c>
      <c r="S346" s="115">
        <f t="shared" si="34"/>
        <v>1051.453587</v>
      </c>
      <c r="T346" s="107">
        <f t="shared" si="35"/>
        <v>1.2728999999999999</v>
      </c>
      <c r="U346" s="226">
        <f t="shared" si="36"/>
        <v>1051.453587</v>
      </c>
      <c r="V346" s="233">
        <v>1.0084</v>
      </c>
      <c r="W346" s="224">
        <f t="shared" si="32"/>
        <v>1107.74</v>
      </c>
      <c r="X346" s="115">
        <f t="shared" si="33"/>
        <v>1186.45</v>
      </c>
    </row>
    <row r="347" spans="1:24" ht="41.4" x14ac:dyDescent="0.25">
      <c r="A347" s="23" t="s">
        <v>668</v>
      </c>
      <c r="B347" s="24" t="s">
        <v>669</v>
      </c>
      <c r="C347" s="24"/>
      <c r="D347" s="24" t="s">
        <v>576</v>
      </c>
      <c r="E347" s="94" t="s">
        <v>577</v>
      </c>
      <c r="F347" s="109">
        <v>0.28639999999999999</v>
      </c>
      <c r="G347" s="110">
        <v>152.82</v>
      </c>
      <c r="H347" s="100"/>
      <c r="I347" s="25"/>
      <c r="J347" s="109"/>
      <c r="K347" s="110"/>
      <c r="L347" s="25"/>
      <c r="M347" s="25"/>
      <c r="N347" s="109"/>
      <c r="O347" s="110"/>
      <c r="P347" s="109">
        <v>0.28639999999999999</v>
      </c>
      <c r="Q347" s="116">
        <v>236.57499199999998</v>
      </c>
      <c r="R347" s="107">
        <f t="shared" si="31"/>
        <v>0.28639999999999999</v>
      </c>
      <c r="S347" s="115">
        <f t="shared" si="34"/>
        <v>236.57499199999998</v>
      </c>
      <c r="T347" s="107">
        <f t="shared" si="35"/>
        <v>0.28639999999999999</v>
      </c>
      <c r="U347" s="226">
        <f t="shared" si="36"/>
        <v>236.57499199999998</v>
      </c>
      <c r="V347" s="233">
        <v>0.28639999999999999</v>
      </c>
      <c r="W347" s="224">
        <f t="shared" si="32"/>
        <v>314.61</v>
      </c>
      <c r="X347" s="115">
        <f t="shared" si="33"/>
        <v>336.97</v>
      </c>
    </row>
    <row r="348" spans="1:24" ht="41.4" x14ac:dyDescent="0.25">
      <c r="A348" s="23" t="s">
        <v>670</v>
      </c>
      <c r="B348" s="24" t="s">
        <v>671</v>
      </c>
      <c r="C348" s="24"/>
      <c r="D348" s="24" t="s">
        <v>576</v>
      </c>
      <c r="E348" s="94" t="s">
        <v>577</v>
      </c>
      <c r="F348" s="109">
        <v>1.0656000000000001</v>
      </c>
      <c r="G348" s="110">
        <v>568.59</v>
      </c>
      <c r="H348" s="100" t="s">
        <v>1992</v>
      </c>
      <c r="I348" s="25">
        <v>503.46</v>
      </c>
      <c r="J348" s="109">
        <v>0.78410000000000002</v>
      </c>
      <c r="K348" s="110">
        <v>424.25</v>
      </c>
      <c r="L348" s="25">
        <v>0.84909999999999997</v>
      </c>
      <c r="M348" s="25">
        <v>561.41</v>
      </c>
      <c r="N348" s="109">
        <v>0.84870000000000001</v>
      </c>
      <c r="O348" s="110">
        <v>639.04</v>
      </c>
      <c r="P348" s="109">
        <v>0.76249999999999996</v>
      </c>
      <c r="Q348" s="116">
        <v>629.84787499999993</v>
      </c>
      <c r="R348" s="107">
        <f t="shared" si="31"/>
        <v>0.76249999999999996</v>
      </c>
      <c r="S348" s="115">
        <f t="shared" si="34"/>
        <v>629.84787499999993</v>
      </c>
      <c r="T348" s="107">
        <f t="shared" si="35"/>
        <v>0.76249999999999996</v>
      </c>
      <c r="U348" s="226">
        <f t="shared" si="36"/>
        <v>629.84787499999993</v>
      </c>
      <c r="V348" s="233">
        <v>0.76400000000000001</v>
      </c>
      <c r="W348" s="224">
        <f t="shared" si="32"/>
        <v>839.26</v>
      </c>
      <c r="X348" s="115">
        <f t="shared" si="33"/>
        <v>898.9</v>
      </c>
    </row>
    <row r="349" spans="1:24" ht="41.4" x14ac:dyDescent="0.25">
      <c r="A349" s="23" t="s">
        <v>672</v>
      </c>
      <c r="B349" s="24" t="s">
        <v>673</v>
      </c>
      <c r="C349" s="24"/>
      <c r="D349" s="24" t="s">
        <v>576</v>
      </c>
      <c r="E349" s="94" t="s">
        <v>577</v>
      </c>
      <c r="F349" s="109">
        <v>0.46750000000000003</v>
      </c>
      <c r="G349" s="110">
        <v>249.45</v>
      </c>
      <c r="H349" s="100"/>
      <c r="I349" s="25"/>
      <c r="J349" s="109"/>
      <c r="K349" s="110"/>
      <c r="L349" s="25"/>
      <c r="M349" s="25"/>
      <c r="N349" s="109"/>
      <c r="O349" s="110"/>
      <c r="P349" s="109">
        <v>0.46750000000000003</v>
      </c>
      <c r="Q349" s="116">
        <v>386.16902500000003</v>
      </c>
      <c r="R349" s="107">
        <f t="shared" si="31"/>
        <v>0.46750000000000003</v>
      </c>
      <c r="S349" s="115">
        <f t="shared" si="34"/>
        <v>386.16902500000003</v>
      </c>
      <c r="T349" s="107">
        <f t="shared" si="35"/>
        <v>0.46750000000000003</v>
      </c>
      <c r="U349" s="226">
        <f t="shared" si="36"/>
        <v>386.16902500000003</v>
      </c>
      <c r="V349" s="233">
        <v>0.46750000000000003</v>
      </c>
      <c r="W349" s="224">
        <f t="shared" si="32"/>
        <v>513.54999999999995</v>
      </c>
      <c r="X349" s="115">
        <f t="shared" si="33"/>
        <v>550.04999999999995</v>
      </c>
    </row>
    <row r="350" spans="1:24" ht="41.4" x14ac:dyDescent="0.25">
      <c r="A350" s="23" t="s">
        <v>674</v>
      </c>
      <c r="B350" s="24" t="s">
        <v>675</v>
      </c>
      <c r="C350" s="24"/>
      <c r="D350" s="24" t="s">
        <v>576</v>
      </c>
      <c r="E350" s="94" t="s">
        <v>577</v>
      </c>
      <c r="F350" s="109">
        <v>0.80620000000000003</v>
      </c>
      <c r="G350" s="110">
        <v>430.18</v>
      </c>
      <c r="H350" s="100" t="s">
        <v>1993</v>
      </c>
      <c r="I350" s="25">
        <v>531.13</v>
      </c>
      <c r="J350" s="109">
        <v>0.75370000000000004</v>
      </c>
      <c r="K350" s="110">
        <v>407.8</v>
      </c>
      <c r="L350" s="25">
        <v>0.68359999999999999</v>
      </c>
      <c r="M350" s="25">
        <v>451.98</v>
      </c>
      <c r="N350" s="109">
        <v>0.88370000000000004</v>
      </c>
      <c r="O350" s="110">
        <v>665.39</v>
      </c>
      <c r="P350" s="109">
        <v>0.66490000000000005</v>
      </c>
      <c r="Q350" s="116">
        <v>549.22734700000001</v>
      </c>
      <c r="R350" s="107">
        <f t="shared" si="31"/>
        <v>0.66490000000000005</v>
      </c>
      <c r="S350" s="115">
        <f t="shared" si="34"/>
        <v>549.22734700000001</v>
      </c>
      <c r="T350" s="107">
        <f t="shared" si="35"/>
        <v>0.66490000000000005</v>
      </c>
      <c r="U350" s="226">
        <f t="shared" si="36"/>
        <v>549.22734700000001</v>
      </c>
      <c r="V350" s="233">
        <v>0.58640000000000003</v>
      </c>
      <c r="W350" s="224">
        <f t="shared" si="32"/>
        <v>644.16999999999996</v>
      </c>
      <c r="X350" s="115">
        <f t="shared" si="33"/>
        <v>689.94</v>
      </c>
    </row>
    <row r="351" spans="1:24" ht="41.4" x14ac:dyDescent="0.25">
      <c r="A351" s="23" t="s">
        <v>676</v>
      </c>
      <c r="B351" s="24" t="s">
        <v>677</v>
      </c>
      <c r="C351" s="24"/>
      <c r="D351" s="24" t="s">
        <v>576</v>
      </c>
      <c r="E351" s="94" t="s">
        <v>577</v>
      </c>
      <c r="F351" s="109">
        <v>0.7873</v>
      </c>
      <c r="G351" s="110">
        <v>420.1</v>
      </c>
      <c r="H351" s="100"/>
      <c r="I351" s="25"/>
      <c r="J351" s="109"/>
      <c r="K351" s="110"/>
      <c r="L351" s="25"/>
      <c r="M351" s="25"/>
      <c r="N351" s="109"/>
      <c r="O351" s="110"/>
      <c r="P351" s="109">
        <v>0.7873</v>
      </c>
      <c r="Q351" s="116">
        <v>650.33341899999994</v>
      </c>
      <c r="R351" s="107">
        <f t="shared" si="31"/>
        <v>0.7873</v>
      </c>
      <c r="S351" s="115">
        <f t="shared" si="34"/>
        <v>650.33341899999994</v>
      </c>
      <c r="T351" s="107">
        <f t="shared" si="35"/>
        <v>0.7873</v>
      </c>
      <c r="U351" s="226">
        <f t="shared" si="36"/>
        <v>650.33341899999994</v>
      </c>
      <c r="V351" s="233">
        <v>0.7873</v>
      </c>
      <c r="W351" s="224">
        <f t="shared" si="32"/>
        <v>864.86</v>
      </c>
      <c r="X351" s="115">
        <f t="shared" si="33"/>
        <v>926.31</v>
      </c>
    </row>
    <row r="352" spans="1:24" ht="41.4" x14ac:dyDescent="0.25">
      <c r="A352" s="23" t="s">
        <v>678</v>
      </c>
      <c r="B352" s="24" t="s">
        <v>679</v>
      </c>
      <c r="C352" s="24"/>
      <c r="D352" s="24" t="s">
        <v>576</v>
      </c>
      <c r="E352" s="94" t="s">
        <v>577</v>
      </c>
      <c r="F352" s="109">
        <v>2.7343000000000002</v>
      </c>
      <c r="G352" s="110">
        <v>1459</v>
      </c>
      <c r="H352" s="100" t="s">
        <v>1994</v>
      </c>
      <c r="I352" s="25">
        <v>1513.5</v>
      </c>
      <c r="J352" s="109">
        <v>3.2831999999999999</v>
      </c>
      <c r="K352" s="110">
        <v>1776.44</v>
      </c>
      <c r="L352" s="25">
        <v>2.6558000000000002</v>
      </c>
      <c r="M352" s="25">
        <v>1755.96</v>
      </c>
      <c r="N352" s="109">
        <v>3.9079999999999999</v>
      </c>
      <c r="O352" s="110">
        <v>2942.57</v>
      </c>
      <c r="P352" s="109">
        <v>2.3129</v>
      </c>
      <c r="Q352" s="116">
        <v>1910.5247869999998</v>
      </c>
      <c r="R352" s="107">
        <f t="shared" si="31"/>
        <v>2.3129</v>
      </c>
      <c r="S352" s="115">
        <f t="shared" si="34"/>
        <v>1910.5247869999998</v>
      </c>
      <c r="T352" s="107">
        <f t="shared" si="35"/>
        <v>2.3129</v>
      </c>
      <c r="U352" s="226">
        <f t="shared" si="36"/>
        <v>1910.5247869999998</v>
      </c>
      <c r="V352" s="233">
        <v>2.0516000000000001</v>
      </c>
      <c r="W352" s="224">
        <f t="shared" si="32"/>
        <v>2253.6999999999998</v>
      </c>
      <c r="X352" s="115">
        <f t="shared" si="33"/>
        <v>2413.85</v>
      </c>
    </row>
    <row r="353" spans="1:24" ht="41.4" x14ac:dyDescent="0.25">
      <c r="A353" s="23" t="s">
        <v>680</v>
      </c>
      <c r="B353" s="24" t="s">
        <v>681</v>
      </c>
      <c r="C353" s="24"/>
      <c r="D353" s="24" t="s">
        <v>576</v>
      </c>
      <c r="E353" s="94" t="s">
        <v>577</v>
      </c>
      <c r="F353" s="109">
        <v>1.5176000000000001</v>
      </c>
      <c r="G353" s="110">
        <v>809.78</v>
      </c>
      <c r="H353" s="100" t="s">
        <v>1995</v>
      </c>
      <c r="I353" s="25">
        <v>951.97</v>
      </c>
      <c r="J353" s="109">
        <v>1.8439000000000001</v>
      </c>
      <c r="K353" s="110">
        <v>997.68</v>
      </c>
      <c r="L353" s="25">
        <v>1.6688000000000001</v>
      </c>
      <c r="M353" s="25">
        <v>1103.3800000000001</v>
      </c>
      <c r="N353" s="109">
        <v>1.5322</v>
      </c>
      <c r="O353" s="110">
        <v>1153.69</v>
      </c>
      <c r="P353" s="109">
        <v>1.2355</v>
      </c>
      <c r="Q353" s="116">
        <v>1020.560065</v>
      </c>
      <c r="R353" s="107">
        <f t="shared" si="31"/>
        <v>1.2355</v>
      </c>
      <c r="S353" s="115">
        <f t="shared" si="34"/>
        <v>1020.560065</v>
      </c>
      <c r="T353" s="107">
        <f t="shared" si="35"/>
        <v>1.2355</v>
      </c>
      <c r="U353" s="226">
        <f t="shared" si="36"/>
        <v>1020.560065</v>
      </c>
      <c r="V353" s="233">
        <v>1.0546</v>
      </c>
      <c r="W353" s="224">
        <f t="shared" si="32"/>
        <v>1158.49</v>
      </c>
      <c r="X353" s="115">
        <f t="shared" si="33"/>
        <v>1240.81</v>
      </c>
    </row>
    <row r="354" spans="1:24" ht="41.4" x14ac:dyDescent="0.25">
      <c r="A354" s="23" t="s">
        <v>682</v>
      </c>
      <c r="B354" s="24" t="s">
        <v>683</v>
      </c>
      <c r="C354" s="24"/>
      <c r="D354" s="24" t="s">
        <v>576</v>
      </c>
      <c r="E354" s="94" t="s">
        <v>577</v>
      </c>
      <c r="F354" s="109">
        <v>2.3408000000000002</v>
      </c>
      <c r="G354" s="110">
        <v>1249.03</v>
      </c>
      <c r="H354" s="100"/>
      <c r="I354" s="25"/>
      <c r="J354" s="109"/>
      <c r="K354" s="110"/>
      <c r="L354" s="25"/>
      <c r="M354" s="25"/>
      <c r="N354" s="109"/>
      <c r="O354" s="110"/>
      <c r="P354" s="109">
        <v>2.3408000000000002</v>
      </c>
      <c r="Q354" s="116">
        <v>1933.5710240000001</v>
      </c>
      <c r="R354" s="107">
        <f t="shared" si="31"/>
        <v>2.3408000000000002</v>
      </c>
      <c r="S354" s="115">
        <f t="shared" si="34"/>
        <v>1933.5710240000001</v>
      </c>
      <c r="T354" s="107">
        <f t="shared" si="35"/>
        <v>2.3408000000000002</v>
      </c>
      <c r="U354" s="226">
        <f t="shared" si="36"/>
        <v>1933.5710240000001</v>
      </c>
      <c r="V354" s="233">
        <v>2.3408000000000002</v>
      </c>
      <c r="W354" s="224">
        <f t="shared" si="32"/>
        <v>2571.39</v>
      </c>
      <c r="X354" s="115">
        <f t="shared" si="33"/>
        <v>2754.12</v>
      </c>
    </row>
    <row r="355" spans="1:24" ht="41.4" x14ac:dyDescent="0.25">
      <c r="A355" s="23" t="s">
        <v>684</v>
      </c>
      <c r="B355" s="24" t="s">
        <v>685</v>
      </c>
      <c r="C355" s="24"/>
      <c r="D355" s="24" t="s">
        <v>576</v>
      </c>
      <c r="E355" s="94" t="s">
        <v>577</v>
      </c>
      <c r="F355" s="109">
        <v>0.74039999999999995</v>
      </c>
      <c r="G355" s="110">
        <v>395.07</v>
      </c>
      <c r="H355" s="100" t="s">
        <v>1996</v>
      </c>
      <c r="I355" s="25">
        <v>253.07</v>
      </c>
      <c r="J355" s="109">
        <v>0.37269999999999998</v>
      </c>
      <c r="K355" s="110">
        <v>201.66</v>
      </c>
      <c r="L355" s="25">
        <v>0.50749999999999995</v>
      </c>
      <c r="M355" s="25">
        <v>335.55</v>
      </c>
      <c r="N355" s="109">
        <v>0.68440000000000001</v>
      </c>
      <c r="O355" s="110">
        <v>515.33000000000004</v>
      </c>
      <c r="P355" s="109">
        <v>0.67030000000000001</v>
      </c>
      <c r="Q355" s="116">
        <v>553.68790899999999</v>
      </c>
      <c r="R355" s="107">
        <f t="shared" si="31"/>
        <v>0.67030000000000001</v>
      </c>
      <c r="S355" s="115">
        <f t="shared" si="34"/>
        <v>553.68790899999999</v>
      </c>
      <c r="T355" s="107">
        <f t="shared" si="35"/>
        <v>0.67030000000000001</v>
      </c>
      <c r="U355" s="226">
        <f t="shared" si="36"/>
        <v>553.68790899999999</v>
      </c>
      <c r="V355" s="233">
        <v>0.69830000000000003</v>
      </c>
      <c r="W355" s="224">
        <f t="shared" si="32"/>
        <v>767.09</v>
      </c>
      <c r="X355" s="115">
        <f t="shared" si="33"/>
        <v>821.6</v>
      </c>
    </row>
    <row r="356" spans="1:24" ht="41.4" x14ac:dyDescent="0.25">
      <c r="A356" s="23" t="s">
        <v>686</v>
      </c>
      <c r="B356" s="24" t="s">
        <v>687</v>
      </c>
      <c r="C356" s="24"/>
      <c r="D356" s="24" t="s">
        <v>576</v>
      </c>
      <c r="E356" s="94" t="s">
        <v>577</v>
      </c>
      <c r="F356" s="109">
        <v>0.82969999999999999</v>
      </c>
      <c r="G356" s="110">
        <v>442.72</v>
      </c>
      <c r="H356" s="100" t="s">
        <v>1997</v>
      </c>
      <c r="I356" s="25">
        <v>335.64</v>
      </c>
      <c r="J356" s="109">
        <v>0.57030000000000003</v>
      </c>
      <c r="K356" s="110">
        <v>308.57</v>
      </c>
      <c r="L356" s="25">
        <v>0.67859999999999998</v>
      </c>
      <c r="M356" s="25">
        <v>448.68</v>
      </c>
      <c r="N356" s="109">
        <v>0.66459999999999997</v>
      </c>
      <c r="O356" s="110">
        <v>500.42</v>
      </c>
      <c r="P356" s="109">
        <v>0.68269999999999997</v>
      </c>
      <c r="Q356" s="116">
        <v>563.93068099999994</v>
      </c>
      <c r="R356" s="107">
        <f t="shared" si="31"/>
        <v>0.68269999999999997</v>
      </c>
      <c r="S356" s="115">
        <f t="shared" si="34"/>
        <v>563.93068099999994</v>
      </c>
      <c r="T356" s="107">
        <f t="shared" si="35"/>
        <v>0.68269999999999997</v>
      </c>
      <c r="U356" s="226">
        <f t="shared" si="36"/>
        <v>563.93068099999994</v>
      </c>
      <c r="V356" s="233">
        <v>0.63149999999999995</v>
      </c>
      <c r="W356" s="224">
        <f t="shared" si="32"/>
        <v>693.71</v>
      </c>
      <c r="X356" s="115">
        <f t="shared" si="33"/>
        <v>743</v>
      </c>
    </row>
    <row r="357" spans="1:24" ht="41.4" x14ac:dyDescent="0.25">
      <c r="A357" s="23" t="s">
        <v>688</v>
      </c>
      <c r="B357" s="24" t="s">
        <v>689</v>
      </c>
      <c r="C357" s="24"/>
      <c r="D357" s="24" t="s">
        <v>576</v>
      </c>
      <c r="E357" s="94" t="s">
        <v>577</v>
      </c>
      <c r="F357" s="109">
        <v>0.40450000000000003</v>
      </c>
      <c r="G357" s="110">
        <v>215.84</v>
      </c>
      <c r="H357" s="100" t="s">
        <v>1998</v>
      </c>
      <c r="I357" s="25">
        <v>147.68</v>
      </c>
      <c r="J357" s="109">
        <v>0.49869999999999998</v>
      </c>
      <c r="K357" s="110">
        <v>269.83</v>
      </c>
      <c r="L357" s="25">
        <v>0.42230000000000001</v>
      </c>
      <c r="M357" s="25">
        <v>279.22000000000003</v>
      </c>
      <c r="N357" s="109">
        <v>0.28460000000000002</v>
      </c>
      <c r="O357" s="110">
        <v>214.29</v>
      </c>
      <c r="P357" s="109">
        <v>0.42030000000000001</v>
      </c>
      <c r="Q357" s="116">
        <v>347.180409</v>
      </c>
      <c r="R357" s="107">
        <f t="shared" si="31"/>
        <v>0.42030000000000001</v>
      </c>
      <c r="S357" s="115">
        <f t="shared" si="34"/>
        <v>347.180409</v>
      </c>
      <c r="T357" s="107">
        <f t="shared" si="35"/>
        <v>0.42030000000000001</v>
      </c>
      <c r="U357" s="226">
        <f t="shared" si="36"/>
        <v>347.180409</v>
      </c>
      <c r="V357" s="233">
        <v>0.51839999999999997</v>
      </c>
      <c r="W357" s="224">
        <f t="shared" si="32"/>
        <v>569.47</v>
      </c>
      <c r="X357" s="115">
        <f t="shared" si="33"/>
        <v>609.92999999999995</v>
      </c>
    </row>
    <row r="358" spans="1:24" ht="41.4" x14ac:dyDescent="0.25">
      <c r="A358" s="23" t="s">
        <v>690</v>
      </c>
      <c r="B358" s="24" t="s">
        <v>691</v>
      </c>
      <c r="C358" s="24"/>
      <c r="D358" s="24" t="s">
        <v>576</v>
      </c>
      <c r="E358" s="94" t="s">
        <v>577</v>
      </c>
      <c r="F358" s="109">
        <v>0.69599999999999995</v>
      </c>
      <c r="G358" s="110">
        <v>371.38</v>
      </c>
      <c r="H358" s="100" t="s">
        <v>1999</v>
      </c>
      <c r="I358" s="25">
        <v>408.12</v>
      </c>
      <c r="J358" s="109">
        <v>0.7369</v>
      </c>
      <c r="K358" s="110">
        <v>398.71</v>
      </c>
      <c r="L358" s="25">
        <v>0.88400000000000001</v>
      </c>
      <c r="M358" s="25">
        <v>584.48</v>
      </c>
      <c r="N358" s="109">
        <v>0.84289999999999998</v>
      </c>
      <c r="O358" s="110">
        <v>634.66999999999996</v>
      </c>
      <c r="P358" s="109">
        <v>0.85829999999999995</v>
      </c>
      <c r="Q358" s="116">
        <v>708.98154899999997</v>
      </c>
      <c r="R358" s="107">
        <f t="shared" si="31"/>
        <v>0.85829999999999995</v>
      </c>
      <c r="S358" s="115">
        <f t="shared" si="34"/>
        <v>708.98154899999997</v>
      </c>
      <c r="T358" s="107">
        <f t="shared" si="35"/>
        <v>0.85829999999999995</v>
      </c>
      <c r="U358" s="226">
        <f t="shared" si="36"/>
        <v>708.98154899999997</v>
      </c>
      <c r="V358" s="233">
        <v>0.65600000000000003</v>
      </c>
      <c r="W358" s="224">
        <f t="shared" si="32"/>
        <v>720.62</v>
      </c>
      <c r="X358" s="115">
        <f t="shared" si="33"/>
        <v>771.83</v>
      </c>
    </row>
    <row r="359" spans="1:24" ht="41.4" x14ac:dyDescent="0.25">
      <c r="A359" s="23" t="s">
        <v>692</v>
      </c>
      <c r="B359" s="24" t="s">
        <v>693</v>
      </c>
      <c r="C359" s="24"/>
      <c r="D359" s="24" t="s">
        <v>576</v>
      </c>
      <c r="E359" s="94" t="s">
        <v>577</v>
      </c>
      <c r="F359" s="109">
        <v>0.8911</v>
      </c>
      <c r="G359" s="110">
        <v>475.48</v>
      </c>
      <c r="H359" s="100" t="s">
        <v>2000</v>
      </c>
      <c r="I359" s="25">
        <v>415.71</v>
      </c>
      <c r="J359" s="109">
        <v>0.93610000000000004</v>
      </c>
      <c r="K359" s="110">
        <v>506.5</v>
      </c>
      <c r="L359" s="25">
        <v>0.76829999999999998</v>
      </c>
      <c r="M359" s="25">
        <v>507.98</v>
      </c>
      <c r="N359" s="109">
        <v>0.81259999999999999</v>
      </c>
      <c r="O359" s="110">
        <v>611.86</v>
      </c>
      <c r="P359" s="109">
        <v>0.82769999999999999</v>
      </c>
      <c r="Q359" s="116">
        <v>683.70503099999996</v>
      </c>
      <c r="R359" s="107">
        <f t="shared" si="31"/>
        <v>0.82769999999999999</v>
      </c>
      <c r="S359" s="115">
        <f t="shared" si="34"/>
        <v>683.70503099999996</v>
      </c>
      <c r="T359" s="107">
        <f t="shared" si="35"/>
        <v>0.82769999999999999</v>
      </c>
      <c r="U359" s="226">
        <f t="shared" si="36"/>
        <v>683.70503099999996</v>
      </c>
      <c r="V359" s="233">
        <v>0.77480000000000004</v>
      </c>
      <c r="W359" s="224">
        <f t="shared" si="32"/>
        <v>851.13</v>
      </c>
      <c r="X359" s="115">
        <f t="shared" si="33"/>
        <v>911.61</v>
      </c>
    </row>
    <row r="360" spans="1:24" ht="41.4" x14ac:dyDescent="0.25">
      <c r="A360" s="23" t="s">
        <v>694</v>
      </c>
      <c r="B360" s="24" t="s">
        <v>695</v>
      </c>
      <c r="C360" s="24"/>
      <c r="D360" s="24" t="s">
        <v>576</v>
      </c>
      <c r="E360" s="94" t="s">
        <v>577</v>
      </c>
      <c r="F360" s="109">
        <v>1.026</v>
      </c>
      <c r="G360" s="110">
        <v>547.46</v>
      </c>
      <c r="H360" s="100" t="s">
        <v>2001</v>
      </c>
      <c r="I360" s="25">
        <v>480</v>
      </c>
      <c r="J360" s="109">
        <v>1.0673999999999999</v>
      </c>
      <c r="K360" s="110">
        <v>577.54</v>
      </c>
      <c r="L360" s="25">
        <v>0.97299999999999998</v>
      </c>
      <c r="M360" s="25">
        <v>643.33000000000004</v>
      </c>
      <c r="N360" s="109">
        <v>1.0133000000000001</v>
      </c>
      <c r="O360" s="110">
        <v>762.97</v>
      </c>
      <c r="P360" s="109">
        <v>1.1299999999999999</v>
      </c>
      <c r="Q360" s="116">
        <v>933.4138999999999</v>
      </c>
      <c r="R360" s="107">
        <f t="shared" si="31"/>
        <v>1.1299999999999999</v>
      </c>
      <c r="S360" s="115">
        <f t="shared" si="34"/>
        <v>933.4138999999999</v>
      </c>
      <c r="T360" s="107">
        <f t="shared" si="35"/>
        <v>1.1299999999999999</v>
      </c>
      <c r="U360" s="226">
        <f t="shared" si="36"/>
        <v>933.4138999999999</v>
      </c>
      <c r="V360" s="233">
        <v>1.1276999999999999</v>
      </c>
      <c r="W360" s="224">
        <f t="shared" si="32"/>
        <v>1238.79</v>
      </c>
      <c r="X360" s="115">
        <f t="shared" si="33"/>
        <v>1326.82</v>
      </c>
    </row>
    <row r="361" spans="1:24" ht="41.4" x14ac:dyDescent="0.25">
      <c r="A361" s="23" t="s">
        <v>696</v>
      </c>
      <c r="B361" s="24" t="s">
        <v>697</v>
      </c>
      <c r="C361" s="24"/>
      <c r="D361" s="24" t="s">
        <v>576</v>
      </c>
      <c r="E361" s="94" t="s">
        <v>577</v>
      </c>
      <c r="F361" s="109">
        <v>0.76770000000000005</v>
      </c>
      <c r="G361" s="110">
        <v>409.64</v>
      </c>
      <c r="H361" s="100" t="s">
        <v>2002</v>
      </c>
      <c r="I361" s="25">
        <v>380.61</v>
      </c>
      <c r="J361" s="109">
        <v>0.66100000000000003</v>
      </c>
      <c r="K361" s="110">
        <v>357.65</v>
      </c>
      <c r="L361" s="25">
        <v>0.86619999999999997</v>
      </c>
      <c r="M361" s="25">
        <v>572.71</v>
      </c>
      <c r="N361" s="109">
        <v>0.65049999999999997</v>
      </c>
      <c r="O361" s="110">
        <v>489.8</v>
      </c>
      <c r="P361" s="109">
        <v>0.76770000000000005</v>
      </c>
      <c r="Q361" s="116">
        <v>634.14323100000001</v>
      </c>
      <c r="R361" s="107">
        <f t="shared" si="31"/>
        <v>0.76770000000000005</v>
      </c>
      <c r="S361" s="115">
        <f t="shared" si="34"/>
        <v>634.14323100000001</v>
      </c>
      <c r="T361" s="107">
        <f t="shared" si="35"/>
        <v>0.76770000000000005</v>
      </c>
      <c r="U361" s="226">
        <f t="shared" si="36"/>
        <v>634.14323100000001</v>
      </c>
      <c r="V361" s="233">
        <v>0.79890000000000005</v>
      </c>
      <c r="W361" s="224">
        <f t="shared" si="32"/>
        <v>877.6</v>
      </c>
      <c r="X361" s="115">
        <f t="shared" si="33"/>
        <v>939.96</v>
      </c>
    </row>
    <row r="362" spans="1:24" ht="41.4" x14ac:dyDescent="0.25">
      <c r="A362" s="23" t="s">
        <v>698</v>
      </c>
      <c r="B362" s="24" t="s">
        <v>699</v>
      </c>
      <c r="C362" s="24"/>
      <c r="D362" s="24" t="s">
        <v>576</v>
      </c>
      <c r="E362" s="94" t="s">
        <v>577</v>
      </c>
      <c r="F362" s="109">
        <v>1.4171</v>
      </c>
      <c r="G362" s="110">
        <v>756.15</v>
      </c>
      <c r="H362" s="100" t="s">
        <v>2003</v>
      </c>
      <c r="I362" s="25">
        <v>723.4</v>
      </c>
      <c r="J362" s="109">
        <v>1.2513000000000001</v>
      </c>
      <c r="K362" s="110">
        <v>677.04</v>
      </c>
      <c r="L362" s="25">
        <v>1.3867</v>
      </c>
      <c r="M362" s="25">
        <v>916.86</v>
      </c>
      <c r="N362" s="109">
        <v>1.3406</v>
      </c>
      <c r="O362" s="110">
        <v>1009.42</v>
      </c>
      <c r="P362" s="109">
        <v>1.4607000000000001</v>
      </c>
      <c r="Q362" s="116">
        <v>1206.5820209999999</v>
      </c>
      <c r="R362" s="107">
        <f t="shared" si="31"/>
        <v>1.4607000000000001</v>
      </c>
      <c r="S362" s="115">
        <f t="shared" si="34"/>
        <v>1206.5820209999999</v>
      </c>
      <c r="T362" s="107">
        <f t="shared" si="35"/>
        <v>1.4607000000000001</v>
      </c>
      <c r="U362" s="226">
        <f t="shared" si="36"/>
        <v>1206.5820209999999</v>
      </c>
      <c r="V362" s="233">
        <v>1.4910000000000001</v>
      </c>
      <c r="W362" s="224">
        <f t="shared" si="32"/>
        <v>1637.88</v>
      </c>
      <c r="X362" s="115">
        <f t="shared" si="33"/>
        <v>1754.27</v>
      </c>
    </row>
    <row r="363" spans="1:24" ht="41.4" x14ac:dyDescent="0.25">
      <c r="A363" s="23" t="s">
        <v>700</v>
      </c>
      <c r="B363" s="24" t="s">
        <v>701</v>
      </c>
      <c r="C363" s="24"/>
      <c r="D363" s="24" t="s">
        <v>576</v>
      </c>
      <c r="E363" s="94" t="s">
        <v>577</v>
      </c>
      <c r="F363" s="109">
        <v>1.1034999999999999</v>
      </c>
      <c r="G363" s="110">
        <v>588.82000000000005</v>
      </c>
      <c r="H363" s="100" t="s">
        <v>2004</v>
      </c>
      <c r="I363" s="25">
        <v>444.96</v>
      </c>
      <c r="J363" s="109">
        <v>0.86099999999999999</v>
      </c>
      <c r="K363" s="110">
        <v>465.86</v>
      </c>
      <c r="L363" s="25">
        <v>0.95809999999999995</v>
      </c>
      <c r="M363" s="25">
        <v>633.48</v>
      </c>
      <c r="N363" s="109">
        <v>0.99199999999999999</v>
      </c>
      <c r="O363" s="110">
        <v>746.94</v>
      </c>
      <c r="P363" s="109">
        <v>1.2322</v>
      </c>
      <c r="Q363" s="116">
        <v>1017.834166</v>
      </c>
      <c r="R363" s="107">
        <f t="shared" si="31"/>
        <v>1.2322</v>
      </c>
      <c r="S363" s="115">
        <f t="shared" si="34"/>
        <v>1017.834166</v>
      </c>
      <c r="T363" s="107">
        <f t="shared" si="35"/>
        <v>1.2322</v>
      </c>
      <c r="U363" s="226">
        <f t="shared" si="36"/>
        <v>1017.834166</v>
      </c>
      <c r="V363" s="233">
        <v>0.93110000000000004</v>
      </c>
      <c r="W363" s="224">
        <f t="shared" si="32"/>
        <v>1022.82</v>
      </c>
      <c r="X363" s="115">
        <f t="shared" si="33"/>
        <v>1095.5</v>
      </c>
    </row>
    <row r="364" spans="1:24" ht="41.4" x14ac:dyDescent="0.25">
      <c r="A364" s="23" t="s">
        <v>702</v>
      </c>
      <c r="B364" s="24" t="s">
        <v>703</v>
      </c>
      <c r="C364" s="24"/>
      <c r="D364" s="24" t="s">
        <v>576</v>
      </c>
      <c r="E364" s="94" t="s">
        <v>577</v>
      </c>
      <c r="F364" s="109">
        <v>0.58509999999999995</v>
      </c>
      <c r="G364" s="110">
        <v>312.2</v>
      </c>
      <c r="H364" s="100" t="s">
        <v>2005</v>
      </c>
      <c r="I364" s="25">
        <v>323.95999999999998</v>
      </c>
      <c r="J364" s="109">
        <v>0.56640000000000001</v>
      </c>
      <c r="K364" s="110">
        <v>306.45999999999998</v>
      </c>
      <c r="L364" s="25">
        <v>0.70720000000000005</v>
      </c>
      <c r="M364" s="25">
        <v>467.59</v>
      </c>
      <c r="N364" s="109">
        <v>0.71819999999999995</v>
      </c>
      <c r="O364" s="110">
        <v>540.78</v>
      </c>
      <c r="P364" s="109">
        <v>0.77170000000000005</v>
      </c>
      <c r="Q364" s="116">
        <v>637.44735100000003</v>
      </c>
      <c r="R364" s="107">
        <f t="shared" si="31"/>
        <v>0.77170000000000005</v>
      </c>
      <c r="S364" s="115">
        <f t="shared" si="34"/>
        <v>637.44735100000003</v>
      </c>
      <c r="T364" s="107">
        <f t="shared" si="35"/>
        <v>0.77170000000000005</v>
      </c>
      <c r="U364" s="226">
        <f t="shared" si="36"/>
        <v>637.44735100000003</v>
      </c>
      <c r="V364" s="233">
        <v>0.69989999999999997</v>
      </c>
      <c r="W364" s="224">
        <f t="shared" si="32"/>
        <v>768.85</v>
      </c>
      <c r="X364" s="115">
        <f t="shared" si="33"/>
        <v>823.48</v>
      </c>
    </row>
    <row r="365" spans="1:24" ht="41.4" x14ac:dyDescent="0.25">
      <c r="A365" s="23" t="s">
        <v>704</v>
      </c>
      <c r="B365" s="24" t="s">
        <v>705</v>
      </c>
      <c r="C365" s="24"/>
      <c r="D365" s="24" t="s">
        <v>576</v>
      </c>
      <c r="E365" s="94" t="s">
        <v>577</v>
      </c>
      <c r="F365" s="109">
        <v>0.66190000000000004</v>
      </c>
      <c r="G365" s="110">
        <v>353.18</v>
      </c>
      <c r="H365" s="100" t="s">
        <v>2006</v>
      </c>
      <c r="I365" s="25">
        <v>348.58</v>
      </c>
      <c r="J365" s="109">
        <v>0.63490000000000002</v>
      </c>
      <c r="K365" s="110">
        <v>343.53</v>
      </c>
      <c r="L365" s="25">
        <v>0.65559999999999996</v>
      </c>
      <c r="M365" s="25">
        <v>433.47</v>
      </c>
      <c r="N365" s="109">
        <v>0.5988</v>
      </c>
      <c r="O365" s="110">
        <v>450.87</v>
      </c>
      <c r="P365" s="109">
        <v>0.72599999999999998</v>
      </c>
      <c r="Q365" s="116">
        <v>599.69777999999997</v>
      </c>
      <c r="R365" s="107">
        <f t="shared" si="31"/>
        <v>0.72599999999999998</v>
      </c>
      <c r="S365" s="115">
        <f t="shared" si="34"/>
        <v>599.69777999999997</v>
      </c>
      <c r="T365" s="107">
        <f t="shared" si="35"/>
        <v>0.72599999999999998</v>
      </c>
      <c r="U365" s="226">
        <f t="shared" si="36"/>
        <v>599.69777999999997</v>
      </c>
      <c r="V365" s="233">
        <v>0.58660000000000001</v>
      </c>
      <c r="W365" s="224">
        <f t="shared" si="32"/>
        <v>644.39</v>
      </c>
      <c r="X365" s="115">
        <f t="shared" si="33"/>
        <v>690.18</v>
      </c>
    </row>
    <row r="366" spans="1:24" ht="41.4" x14ac:dyDescent="0.25">
      <c r="A366" s="23" t="s">
        <v>706</v>
      </c>
      <c r="B366" s="24" t="s">
        <v>707</v>
      </c>
      <c r="C366" s="24"/>
      <c r="D366" s="24" t="s">
        <v>576</v>
      </c>
      <c r="E366" s="94" t="s">
        <v>577</v>
      </c>
      <c r="F366" s="109">
        <v>0.69950000000000001</v>
      </c>
      <c r="G366" s="110">
        <v>373.25</v>
      </c>
      <c r="H366" s="100" t="s">
        <v>2007</v>
      </c>
      <c r="I366" s="25">
        <v>311.89999999999998</v>
      </c>
      <c r="J366" s="109">
        <v>0.63629999999999998</v>
      </c>
      <c r="K366" s="110">
        <v>344.28</v>
      </c>
      <c r="L366" s="25">
        <v>0.53849999999999998</v>
      </c>
      <c r="M366" s="25">
        <v>356.05</v>
      </c>
      <c r="N366" s="109">
        <v>0.61439999999999995</v>
      </c>
      <c r="O366" s="110">
        <v>462.62</v>
      </c>
      <c r="P366" s="109">
        <v>0.64070000000000005</v>
      </c>
      <c r="Q366" s="116">
        <v>529.23742100000004</v>
      </c>
      <c r="R366" s="107">
        <f t="shared" si="31"/>
        <v>0.64070000000000005</v>
      </c>
      <c r="S366" s="115">
        <f t="shared" si="34"/>
        <v>529.23742100000004</v>
      </c>
      <c r="T366" s="107">
        <f t="shared" si="35"/>
        <v>0.64070000000000005</v>
      </c>
      <c r="U366" s="226">
        <f t="shared" si="36"/>
        <v>529.23742100000004</v>
      </c>
      <c r="V366" s="233">
        <v>0.58550000000000002</v>
      </c>
      <c r="W366" s="224">
        <f t="shared" si="32"/>
        <v>643.17999999999995</v>
      </c>
      <c r="X366" s="115">
        <f t="shared" si="33"/>
        <v>688.88</v>
      </c>
    </row>
    <row r="367" spans="1:24" ht="41.4" x14ac:dyDescent="0.25">
      <c r="A367" s="23" t="s">
        <v>708</v>
      </c>
      <c r="B367" s="24" t="s">
        <v>709</v>
      </c>
      <c r="C367" s="24"/>
      <c r="D367" s="24" t="s">
        <v>576</v>
      </c>
      <c r="E367" s="94" t="s">
        <v>577</v>
      </c>
      <c r="F367" s="109">
        <v>0.47160000000000002</v>
      </c>
      <c r="G367" s="110">
        <v>251.64</v>
      </c>
      <c r="H367" s="100" t="s">
        <v>2008</v>
      </c>
      <c r="I367" s="25">
        <v>212.3</v>
      </c>
      <c r="J367" s="109">
        <v>0.39810000000000001</v>
      </c>
      <c r="K367" s="110">
        <v>215.4</v>
      </c>
      <c r="L367" s="25">
        <v>0.44719999999999999</v>
      </c>
      <c r="M367" s="25">
        <v>295.68</v>
      </c>
      <c r="N367" s="109">
        <v>0.44900000000000001</v>
      </c>
      <c r="O367" s="110">
        <v>338.08</v>
      </c>
      <c r="P367" s="109">
        <v>0.46279999999999999</v>
      </c>
      <c r="Q367" s="116">
        <v>382.28668399999998</v>
      </c>
      <c r="R367" s="107">
        <f t="shared" si="31"/>
        <v>0.46279999999999999</v>
      </c>
      <c r="S367" s="115">
        <f t="shared" si="34"/>
        <v>382.28668399999998</v>
      </c>
      <c r="T367" s="107">
        <f t="shared" si="35"/>
        <v>0.46279999999999999</v>
      </c>
      <c r="U367" s="226">
        <f t="shared" si="36"/>
        <v>382.28668399999998</v>
      </c>
      <c r="V367" s="233">
        <v>0.47420000000000001</v>
      </c>
      <c r="W367" s="224">
        <f t="shared" si="32"/>
        <v>520.91</v>
      </c>
      <c r="X367" s="115">
        <f t="shared" si="33"/>
        <v>557.92999999999995</v>
      </c>
    </row>
    <row r="368" spans="1:24" ht="41.4" x14ac:dyDescent="0.25">
      <c r="A368" s="23" t="s">
        <v>710</v>
      </c>
      <c r="B368" s="24" t="s">
        <v>711</v>
      </c>
      <c r="C368" s="24"/>
      <c r="D368" s="24" t="s">
        <v>576</v>
      </c>
      <c r="E368" s="94" t="s">
        <v>577</v>
      </c>
      <c r="F368" s="109">
        <v>0.60929999999999995</v>
      </c>
      <c r="G368" s="110">
        <v>325.12</v>
      </c>
      <c r="H368" s="100" t="s">
        <v>1888</v>
      </c>
      <c r="I368" s="25">
        <v>309.06</v>
      </c>
      <c r="J368" s="109">
        <v>0.58099999999999996</v>
      </c>
      <c r="K368" s="110">
        <v>314.36</v>
      </c>
      <c r="L368" s="25">
        <v>0.62050000000000005</v>
      </c>
      <c r="M368" s="25">
        <v>410.26</v>
      </c>
      <c r="N368" s="109">
        <v>0.63870000000000005</v>
      </c>
      <c r="O368" s="110">
        <v>480.92</v>
      </c>
      <c r="P368" s="109">
        <v>0.66500000000000004</v>
      </c>
      <c r="Q368" s="116">
        <v>549.30994999999996</v>
      </c>
      <c r="R368" s="107">
        <f t="shared" si="31"/>
        <v>0.66500000000000004</v>
      </c>
      <c r="S368" s="115">
        <f t="shared" si="34"/>
        <v>549.30994999999996</v>
      </c>
      <c r="T368" s="107">
        <f t="shared" si="35"/>
        <v>0.66500000000000004</v>
      </c>
      <c r="U368" s="226">
        <f t="shared" si="36"/>
        <v>549.30994999999996</v>
      </c>
      <c r="V368" s="233">
        <v>0.62590000000000001</v>
      </c>
      <c r="W368" s="224">
        <f t="shared" si="32"/>
        <v>687.56</v>
      </c>
      <c r="X368" s="115">
        <f t="shared" si="33"/>
        <v>736.42</v>
      </c>
    </row>
    <row r="369" spans="1:24" ht="41.4" x14ac:dyDescent="0.25">
      <c r="A369" s="23" t="s">
        <v>712</v>
      </c>
      <c r="B369" s="24" t="s">
        <v>713</v>
      </c>
      <c r="C369" s="24"/>
      <c r="D369" s="24" t="s">
        <v>576</v>
      </c>
      <c r="E369" s="94" t="s">
        <v>577</v>
      </c>
      <c r="F369" s="109">
        <v>0.70830000000000004</v>
      </c>
      <c r="G369" s="110">
        <v>377.94</v>
      </c>
      <c r="H369" s="100" t="s">
        <v>1885</v>
      </c>
      <c r="I369" s="25">
        <v>253.78</v>
      </c>
      <c r="J369" s="109">
        <v>0.71009999999999995</v>
      </c>
      <c r="K369" s="110">
        <v>384.21</v>
      </c>
      <c r="L369" s="25">
        <v>0.67210000000000003</v>
      </c>
      <c r="M369" s="25">
        <v>444.38</v>
      </c>
      <c r="N369" s="109">
        <v>0.59399999999999997</v>
      </c>
      <c r="O369" s="110">
        <v>447.26</v>
      </c>
      <c r="P369" s="109">
        <v>0.58209999999999995</v>
      </c>
      <c r="Q369" s="116">
        <v>480.83206299999995</v>
      </c>
      <c r="R369" s="107">
        <f t="shared" si="31"/>
        <v>0.58209999999999995</v>
      </c>
      <c r="S369" s="115">
        <f t="shared" si="34"/>
        <v>480.83206299999995</v>
      </c>
      <c r="T369" s="107">
        <f t="shared" si="35"/>
        <v>0.58209999999999995</v>
      </c>
      <c r="U369" s="226">
        <f t="shared" si="36"/>
        <v>480.83206299999995</v>
      </c>
      <c r="V369" s="233">
        <v>0.77549999999999997</v>
      </c>
      <c r="W369" s="224">
        <f t="shared" si="32"/>
        <v>851.89</v>
      </c>
      <c r="X369" s="115">
        <f t="shared" si="33"/>
        <v>912.43</v>
      </c>
    </row>
    <row r="370" spans="1:24" ht="41.4" x14ac:dyDescent="0.25">
      <c r="A370" s="23" t="s">
        <v>714</v>
      </c>
      <c r="B370" s="24" t="s">
        <v>715</v>
      </c>
      <c r="C370" s="24"/>
      <c r="D370" s="24" t="s">
        <v>576</v>
      </c>
      <c r="E370" s="94" t="s">
        <v>577</v>
      </c>
      <c r="F370" s="109">
        <v>0.46310000000000001</v>
      </c>
      <c r="G370" s="110">
        <v>247.11</v>
      </c>
      <c r="H370" s="100" t="s">
        <v>2009</v>
      </c>
      <c r="I370" s="25">
        <v>215.74</v>
      </c>
      <c r="J370" s="109">
        <v>0.47089999999999999</v>
      </c>
      <c r="K370" s="110">
        <v>254.79</v>
      </c>
      <c r="L370" s="25">
        <v>0.52649999999999997</v>
      </c>
      <c r="M370" s="25">
        <v>348.11</v>
      </c>
      <c r="N370" s="109">
        <v>0.55679999999999996</v>
      </c>
      <c r="O370" s="110">
        <v>419.25</v>
      </c>
      <c r="P370" s="109">
        <v>0.53549999999999998</v>
      </c>
      <c r="Q370" s="116">
        <v>442.33906499999995</v>
      </c>
      <c r="R370" s="107">
        <f t="shared" si="31"/>
        <v>0.53549999999999998</v>
      </c>
      <c r="S370" s="115">
        <f t="shared" si="34"/>
        <v>442.33906499999995</v>
      </c>
      <c r="T370" s="107">
        <f t="shared" si="35"/>
        <v>0.53549999999999998</v>
      </c>
      <c r="U370" s="226">
        <f t="shared" si="36"/>
        <v>442.33906499999995</v>
      </c>
      <c r="V370" s="233">
        <v>0.50209999999999999</v>
      </c>
      <c r="W370" s="224">
        <f t="shared" si="32"/>
        <v>551.55999999999995</v>
      </c>
      <c r="X370" s="115">
        <f t="shared" si="33"/>
        <v>590.76</v>
      </c>
    </row>
    <row r="371" spans="1:24" ht="41.4" x14ac:dyDescent="0.25">
      <c r="A371" s="23" t="s">
        <v>716</v>
      </c>
      <c r="B371" s="24" t="s">
        <v>717</v>
      </c>
      <c r="C371" s="24"/>
      <c r="D371" s="24" t="s">
        <v>576</v>
      </c>
      <c r="E371" s="94" t="s">
        <v>577</v>
      </c>
      <c r="F371" s="109">
        <v>0.46550000000000002</v>
      </c>
      <c r="G371" s="110">
        <v>248.39</v>
      </c>
      <c r="H371" s="100" t="s">
        <v>2010</v>
      </c>
      <c r="I371" s="25">
        <v>324.67</v>
      </c>
      <c r="J371" s="109">
        <v>0.53620000000000001</v>
      </c>
      <c r="K371" s="110">
        <v>290.12</v>
      </c>
      <c r="L371" s="25">
        <v>0.59940000000000004</v>
      </c>
      <c r="M371" s="25">
        <v>396.31</v>
      </c>
      <c r="N371" s="109">
        <v>0.69130000000000003</v>
      </c>
      <c r="O371" s="110">
        <v>520.52</v>
      </c>
      <c r="P371" s="109">
        <v>0.72760000000000002</v>
      </c>
      <c r="Q371" s="116">
        <v>601.01942799999995</v>
      </c>
      <c r="R371" s="107">
        <f t="shared" si="31"/>
        <v>0.72760000000000002</v>
      </c>
      <c r="S371" s="115">
        <f t="shared" si="34"/>
        <v>601.01942799999995</v>
      </c>
      <c r="T371" s="107">
        <f t="shared" si="35"/>
        <v>0.72760000000000002</v>
      </c>
      <c r="U371" s="226">
        <f t="shared" si="36"/>
        <v>601.01942799999995</v>
      </c>
      <c r="V371" s="233">
        <v>0.52629999999999999</v>
      </c>
      <c r="W371" s="224">
        <f t="shared" si="32"/>
        <v>578.15</v>
      </c>
      <c r="X371" s="115">
        <f t="shared" si="33"/>
        <v>619.23</v>
      </c>
    </row>
    <row r="372" spans="1:24" ht="41.4" x14ac:dyDescent="0.25">
      <c r="A372" s="23" t="s">
        <v>718</v>
      </c>
      <c r="B372" s="24" t="s">
        <v>719</v>
      </c>
      <c r="C372" s="24"/>
      <c r="D372" s="24" t="s">
        <v>576</v>
      </c>
      <c r="E372" s="94" t="s">
        <v>577</v>
      </c>
      <c r="F372" s="109">
        <v>1.0026999999999999</v>
      </c>
      <c r="G372" s="110">
        <v>535.03</v>
      </c>
      <c r="H372" s="100" t="s">
        <v>2011</v>
      </c>
      <c r="I372" s="25">
        <v>264.8</v>
      </c>
      <c r="J372" s="109">
        <v>0.62129999999999996</v>
      </c>
      <c r="K372" s="110">
        <v>336.17</v>
      </c>
      <c r="L372" s="25">
        <v>0.61609999999999998</v>
      </c>
      <c r="M372" s="25">
        <v>407.35</v>
      </c>
      <c r="N372" s="109">
        <v>0.75990000000000002</v>
      </c>
      <c r="O372" s="110">
        <v>572.16999999999996</v>
      </c>
      <c r="P372" s="109">
        <v>0.69630000000000003</v>
      </c>
      <c r="Q372" s="116">
        <v>575.16468899999995</v>
      </c>
      <c r="R372" s="107">
        <f t="shared" ref="R372:R420" si="37">P372</f>
        <v>0.69630000000000003</v>
      </c>
      <c r="S372" s="115">
        <f t="shared" si="34"/>
        <v>575.16468899999995</v>
      </c>
      <c r="T372" s="107">
        <f t="shared" si="35"/>
        <v>0.69630000000000003</v>
      </c>
      <c r="U372" s="226">
        <f t="shared" si="36"/>
        <v>575.16468899999995</v>
      </c>
      <c r="V372" s="233">
        <v>0.63119999999999998</v>
      </c>
      <c r="W372" s="224">
        <f t="shared" si="32"/>
        <v>693.38</v>
      </c>
      <c r="X372" s="115">
        <f t="shared" si="33"/>
        <v>742.65</v>
      </c>
    </row>
    <row r="373" spans="1:24" ht="41.4" x14ac:dyDescent="0.25">
      <c r="A373" s="23" t="s">
        <v>720</v>
      </c>
      <c r="B373" s="24" t="s">
        <v>721</v>
      </c>
      <c r="C373" s="24"/>
      <c r="D373" s="24" t="s">
        <v>576</v>
      </c>
      <c r="E373" s="94" t="s">
        <v>577</v>
      </c>
      <c r="F373" s="109">
        <v>0.51500000000000001</v>
      </c>
      <c r="G373" s="110">
        <v>274.8</v>
      </c>
      <c r="H373" s="100" t="s">
        <v>2012</v>
      </c>
      <c r="I373" s="25">
        <v>229.22</v>
      </c>
      <c r="J373" s="109">
        <v>0.36780000000000002</v>
      </c>
      <c r="K373" s="110">
        <v>199.01</v>
      </c>
      <c r="L373" s="25">
        <v>0.45350000000000001</v>
      </c>
      <c r="M373" s="25">
        <v>299.85000000000002</v>
      </c>
      <c r="N373" s="109">
        <v>0.46400000000000002</v>
      </c>
      <c r="O373" s="110">
        <v>349.37</v>
      </c>
      <c r="P373" s="109">
        <v>0.42009999999999997</v>
      </c>
      <c r="Q373" s="116">
        <v>347.01520299999999</v>
      </c>
      <c r="R373" s="107">
        <f t="shared" si="37"/>
        <v>0.42009999999999997</v>
      </c>
      <c r="S373" s="115">
        <f t="shared" si="34"/>
        <v>347.01520299999999</v>
      </c>
      <c r="T373" s="107">
        <f t="shared" si="35"/>
        <v>0.42009999999999997</v>
      </c>
      <c r="U373" s="226">
        <f t="shared" si="36"/>
        <v>347.01520299999999</v>
      </c>
      <c r="V373" s="233">
        <v>0.34660000000000002</v>
      </c>
      <c r="W373" s="224">
        <f t="shared" si="32"/>
        <v>380.74</v>
      </c>
      <c r="X373" s="115">
        <f t="shared" si="33"/>
        <v>407.8</v>
      </c>
    </row>
    <row r="374" spans="1:24" ht="41.4" x14ac:dyDescent="0.25">
      <c r="A374" s="23" t="s">
        <v>722</v>
      </c>
      <c r="B374" s="24" t="s">
        <v>723</v>
      </c>
      <c r="C374" s="24"/>
      <c r="D374" s="24" t="s">
        <v>576</v>
      </c>
      <c r="E374" s="94" t="s">
        <v>577</v>
      </c>
      <c r="F374" s="109">
        <v>0.47970000000000002</v>
      </c>
      <c r="G374" s="110">
        <v>255.96</v>
      </c>
      <c r="H374" s="100" t="s">
        <v>2013</v>
      </c>
      <c r="I374" s="25">
        <v>265.45999999999998</v>
      </c>
      <c r="J374" s="109">
        <v>0.29699999999999999</v>
      </c>
      <c r="K374" s="110">
        <v>160.69999999999999</v>
      </c>
      <c r="L374" s="25">
        <v>0.29630000000000001</v>
      </c>
      <c r="M374" s="25">
        <v>195.91</v>
      </c>
      <c r="N374" s="109">
        <v>0.35549999999999998</v>
      </c>
      <c r="O374" s="110">
        <v>267.68</v>
      </c>
      <c r="P374" s="109">
        <v>0.43569999999999998</v>
      </c>
      <c r="Q374" s="116">
        <v>359.90127099999995</v>
      </c>
      <c r="R374" s="107">
        <f t="shared" si="37"/>
        <v>0.43569999999999998</v>
      </c>
      <c r="S374" s="115">
        <f t="shared" si="34"/>
        <v>359.90127099999995</v>
      </c>
      <c r="T374" s="107">
        <f t="shared" si="35"/>
        <v>0.43569999999999998</v>
      </c>
      <c r="U374" s="226">
        <f t="shared" si="36"/>
        <v>359.90127099999995</v>
      </c>
      <c r="V374" s="233">
        <v>0.38519999999999999</v>
      </c>
      <c r="W374" s="224">
        <f t="shared" si="32"/>
        <v>423.15</v>
      </c>
      <c r="X374" s="115">
        <f t="shared" si="33"/>
        <v>453.21</v>
      </c>
    </row>
    <row r="375" spans="1:24" ht="41.4" x14ac:dyDescent="0.25">
      <c r="A375" s="23" t="s">
        <v>724</v>
      </c>
      <c r="B375" s="24" t="s">
        <v>725</v>
      </c>
      <c r="C375" s="24"/>
      <c r="D375" s="24" t="s">
        <v>576</v>
      </c>
      <c r="E375" s="94" t="s">
        <v>577</v>
      </c>
      <c r="F375" s="109">
        <v>0.40029999999999999</v>
      </c>
      <c r="G375" s="110">
        <v>213.6</v>
      </c>
      <c r="H375" s="100" t="s">
        <v>2014</v>
      </c>
      <c r="I375" s="25">
        <v>148.66999999999999</v>
      </c>
      <c r="J375" s="109">
        <v>0.30170000000000002</v>
      </c>
      <c r="K375" s="110">
        <v>163.24</v>
      </c>
      <c r="L375" s="25">
        <v>0.27300000000000002</v>
      </c>
      <c r="M375" s="25">
        <v>180.5</v>
      </c>
      <c r="N375" s="109">
        <v>0.29120000000000001</v>
      </c>
      <c r="O375" s="110">
        <v>219.26</v>
      </c>
      <c r="P375" s="109">
        <v>0.29399999999999998</v>
      </c>
      <c r="Q375" s="116">
        <v>242.85281999999998</v>
      </c>
      <c r="R375" s="107">
        <f t="shared" si="37"/>
        <v>0.29399999999999998</v>
      </c>
      <c r="S375" s="115">
        <f t="shared" si="34"/>
        <v>242.85281999999998</v>
      </c>
      <c r="T375" s="107">
        <f t="shared" si="35"/>
        <v>0.29399999999999998</v>
      </c>
      <c r="U375" s="226">
        <f t="shared" si="36"/>
        <v>242.85281999999998</v>
      </c>
      <c r="V375" s="233">
        <v>0.25679999999999997</v>
      </c>
      <c r="W375" s="224">
        <f t="shared" si="32"/>
        <v>282.10000000000002</v>
      </c>
      <c r="X375" s="115">
        <f t="shared" si="33"/>
        <v>302.14</v>
      </c>
    </row>
    <row r="376" spans="1:24" ht="41.4" x14ac:dyDescent="0.25">
      <c r="A376" s="23" t="s">
        <v>726</v>
      </c>
      <c r="B376" s="24" t="s">
        <v>727</v>
      </c>
      <c r="C376" s="24"/>
      <c r="D376" s="24" t="s">
        <v>576</v>
      </c>
      <c r="E376" s="94" t="s">
        <v>577</v>
      </c>
      <c r="F376" s="109">
        <v>0.2838</v>
      </c>
      <c r="G376" s="110">
        <v>151.43</v>
      </c>
      <c r="H376" s="100" t="s">
        <v>2015</v>
      </c>
      <c r="I376" s="25">
        <v>96.98</v>
      </c>
      <c r="J376" s="109">
        <v>0.1726</v>
      </c>
      <c r="K376" s="110">
        <v>93.39</v>
      </c>
      <c r="L376" s="25">
        <v>0.1883</v>
      </c>
      <c r="M376" s="25">
        <v>124.5</v>
      </c>
      <c r="N376" s="109">
        <v>0.19670000000000001</v>
      </c>
      <c r="O376" s="110">
        <v>148.11000000000001</v>
      </c>
      <c r="P376" s="109">
        <v>0.18029999999999999</v>
      </c>
      <c r="Q376" s="116">
        <v>148.93320899999998</v>
      </c>
      <c r="R376" s="107">
        <f t="shared" si="37"/>
        <v>0.18029999999999999</v>
      </c>
      <c r="S376" s="115">
        <f t="shared" si="34"/>
        <v>148.93320899999998</v>
      </c>
      <c r="T376" s="107">
        <f t="shared" si="35"/>
        <v>0.18029999999999999</v>
      </c>
      <c r="U376" s="226">
        <f t="shared" si="36"/>
        <v>148.93320899999998</v>
      </c>
      <c r="V376" s="233">
        <v>0.16969999999999999</v>
      </c>
      <c r="W376" s="224">
        <f t="shared" si="32"/>
        <v>186.42</v>
      </c>
      <c r="X376" s="115">
        <f t="shared" si="33"/>
        <v>199.66</v>
      </c>
    </row>
    <row r="377" spans="1:24" ht="41.4" x14ac:dyDescent="0.25">
      <c r="A377" s="23" t="s">
        <v>728</v>
      </c>
      <c r="B377" s="24" t="s">
        <v>729</v>
      </c>
      <c r="C377" s="24"/>
      <c r="D377" s="24" t="s">
        <v>576</v>
      </c>
      <c r="E377" s="94" t="s">
        <v>577</v>
      </c>
      <c r="F377" s="109">
        <v>0.68720000000000003</v>
      </c>
      <c r="G377" s="110">
        <v>366.68</v>
      </c>
      <c r="H377" s="100" t="s">
        <v>2016</v>
      </c>
      <c r="I377" s="25">
        <v>309.39</v>
      </c>
      <c r="J377" s="109">
        <v>0.4864</v>
      </c>
      <c r="K377" s="110">
        <v>263.18</v>
      </c>
      <c r="L377" s="25">
        <v>0.37619999999999998</v>
      </c>
      <c r="M377" s="25">
        <v>248.74</v>
      </c>
      <c r="N377" s="109">
        <v>0.51880000000000004</v>
      </c>
      <c r="O377" s="110">
        <v>390.64</v>
      </c>
      <c r="P377" s="109">
        <v>0.50549999999999995</v>
      </c>
      <c r="Q377" s="116">
        <v>417.55816499999992</v>
      </c>
      <c r="R377" s="107">
        <f t="shared" si="37"/>
        <v>0.50549999999999995</v>
      </c>
      <c r="S377" s="115">
        <f t="shared" si="34"/>
        <v>417.55816499999992</v>
      </c>
      <c r="T377" s="107">
        <f t="shared" si="35"/>
        <v>0.50549999999999995</v>
      </c>
      <c r="U377" s="226">
        <f t="shared" si="36"/>
        <v>417.55816499999992</v>
      </c>
      <c r="V377" s="233">
        <v>0.55410000000000004</v>
      </c>
      <c r="W377" s="224">
        <f t="shared" si="32"/>
        <v>608.67999999999995</v>
      </c>
      <c r="X377" s="115">
        <f t="shared" si="33"/>
        <v>651.94000000000005</v>
      </c>
    </row>
    <row r="378" spans="1:24" ht="41.4" x14ac:dyDescent="0.25">
      <c r="A378" s="23" t="s">
        <v>730</v>
      </c>
      <c r="B378" s="24" t="s">
        <v>731</v>
      </c>
      <c r="C378" s="24"/>
      <c r="D378" s="24" t="s">
        <v>576</v>
      </c>
      <c r="E378" s="94" t="s">
        <v>577</v>
      </c>
      <c r="F378" s="109">
        <v>0.44979999999999998</v>
      </c>
      <c r="G378" s="110">
        <v>240.01</v>
      </c>
      <c r="H378" s="100" t="s">
        <v>2017</v>
      </c>
      <c r="I378" s="25">
        <v>157.12</v>
      </c>
      <c r="J378" s="109">
        <v>0.31290000000000001</v>
      </c>
      <c r="K378" s="110">
        <v>169.3</v>
      </c>
      <c r="L378" s="25">
        <v>0.32590000000000002</v>
      </c>
      <c r="M378" s="25">
        <v>215.48</v>
      </c>
      <c r="N378" s="109">
        <v>0.33860000000000001</v>
      </c>
      <c r="O378" s="110">
        <v>254.95</v>
      </c>
      <c r="P378" s="109">
        <v>0.38640000000000002</v>
      </c>
      <c r="Q378" s="116">
        <v>319.17799200000002</v>
      </c>
      <c r="R378" s="107">
        <f t="shared" si="37"/>
        <v>0.38640000000000002</v>
      </c>
      <c r="S378" s="115">
        <f t="shared" si="34"/>
        <v>319.17799200000002</v>
      </c>
      <c r="T378" s="107">
        <f t="shared" si="35"/>
        <v>0.38640000000000002</v>
      </c>
      <c r="U378" s="226">
        <f t="shared" si="36"/>
        <v>319.17799200000002</v>
      </c>
      <c r="V378" s="233">
        <v>0.33279999999999998</v>
      </c>
      <c r="W378" s="224">
        <f t="shared" si="32"/>
        <v>365.58</v>
      </c>
      <c r="X378" s="115">
        <f t="shared" si="33"/>
        <v>391.56</v>
      </c>
    </row>
    <row r="379" spans="1:24" ht="41.4" x14ac:dyDescent="0.25">
      <c r="A379" s="23" t="s">
        <v>732</v>
      </c>
      <c r="B379" s="24" t="s">
        <v>733</v>
      </c>
      <c r="C379" s="24"/>
      <c r="D379" s="24" t="s">
        <v>576</v>
      </c>
      <c r="E379" s="94" t="s">
        <v>577</v>
      </c>
      <c r="F379" s="109">
        <v>0.28989999999999999</v>
      </c>
      <c r="G379" s="110">
        <v>154.69</v>
      </c>
      <c r="H379" s="100" t="s">
        <v>2018</v>
      </c>
      <c r="I379" s="25">
        <v>128.85</v>
      </c>
      <c r="J379" s="109">
        <v>0.21890000000000001</v>
      </c>
      <c r="K379" s="110">
        <v>118.44</v>
      </c>
      <c r="L379" s="25">
        <v>0.2492</v>
      </c>
      <c r="M379" s="25">
        <v>164.77</v>
      </c>
      <c r="N379" s="109">
        <v>0.25459999999999999</v>
      </c>
      <c r="O379" s="110">
        <v>191.7</v>
      </c>
      <c r="P379" s="109">
        <v>0.28010000000000002</v>
      </c>
      <c r="Q379" s="116">
        <v>231.371003</v>
      </c>
      <c r="R379" s="107">
        <f t="shared" si="37"/>
        <v>0.28010000000000002</v>
      </c>
      <c r="S379" s="115">
        <f t="shared" si="34"/>
        <v>231.371003</v>
      </c>
      <c r="T379" s="107">
        <f t="shared" si="35"/>
        <v>0.28010000000000002</v>
      </c>
      <c r="U379" s="226">
        <f t="shared" si="36"/>
        <v>231.371003</v>
      </c>
      <c r="V379" s="233">
        <v>0.2324</v>
      </c>
      <c r="W379" s="224">
        <f t="shared" si="32"/>
        <v>255.29</v>
      </c>
      <c r="X379" s="115">
        <f t="shared" si="33"/>
        <v>273.43</v>
      </c>
    </row>
    <row r="380" spans="1:24" ht="41.4" x14ac:dyDescent="0.25">
      <c r="A380" s="23" t="s">
        <v>734</v>
      </c>
      <c r="B380" s="24" t="s">
        <v>735</v>
      </c>
      <c r="C380" s="24"/>
      <c r="D380" s="24" t="s">
        <v>576</v>
      </c>
      <c r="E380" s="94" t="s">
        <v>577</v>
      </c>
      <c r="F380" s="109">
        <v>0.59350000000000003</v>
      </c>
      <c r="G380" s="110">
        <v>316.69</v>
      </c>
      <c r="H380" s="100" t="s">
        <v>2019</v>
      </c>
      <c r="I380" s="25">
        <v>273.64</v>
      </c>
      <c r="J380" s="109">
        <v>0.49049999999999999</v>
      </c>
      <c r="K380" s="110">
        <v>265.39</v>
      </c>
      <c r="L380" s="25">
        <v>0.52459999999999996</v>
      </c>
      <c r="M380" s="25">
        <v>346.86</v>
      </c>
      <c r="N380" s="109">
        <v>0.65090000000000003</v>
      </c>
      <c r="O380" s="110">
        <v>490.1</v>
      </c>
      <c r="P380" s="109">
        <v>0.56340000000000001</v>
      </c>
      <c r="Q380" s="116">
        <v>465.38530199999997</v>
      </c>
      <c r="R380" s="107">
        <f t="shared" si="37"/>
        <v>0.56340000000000001</v>
      </c>
      <c r="S380" s="115">
        <f t="shared" si="34"/>
        <v>465.38530199999997</v>
      </c>
      <c r="T380" s="107">
        <f t="shared" si="35"/>
        <v>0.56340000000000001</v>
      </c>
      <c r="U380" s="226">
        <f t="shared" si="36"/>
        <v>465.38530199999997</v>
      </c>
      <c r="V380" s="233">
        <v>0.42280000000000001</v>
      </c>
      <c r="W380" s="224">
        <f t="shared" si="32"/>
        <v>464.45</v>
      </c>
      <c r="X380" s="115">
        <f t="shared" si="33"/>
        <v>497.45</v>
      </c>
    </row>
    <row r="381" spans="1:24" x14ac:dyDescent="0.25">
      <c r="A381" s="23" t="s">
        <v>736</v>
      </c>
      <c r="B381" s="24" t="s">
        <v>737</v>
      </c>
      <c r="C381" s="24"/>
      <c r="D381" s="24" t="s">
        <v>738</v>
      </c>
      <c r="E381" s="94" t="s">
        <v>739</v>
      </c>
      <c r="F381" s="109">
        <v>1.7189000000000001</v>
      </c>
      <c r="G381" s="110">
        <v>917.19</v>
      </c>
      <c r="H381" s="100" t="s">
        <v>2020</v>
      </c>
      <c r="I381" s="25">
        <v>909.4</v>
      </c>
      <c r="J381" s="109">
        <v>1.6504000000000001</v>
      </c>
      <c r="K381" s="110">
        <v>892.98</v>
      </c>
      <c r="L381" s="25">
        <v>1.6536</v>
      </c>
      <c r="M381" s="25">
        <v>1093.33</v>
      </c>
      <c r="N381" s="109">
        <v>1.7706999999999999</v>
      </c>
      <c r="O381" s="110">
        <v>1333.27</v>
      </c>
      <c r="P381" s="109">
        <v>1.7081</v>
      </c>
      <c r="Q381" s="116">
        <v>1410.9418429999998</v>
      </c>
      <c r="R381" s="107">
        <f t="shared" si="37"/>
        <v>1.7081</v>
      </c>
      <c r="S381" s="115">
        <f t="shared" si="34"/>
        <v>1410.9418429999998</v>
      </c>
      <c r="T381" s="107">
        <f t="shared" si="35"/>
        <v>1.7081</v>
      </c>
      <c r="U381" s="226">
        <f t="shared" si="36"/>
        <v>1410.9418429999998</v>
      </c>
      <c r="V381" s="233">
        <v>2.0659000000000001</v>
      </c>
      <c r="W381" s="224">
        <f t="shared" si="32"/>
        <v>2269.41</v>
      </c>
      <c r="X381" s="115">
        <f t="shared" si="33"/>
        <v>2430.6799999999998</v>
      </c>
    </row>
    <row r="382" spans="1:24" x14ac:dyDescent="0.25">
      <c r="A382" s="23" t="s">
        <v>740</v>
      </c>
      <c r="B382" s="24" t="s">
        <v>741</v>
      </c>
      <c r="C382" s="24"/>
      <c r="D382" s="24" t="s">
        <v>738</v>
      </c>
      <c r="E382" s="94" t="s">
        <v>739</v>
      </c>
      <c r="F382" s="109">
        <v>1.6012999999999999</v>
      </c>
      <c r="G382" s="110">
        <v>854.44</v>
      </c>
      <c r="H382" s="100" t="s">
        <v>2021</v>
      </c>
      <c r="I382" s="25">
        <v>864.21</v>
      </c>
      <c r="J382" s="109">
        <v>1.8689</v>
      </c>
      <c r="K382" s="110">
        <v>1011.21</v>
      </c>
      <c r="L382" s="25">
        <v>2.0396000000000001</v>
      </c>
      <c r="M382" s="25">
        <v>1348.54</v>
      </c>
      <c r="N382" s="109">
        <v>1.905</v>
      </c>
      <c r="O382" s="110">
        <v>1434.39</v>
      </c>
      <c r="P382" s="109">
        <v>1.5942000000000001</v>
      </c>
      <c r="Q382" s="116">
        <v>1316.8570259999999</v>
      </c>
      <c r="R382" s="107">
        <f t="shared" si="37"/>
        <v>1.5942000000000001</v>
      </c>
      <c r="S382" s="115">
        <f t="shared" si="34"/>
        <v>1316.8570259999999</v>
      </c>
      <c r="T382" s="107">
        <f t="shared" si="35"/>
        <v>1.5942000000000001</v>
      </c>
      <c r="U382" s="226">
        <f t="shared" si="36"/>
        <v>1316.8570259999999</v>
      </c>
      <c r="V382" s="233">
        <v>1.5808</v>
      </c>
      <c r="W382" s="224">
        <f t="shared" si="32"/>
        <v>1736.52</v>
      </c>
      <c r="X382" s="115">
        <f t="shared" si="33"/>
        <v>1859.92</v>
      </c>
    </row>
    <row r="383" spans="1:24" x14ac:dyDescent="0.25">
      <c r="A383" s="23" t="s">
        <v>742</v>
      </c>
      <c r="B383" s="24" t="s">
        <v>743</v>
      </c>
      <c r="C383" s="24"/>
      <c r="D383" s="24" t="s">
        <v>738</v>
      </c>
      <c r="E383" s="94" t="s">
        <v>739</v>
      </c>
      <c r="F383" s="109">
        <v>1.2975000000000001</v>
      </c>
      <c r="G383" s="110">
        <v>692.33</v>
      </c>
      <c r="H383" s="100"/>
      <c r="I383" s="25"/>
      <c r="J383" s="109"/>
      <c r="K383" s="110"/>
      <c r="L383" s="25"/>
      <c r="M383" s="25"/>
      <c r="N383" s="109"/>
      <c r="O383" s="110"/>
      <c r="P383" s="109">
        <v>1.2975000000000001</v>
      </c>
      <c r="Q383" s="116">
        <v>1071.773925</v>
      </c>
      <c r="R383" s="107">
        <f t="shared" si="37"/>
        <v>1.2975000000000001</v>
      </c>
      <c r="S383" s="115">
        <f t="shared" si="34"/>
        <v>1071.773925</v>
      </c>
      <c r="T383" s="107">
        <f t="shared" si="35"/>
        <v>1.2975000000000001</v>
      </c>
      <c r="U383" s="226">
        <f t="shared" si="36"/>
        <v>1071.773925</v>
      </c>
      <c r="V383" s="233">
        <v>1.2975000000000001</v>
      </c>
      <c r="W383" s="224">
        <f t="shared" si="32"/>
        <v>1425.32</v>
      </c>
      <c r="X383" s="115">
        <f t="shared" si="33"/>
        <v>1526.6</v>
      </c>
    </row>
    <row r="384" spans="1:24" x14ac:dyDescent="0.25">
      <c r="A384" s="23" t="s">
        <v>744</v>
      </c>
      <c r="B384" s="24" t="s">
        <v>745</v>
      </c>
      <c r="C384" s="24"/>
      <c r="D384" s="24" t="s">
        <v>738</v>
      </c>
      <c r="E384" s="94" t="s">
        <v>739</v>
      </c>
      <c r="F384" s="109">
        <v>1.4301999999999999</v>
      </c>
      <c r="G384" s="110">
        <v>763.14</v>
      </c>
      <c r="H384" s="100" t="s">
        <v>2022</v>
      </c>
      <c r="I384" s="25">
        <v>792.23</v>
      </c>
      <c r="J384" s="109">
        <v>1.5682</v>
      </c>
      <c r="K384" s="110">
        <v>848.51</v>
      </c>
      <c r="L384" s="25">
        <v>1.5532999999999999</v>
      </c>
      <c r="M384" s="25">
        <v>1027.01</v>
      </c>
      <c r="N384" s="109">
        <v>1.5019</v>
      </c>
      <c r="O384" s="110">
        <v>1130.8699999999999</v>
      </c>
      <c r="P384" s="109">
        <v>1.3516999999999999</v>
      </c>
      <c r="Q384" s="116">
        <v>1116.5447509999999</v>
      </c>
      <c r="R384" s="107">
        <f t="shared" si="37"/>
        <v>1.3516999999999999</v>
      </c>
      <c r="S384" s="115">
        <f t="shared" si="34"/>
        <v>1116.5447509999999</v>
      </c>
      <c r="T384" s="107">
        <f t="shared" si="35"/>
        <v>1.3516999999999999</v>
      </c>
      <c r="U384" s="226">
        <f t="shared" si="36"/>
        <v>1116.5447509999999</v>
      </c>
      <c r="V384" s="233">
        <v>1.2208000000000001</v>
      </c>
      <c r="W384" s="224">
        <f t="shared" si="32"/>
        <v>1341.06</v>
      </c>
      <c r="X384" s="115">
        <f t="shared" si="33"/>
        <v>1436.36</v>
      </c>
    </row>
    <row r="385" spans="1:24" ht="27.6" x14ac:dyDescent="0.25">
      <c r="A385" s="23" t="s">
        <v>746</v>
      </c>
      <c r="B385" s="24" t="s">
        <v>747</v>
      </c>
      <c r="C385" s="24"/>
      <c r="D385" s="24" t="s">
        <v>748</v>
      </c>
      <c r="E385" s="94" t="s">
        <v>749</v>
      </c>
      <c r="F385" s="109">
        <v>1.2404999999999999</v>
      </c>
      <c r="G385" s="110">
        <v>661.92</v>
      </c>
      <c r="H385" s="100" t="s">
        <v>2023</v>
      </c>
      <c r="I385" s="25">
        <v>549.20000000000005</v>
      </c>
      <c r="J385" s="109">
        <v>1.1055999999999999</v>
      </c>
      <c r="K385" s="110">
        <v>598.21</v>
      </c>
      <c r="L385" s="25">
        <v>1.2222</v>
      </c>
      <c r="M385" s="25">
        <v>808.09</v>
      </c>
      <c r="N385" s="109">
        <v>1.2087000000000001</v>
      </c>
      <c r="O385" s="110">
        <v>910.1</v>
      </c>
      <c r="P385" s="109">
        <v>1.0669</v>
      </c>
      <c r="Q385" s="116">
        <v>881.29140699999994</v>
      </c>
      <c r="R385" s="107">
        <f t="shared" si="37"/>
        <v>1.0669</v>
      </c>
      <c r="S385" s="115">
        <f t="shared" si="34"/>
        <v>881.29140699999994</v>
      </c>
      <c r="T385" s="107">
        <f t="shared" si="35"/>
        <v>1.0669</v>
      </c>
      <c r="U385" s="226">
        <f t="shared" si="36"/>
        <v>881.29140699999994</v>
      </c>
      <c r="V385" s="233">
        <v>1.1084000000000001</v>
      </c>
      <c r="W385" s="224">
        <f t="shared" si="32"/>
        <v>1217.5899999999999</v>
      </c>
      <c r="X385" s="115">
        <f t="shared" si="33"/>
        <v>1304.1099999999999</v>
      </c>
    </row>
    <row r="386" spans="1:24" x14ac:dyDescent="0.25">
      <c r="A386" s="23" t="s">
        <v>750</v>
      </c>
      <c r="B386" s="24" t="s">
        <v>751</v>
      </c>
      <c r="C386" s="24"/>
      <c r="D386" s="24" t="s">
        <v>738</v>
      </c>
      <c r="E386" s="94" t="s">
        <v>739</v>
      </c>
      <c r="F386" s="109">
        <v>0.55520000000000003</v>
      </c>
      <c r="G386" s="110">
        <v>296.25</v>
      </c>
      <c r="H386" s="100"/>
      <c r="I386" s="25"/>
      <c r="J386" s="109"/>
      <c r="K386" s="110"/>
      <c r="L386" s="25"/>
      <c r="M386" s="25"/>
      <c r="N386" s="109"/>
      <c r="O386" s="110"/>
      <c r="P386" s="109">
        <v>0.55520000000000003</v>
      </c>
      <c r="Q386" s="116">
        <v>458.61185599999999</v>
      </c>
      <c r="R386" s="107">
        <f t="shared" si="37"/>
        <v>0.55520000000000003</v>
      </c>
      <c r="S386" s="115">
        <f t="shared" si="34"/>
        <v>458.61185599999999</v>
      </c>
      <c r="T386" s="107">
        <f t="shared" si="35"/>
        <v>0.55520000000000003</v>
      </c>
      <c r="U386" s="226">
        <f t="shared" si="36"/>
        <v>458.61185599999999</v>
      </c>
      <c r="V386" s="233">
        <v>0.55520000000000003</v>
      </c>
      <c r="W386" s="224">
        <f t="shared" si="32"/>
        <v>609.89</v>
      </c>
      <c r="X386" s="115">
        <f t="shared" si="33"/>
        <v>653.23</v>
      </c>
    </row>
    <row r="387" spans="1:24" ht="27.6" x14ac:dyDescent="0.25">
      <c r="A387" s="23" t="s">
        <v>752</v>
      </c>
      <c r="B387" s="24" t="s">
        <v>753</v>
      </c>
      <c r="C387" s="24"/>
      <c r="D387" s="24" t="s">
        <v>748</v>
      </c>
      <c r="E387" s="94" t="s">
        <v>749</v>
      </c>
      <c r="F387" s="109">
        <v>0.85140000000000005</v>
      </c>
      <c r="G387" s="110">
        <v>454.3</v>
      </c>
      <c r="H387" s="100" t="s">
        <v>2024</v>
      </c>
      <c r="I387" s="25">
        <v>446.7</v>
      </c>
      <c r="J387" s="109">
        <v>0.87</v>
      </c>
      <c r="K387" s="110">
        <v>470.73</v>
      </c>
      <c r="L387" s="25">
        <v>0.87670000000000003</v>
      </c>
      <c r="M387" s="25">
        <v>579.66</v>
      </c>
      <c r="N387" s="109">
        <v>0.98129999999999995</v>
      </c>
      <c r="O387" s="110">
        <v>738.88</v>
      </c>
      <c r="P387" s="109">
        <v>0.76259999999999994</v>
      </c>
      <c r="Q387" s="116">
        <v>629.93047799999988</v>
      </c>
      <c r="R387" s="107">
        <f t="shared" si="37"/>
        <v>0.76259999999999994</v>
      </c>
      <c r="S387" s="115">
        <f t="shared" si="34"/>
        <v>629.93047799999988</v>
      </c>
      <c r="T387" s="107">
        <f t="shared" si="35"/>
        <v>0.76259999999999994</v>
      </c>
      <c r="U387" s="226">
        <f t="shared" si="36"/>
        <v>629.93047799999988</v>
      </c>
      <c r="V387" s="233">
        <v>0.74690000000000001</v>
      </c>
      <c r="W387" s="224">
        <f t="shared" si="32"/>
        <v>820.48</v>
      </c>
      <c r="X387" s="115">
        <f t="shared" si="33"/>
        <v>878.78</v>
      </c>
    </row>
    <row r="388" spans="1:24" ht="27.6" x14ac:dyDescent="0.25">
      <c r="A388" s="23" t="s">
        <v>754</v>
      </c>
      <c r="B388" s="24" t="s">
        <v>755</v>
      </c>
      <c r="C388" s="24"/>
      <c r="D388" s="24" t="s">
        <v>748</v>
      </c>
      <c r="E388" s="94" t="s">
        <v>749</v>
      </c>
      <c r="F388" s="109">
        <v>0.50260000000000005</v>
      </c>
      <c r="G388" s="110">
        <v>268.18</v>
      </c>
      <c r="H388" s="100"/>
      <c r="I388" s="25"/>
      <c r="J388" s="109"/>
      <c r="K388" s="110"/>
      <c r="L388" s="25"/>
      <c r="M388" s="25"/>
      <c r="N388" s="109"/>
      <c r="O388" s="110"/>
      <c r="P388" s="109">
        <v>0.50260000000000005</v>
      </c>
      <c r="Q388" s="116">
        <v>415.16267800000003</v>
      </c>
      <c r="R388" s="107">
        <f t="shared" si="37"/>
        <v>0.50260000000000005</v>
      </c>
      <c r="S388" s="115">
        <f t="shared" si="34"/>
        <v>415.16267800000003</v>
      </c>
      <c r="T388" s="107">
        <f t="shared" si="35"/>
        <v>0.50260000000000005</v>
      </c>
      <c r="U388" s="226">
        <f t="shared" si="36"/>
        <v>415.16267800000003</v>
      </c>
      <c r="V388" s="233">
        <v>0.50260000000000005</v>
      </c>
      <c r="W388" s="224">
        <f t="shared" si="32"/>
        <v>552.11</v>
      </c>
      <c r="X388" s="115">
        <f t="shared" si="33"/>
        <v>591.34</v>
      </c>
    </row>
    <row r="389" spans="1:24" ht="27.6" x14ac:dyDescent="0.25">
      <c r="A389" s="23" t="s">
        <v>756</v>
      </c>
      <c r="B389" s="24" t="s">
        <v>757</v>
      </c>
      <c r="C389" s="24"/>
      <c r="D389" s="24" t="s">
        <v>748</v>
      </c>
      <c r="E389" s="94" t="s">
        <v>749</v>
      </c>
      <c r="F389" s="109">
        <v>0.69930000000000003</v>
      </c>
      <c r="G389" s="110">
        <v>373.14</v>
      </c>
      <c r="H389" s="100" t="s">
        <v>2025</v>
      </c>
      <c r="I389" s="25">
        <v>320.2</v>
      </c>
      <c r="J389" s="109">
        <v>0.57809999999999995</v>
      </c>
      <c r="K389" s="110">
        <v>312.79000000000002</v>
      </c>
      <c r="L389" s="25">
        <v>0.57479999999999998</v>
      </c>
      <c r="M389" s="25">
        <v>380.05</v>
      </c>
      <c r="N389" s="109">
        <v>0.63419999999999999</v>
      </c>
      <c r="O389" s="110">
        <v>477.53</v>
      </c>
      <c r="P389" s="109">
        <v>0.71940000000000004</v>
      </c>
      <c r="Q389" s="116">
        <v>594.24598200000003</v>
      </c>
      <c r="R389" s="107">
        <f t="shared" si="37"/>
        <v>0.71940000000000004</v>
      </c>
      <c r="S389" s="115">
        <f t="shared" si="34"/>
        <v>594.24598200000003</v>
      </c>
      <c r="T389" s="107">
        <f t="shared" si="35"/>
        <v>0.71940000000000004</v>
      </c>
      <c r="U389" s="226">
        <f t="shared" si="36"/>
        <v>594.24598200000003</v>
      </c>
      <c r="V389" s="233">
        <v>0.60470000000000002</v>
      </c>
      <c r="W389" s="224">
        <f t="shared" si="32"/>
        <v>664.27</v>
      </c>
      <c r="X389" s="115">
        <f t="shared" si="33"/>
        <v>711.47</v>
      </c>
    </row>
    <row r="390" spans="1:24" ht="27.6" x14ac:dyDescent="0.25">
      <c r="A390" s="23" t="s">
        <v>758</v>
      </c>
      <c r="B390" s="24" t="s">
        <v>759</v>
      </c>
      <c r="C390" s="24"/>
      <c r="D390" s="24" t="s">
        <v>738</v>
      </c>
      <c r="E390" s="94" t="s">
        <v>739</v>
      </c>
      <c r="F390" s="109">
        <v>0.54400000000000004</v>
      </c>
      <c r="G390" s="110">
        <v>290.27</v>
      </c>
      <c r="H390" s="100"/>
      <c r="I390" s="25"/>
      <c r="J390" s="109"/>
      <c r="K390" s="110"/>
      <c r="L390" s="25"/>
      <c r="M390" s="25"/>
      <c r="N390" s="109"/>
      <c r="O390" s="110"/>
      <c r="P390" s="109">
        <v>0.54400000000000004</v>
      </c>
      <c r="Q390" s="116">
        <v>449.36032</v>
      </c>
      <c r="R390" s="107">
        <f t="shared" si="37"/>
        <v>0.54400000000000004</v>
      </c>
      <c r="S390" s="115">
        <f t="shared" si="34"/>
        <v>449.36032</v>
      </c>
      <c r="T390" s="107">
        <f t="shared" si="35"/>
        <v>0.54400000000000004</v>
      </c>
      <c r="U390" s="226">
        <f t="shared" si="36"/>
        <v>449.36032</v>
      </c>
      <c r="V390" s="233">
        <v>0.54400000000000004</v>
      </c>
      <c r="W390" s="224">
        <f t="shared" si="32"/>
        <v>597.59</v>
      </c>
      <c r="X390" s="115">
        <f t="shared" si="33"/>
        <v>640.04999999999995</v>
      </c>
    </row>
    <row r="391" spans="1:24" ht="27.6" x14ac:dyDescent="0.25">
      <c r="A391" s="23" t="s">
        <v>760</v>
      </c>
      <c r="B391" s="24" t="s">
        <v>761</v>
      </c>
      <c r="C391" s="24"/>
      <c r="D391" s="24" t="s">
        <v>748</v>
      </c>
      <c r="E391" s="94" t="s">
        <v>749</v>
      </c>
      <c r="F391" s="109">
        <v>2.0190000000000001</v>
      </c>
      <c r="G391" s="110">
        <v>1077.32</v>
      </c>
      <c r="H391" s="100" t="s">
        <v>2026</v>
      </c>
      <c r="I391" s="25">
        <v>1796.04</v>
      </c>
      <c r="J391" s="109">
        <v>1.7965</v>
      </c>
      <c r="K391" s="110">
        <v>972.03</v>
      </c>
      <c r="L391" s="25">
        <v>2.3774999999999999</v>
      </c>
      <c r="M391" s="25">
        <v>1571.96</v>
      </c>
      <c r="N391" s="109">
        <v>2.7002000000000002</v>
      </c>
      <c r="O391" s="110">
        <v>2033.14</v>
      </c>
      <c r="P391" s="109">
        <v>2.714</v>
      </c>
      <c r="Q391" s="116">
        <v>2241.8454200000001</v>
      </c>
      <c r="R391" s="107">
        <f t="shared" si="37"/>
        <v>2.714</v>
      </c>
      <c r="S391" s="115">
        <f t="shared" si="34"/>
        <v>2241.8454200000001</v>
      </c>
      <c r="T391" s="107">
        <f t="shared" si="35"/>
        <v>2.714</v>
      </c>
      <c r="U391" s="226">
        <f t="shared" si="36"/>
        <v>2241.8454200000001</v>
      </c>
      <c r="V391" s="233">
        <v>3.3959999999999999</v>
      </c>
      <c r="W391" s="224">
        <f t="shared" ref="W391:W454" si="38">ROUND(V391*$W$2,2)</f>
        <v>3730.54</v>
      </c>
      <c r="X391" s="115">
        <f t="shared" ref="X391:X454" si="39">ROUND(V391*$X$2,2)</f>
        <v>3995.63</v>
      </c>
    </row>
    <row r="392" spans="1:24" ht="27.6" x14ac:dyDescent="0.25">
      <c r="A392" s="23" t="s">
        <v>762</v>
      </c>
      <c r="B392" s="24" t="s">
        <v>763</v>
      </c>
      <c r="C392" s="24"/>
      <c r="D392" s="24" t="s">
        <v>748</v>
      </c>
      <c r="E392" s="94" t="s">
        <v>749</v>
      </c>
      <c r="F392" s="109">
        <v>2.2018</v>
      </c>
      <c r="G392" s="110">
        <v>1174.8599999999999</v>
      </c>
      <c r="H392" s="100" t="s">
        <v>2027</v>
      </c>
      <c r="I392" s="25">
        <v>1516.12</v>
      </c>
      <c r="J392" s="109">
        <v>1.4109</v>
      </c>
      <c r="K392" s="110">
        <v>763.4</v>
      </c>
      <c r="L392" s="25">
        <v>2.3576999999999999</v>
      </c>
      <c r="M392" s="25">
        <v>1558.86</v>
      </c>
      <c r="N392" s="109">
        <v>1.2037</v>
      </c>
      <c r="O392" s="110">
        <v>906.34</v>
      </c>
      <c r="P392" s="109">
        <v>1.9793000000000001</v>
      </c>
      <c r="Q392" s="116">
        <v>1634.9611789999999</v>
      </c>
      <c r="R392" s="107">
        <f t="shared" si="37"/>
        <v>1.9793000000000001</v>
      </c>
      <c r="S392" s="115">
        <f t="shared" si="34"/>
        <v>1634.9611789999999</v>
      </c>
      <c r="T392" s="107">
        <f t="shared" si="35"/>
        <v>1.9793000000000001</v>
      </c>
      <c r="U392" s="226">
        <f t="shared" si="36"/>
        <v>1634.9611789999999</v>
      </c>
      <c r="V392" s="233">
        <v>1.599</v>
      </c>
      <c r="W392" s="224">
        <f t="shared" si="38"/>
        <v>1756.52</v>
      </c>
      <c r="X392" s="115">
        <f t="shared" si="39"/>
        <v>1881.34</v>
      </c>
    </row>
    <row r="393" spans="1:24" ht="27.6" x14ac:dyDescent="0.25">
      <c r="A393" s="23" t="s">
        <v>764</v>
      </c>
      <c r="B393" s="24" t="s">
        <v>765</v>
      </c>
      <c r="C393" s="24"/>
      <c r="D393" s="24" t="s">
        <v>748</v>
      </c>
      <c r="E393" s="94" t="s">
        <v>749</v>
      </c>
      <c r="F393" s="109">
        <v>3.7044999999999999</v>
      </c>
      <c r="G393" s="110">
        <v>1976.68</v>
      </c>
      <c r="H393" s="100" t="s">
        <v>2028</v>
      </c>
      <c r="I393" s="25">
        <v>1470</v>
      </c>
      <c r="J393" s="109">
        <v>3.2238000000000002</v>
      </c>
      <c r="K393" s="110">
        <v>1744.3</v>
      </c>
      <c r="L393" s="25">
        <v>4.5728999999999997</v>
      </c>
      <c r="M393" s="25">
        <v>3023.51</v>
      </c>
      <c r="N393" s="109">
        <v>2.8736999999999999</v>
      </c>
      <c r="O393" s="110">
        <v>2163.7800000000002</v>
      </c>
      <c r="P393" s="109">
        <v>1.464</v>
      </c>
      <c r="Q393" s="116">
        <v>1209.30792</v>
      </c>
      <c r="R393" s="107">
        <f t="shared" si="37"/>
        <v>1.464</v>
      </c>
      <c r="S393" s="115">
        <f t="shared" ref="S393:S460" si="40">Q393</f>
        <v>1209.30792</v>
      </c>
      <c r="T393" s="107">
        <f t="shared" ref="T393:T460" si="41">R393</f>
        <v>1.464</v>
      </c>
      <c r="U393" s="226">
        <f t="shared" ref="U393:U460" si="42">S393</f>
        <v>1209.30792</v>
      </c>
      <c r="V393" s="233">
        <v>1.49</v>
      </c>
      <c r="W393" s="224">
        <f t="shared" si="38"/>
        <v>1636.78</v>
      </c>
      <c r="X393" s="115">
        <f t="shared" si="39"/>
        <v>1753.09</v>
      </c>
    </row>
    <row r="394" spans="1:24" ht="27.6" x14ac:dyDescent="0.25">
      <c r="A394" s="23" t="s">
        <v>766</v>
      </c>
      <c r="B394" s="24" t="s">
        <v>767</v>
      </c>
      <c r="C394" s="24"/>
      <c r="D394" s="24" t="s">
        <v>748</v>
      </c>
      <c r="E394" s="94" t="s">
        <v>749</v>
      </c>
      <c r="F394" s="109">
        <v>1.1892</v>
      </c>
      <c r="G394" s="110">
        <v>634.54999999999995</v>
      </c>
      <c r="H394" s="100" t="s">
        <v>2029</v>
      </c>
      <c r="I394" s="25">
        <v>513.12</v>
      </c>
      <c r="J394" s="109">
        <v>0.6179</v>
      </c>
      <c r="K394" s="110">
        <v>334.33</v>
      </c>
      <c r="L394" s="25">
        <v>0.65680000000000005</v>
      </c>
      <c r="M394" s="25">
        <v>434.26</v>
      </c>
      <c r="N394" s="109">
        <v>0.75219999999999998</v>
      </c>
      <c r="O394" s="110">
        <v>566.38</v>
      </c>
      <c r="P394" s="109">
        <v>0.81220000000000003</v>
      </c>
      <c r="Q394" s="116">
        <v>670.901566</v>
      </c>
      <c r="R394" s="107">
        <f t="shared" si="37"/>
        <v>0.81220000000000003</v>
      </c>
      <c r="S394" s="115">
        <f t="shared" si="40"/>
        <v>670.901566</v>
      </c>
      <c r="T394" s="107">
        <f t="shared" si="41"/>
        <v>0.81220000000000003</v>
      </c>
      <c r="U394" s="226">
        <f t="shared" si="42"/>
        <v>670.901566</v>
      </c>
      <c r="V394" s="233">
        <v>0.87109999999999999</v>
      </c>
      <c r="W394" s="224">
        <f t="shared" si="38"/>
        <v>956.91</v>
      </c>
      <c r="X394" s="115">
        <f t="shared" si="39"/>
        <v>1024.9100000000001</v>
      </c>
    </row>
    <row r="395" spans="1:24" ht="27.6" x14ac:dyDescent="0.25">
      <c r="A395" s="23" t="s">
        <v>768</v>
      </c>
      <c r="B395" s="24" t="s">
        <v>769</v>
      </c>
      <c r="C395" s="24"/>
      <c r="D395" s="24" t="s">
        <v>748</v>
      </c>
      <c r="E395" s="94" t="s">
        <v>749</v>
      </c>
      <c r="F395" s="109">
        <v>1.0459000000000001</v>
      </c>
      <c r="G395" s="110">
        <v>558.08000000000004</v>
      </c>
      <c r="H395" s="100"/>
      <c r="I395" s="25"/>
      <c r="J395" s="109"/>
      <c r="K395" s="110"/>
      <c r="L395" s="25"/>
      <c r="M395" s="25"/>
      <c r="N395" s="109"/>
      <c r="O395" s="110"/>
      <c r="P395" s="109">
        <v>1.0459000000000001</v>
      </c>
      <c r="Q395" s="116">
        <v>863.94477700000004</v>
      </c>
      <c r="R395" s="107">
        <f t="shared" si="37"/>
        <v>1.0459000000000001</v>
      </c>
      <c r="S395" s="115">
        <f t="shared" si="40"/>
        <v>863.94477700000004</v>
      </c>
      <c r="T395" s="107">
        <f t="shared" si="41"/>
        <v>1.0459000000000001</v>
      </c>
      <c r="U395" s="226">
        <f t="shared" si="42"/>
        <v>863.94477700000004</v>
      </c>
      <c r="V395" s="233">
        <v>1.0459000000000001</v>
      </c>
      <c r="W395" s="224">
        <f t="shared" si="38"/>
        <v>1148.93</v>
      </c>
      <c r="X395" s="115">
        <f t="shared" si="39"/>
        <v>1230.57</v>
      </c>
    </row>
    <row r="396" spans="1:24" ht="27.6" x14ac:dyDescent="0.25">
      <c r="A396" s="23" t="s">
        <v>770</v>
      </c>
      <c r="B396" s="24" t="s">
        <v>771</v>
      </c>
      <c r="C396" s="24"/>
      <c r="D396" s="24" t="s">
        <v>748</v>
      </c>
      <c r="E396" s="94" t="s">
        <v>749</v>
      </c>
      <c r="F396" s="109">
        <v>0.56569999999999998</v>
      </c>
      <c r="G396" s="110">
        <v>301.85000000000002</v>
      </c>
      <c r="H396" s="100" t="s">
        <v>2030</v>
      </c>
      <c r="I396" s="25">
        <v>226.82</v>
      </c>
      <c r="J396" s="109">
        <v>0.41660000000000003</v>
      </c>
      <c r="K396" s="110">
        <v>225.41</v>
      </c>
      <c r="L396" s="25">
        <v>0.45019999999999999</v>
      </c>
      <c r="M396" s="25">
        <v>297.66000000000003</v>
      </c>
      <c r="N396" s="109">
        <v>0.60009999999999997</v>
      </c>
      <c r="O396" s="110">
        <v>451.85</v>
      </c>
      <c r="P396" s="109">
        <v>0.45129999999999998</v>
      </c>
      <c r="Q396" s="116">
        <v>372.78733899999997</v>
      </c>
      <c r="R396" s="107">
        <f t="shared" si="37"/>
        <v>0.45129999999999998</v>
      </c>
      <c r="S396" s="115">
        <f t="shared" si="40"/>
        <v>372.78733899999997</v>
      </c>
      <c r="T396" s="107">
        <f t="shared" si="41"/>
        <v>0.45129999999999998</v>
      </c>
      <c r="U396" s="226">
        <f t="shared" si="42"/>
        <v>372.78733899999997</v>
      </c>
      <c r="V396" s="233">
        <v>0.46150000000000002</v>
      </c>
      <c r="W396" s="224">
        <f t="shared" si="38"/>
        <v>506.96</v>
      </c>
      <c r="X396" s="115">
        <f t="shared" si="39"/>
        <v>542.99</v>
      </c>
    </row>
    <row r="397" spans="1:24" ht="27.6" x14ac:dyDescent="0.25">
      <c r="A397" s="23" t="s">
        <v>772</v>
      </c>
      <c r="B397" s="24" t="s">
        <v>773</v>
      </c>
      <c r="C397" s="24"/>
      <c r="D397" s="24" t="s">
        <v>748</v>
      </c>
      <c r="E397" s="94" t="s">
        <v>749</v>
      </c>
      <c r="F397" s="109">
        <v>0.26300000000000001</v>
      </c>
      <c r="G397" s="110">
        <v>140.33000000000001</v>
      </c>
      <c r="H397" s="100"/>
      <c r="I397" s="25"/>
      <c r="J397" s="109"/>
      <c r="K397" s="110"/>
      <c r="L397" s="25"/>
      <c r="M397" s="25"/>
      <c r="N397" s="109"/>
      <c r="O397" s="110"/>
      <c r="P397" s="109">
        <v>0.26300000000000001</v>
      </c>
      <c r="Q397" s="116">
        <v>217.24589</v>
      </c>
      <c r="R397" s="107">
        <f t="shared" si="37"/>
        <v>0.26300000000000001</v>
      </c>
      <c r="S397" s="115">
        <f t="shared" si="40"/>
        <v>217.24589</v>
      </c>
      <c r="T397" s="107">
        <f t="shared" si="41"/>
        <v>0.26300000000000001</v>
      </c>
      <c r="U397" s="226">
        <f t="shared" si="42"/>
        <v>217.24589</v>
      </c>
      <c r="V397" s="233">
        <v>0.26300000000000001</v>
      </c>
      <c r="W397" s="224">
        <f t="shared" si="38"/>
        <v>288.91000000000003</v>
      </c>
      <c r="X397" s="115">
        <f t="shared" si="39"/>
        <v>309.44</v>
      </c>
    </row>
    <row r="398" spans="1:24" ht="27.6" x14ac:dyDescent="0.25">
      <c r="A398" s="23" t="s">
        <v>774</v>
      </c>
      <c r="B398" s="24" t="s">
        <v>775</v>
      </c>
      <c r="C398" s="24"/>
      <c r="D398" s="24" t="s">
        <v>748</v>
      </c>
      <c r="E398" s="94" t="s">
        <v>749</v>
      </c>
      <c r="F398" s="109">
        <v>2.2564000000000002</v>
      </c>
      <c r="G398" s="110">
        <v>1203.99</v>
      </c>
      <c r="H398" s="100" t="s">
        <v>2031</v>
      </c>
      <c r="I398" s="25">
        <v>967.52</v>
      </c>
      <c r="J398" s="109">
        <v>2.0739999999999998</v>
      </c>
      <c r="K398" s="110">
        <v>1122.18</v>
      </c>
      <c r="L398" s="25">
        <v>2.2827999999999999</v>
      </c>
      <c r="M398" s="25">
        <v>1509.34</v>
      </c>
      <c r="N398" s="109">
        <v>2.04</v>
      </c>
      <c r="O398" s="110">
        <v>1536.04</v>
      </c>
      <c r="P398" s="109">
        <v>2.9483999999999999</v>
      </c>
      <c r="Q398" s="116">
        <v>2435.466852</v>
      </c>
      <c r="R398" s="107">
        <f t="shared" si="37"/>
        <v>2.9483999999999999</v>
      </c>
      <c r="S398" s="115">
        <f t="shared" si="40"/>
        <v>2435.466852</v>
      </c>
      <c r="T398" s="107">
        <f t="shared" si="41"/>
        <v>2.9483999999999999</v>
      </c>
      <c r="U398" s="226">
        <f t="shared" si="42"/>
        <v>2435.466852</v>
      </c>
      <c r="V398" s="233">
        <v>1.5671999999999999</v>
      </c>
      <c r="W398" s="224">
        <f t="shared" si="38"/>
        <v>1721.58</v>
      </c>
      <c r="X398" s="115">
        <f t="shared" si="39"/>
        <v>1843.92</v>
      </c>
    </row>
    <row r="399" spans="1:24" ht="27.6" x14ac:dyDescent="0.25">
      <c r="A399" s="23" t="s">
        <v>776</v>
      </c>
      <c r="B399" s="24" t="s">
        <v>777</v>
      </c>
      <c r="C399" s="24"/>
      <c r="D399" s="24" t="s">
        <v>748</v>
      </c>
      <c r="E399" s="94" t="s">
        <v>749</v>
      </c>
      <c r="F399" s="109">
        <v>1.0672999999999999</v>
      </c>
      <c r="G399" s="110">
        <v>569.5</v>
      </c>
      <c r="H399" s="100"/>
      <c r="I399" s="25"/>
      <c r="J399" s="109"/>
      <c r="K399" s="110"/>
      <c r="L399" s="25"/>
      <c r="M399" s="25"/>
      <c r="N399" s="109"/>
      <c r="O399" s="110"/>
      <c r="P399" s="109">
        <v>1.0672999999999999</v>
      </c>
      <c r="Q399" s="116">
        <v>881.62181899999985</v>
      </c>
      <c r="R399" s="107">
        <f t="shared" si="37"/>
        <v>1.0672999999999999</v>
      </c>
      <c r="S399" s="115">
        <f t="shared" si="40"/>
        <v>881.62181899999985</v>
      </c>
      <c r="T399" s="107">
        <f t="shared" si="41"/>
        <v>1.0672999999999999</v>
      </c>
      <c r="U399" s="226">
        <f t="shared" si="42"/>
        <v>881.62181899999985</v>
      </c>
      <c r="V399" s="233">
        <v>1.0672999999999999</v>
      </c>
      <c r="W399" s="224">
        <f t="shared" si="38"/>
        <v>1172.44</v>
      </c>
      <c r="X399" s="115">
        <f t="shared" si="39"/>
        <v>1255.75</v>
      </c>
    </row>
    <row r="400" spans="1:24" ht="27.6" x14ac:dyDescent="0.25">
      <c r="A400" s="23" t="s">
        <v>778</v>
      </c>
      <c r="B400" s="24" t="s">
        <v>779</v>
      </c>
      <c r="C400" s="24"/>
      <c r="D400" s="24" t="s">
        <v>748</v>
      </c>
      <c r="E400" s="94" t="s">
        <v>749</v>
      </c>
      <c r="F400" s="109">
        <v>1.3898999999999999</v>
      </c>
      <c r="G400" s="110">
        <v>741.64</v>
      </c>
      <c r="H400" s="100" t="s">
        <v>2032</v>
      </c>
      <c r="I400" s="25">
        <v>618.95000000000005</v>
      </c>
      <c r="J400" s="109">
        <v>1.3526</v>
      </c>
      <c r="K400" s="110">
        <v>731.85</v>
      </c>
      <c r="L400" s="25">
        <v>1.4383999999999999</v>
      </c>
      <c r="M400" s="25">
        <v>951.04</v>
      </c>
      <c r="N400" s="109">
        <v>1.5006999999999999</v>
      </c>
      <c r="O400" s="110">
        <v>1129.97</v>
      </c>
      <c r="P400" s="109">
        <v>1.7654000000000001</v>
      </c>
      <c r="Q400" s="116">
        <v>1458.2733619999999</v>
      </c>
      <c r="R400" s="107">
        <f t="shared" si="37"/>
        <v>1.7654000000000001</v>
      </c>
      <c r="S400" s="115">
        <f t="shared" si="40"/>
        <v>1458.2733619999999</v>
      </c>
      <c r="T400" s="107">
        <f t="shared" si="41"/>
        <v>1.7654000000000001</v>
      </c>
      <c r="U400" s="226">
        <f t="shared" si="42"/>
        <v>1458.2733619999999</v>
      </c>
      <c r="V400" s="233">
        <v>1.4132</v>
      </c>
      <c r="W400" s="224">
        <f t="shared" si="38"/>
        <v>1552.41</v>
      </c>
      <c r="X400" s="115">
        <f t="shared" si="39"/>
        <v>1662.73</v>
      </c>
    </row>
    <row r="401" spans="1:24" ht="27.6" x14ac:dyDescent="0.25">
      <c r="A401" s="23" t="s">
        <v>780</v>
      </c>
      <c r="B401" s="24" t="s">
        <v>781</v>
      </c>
      <c r="C401" s="24"/>
      <c r="D401" s="24" t="s">
        <v>748</v>
      </c>
      <c r="E401" s="94" t="s">
        <v>749</v>
      </c>
      <c r="F401" s="109">
        <v>0.5948</v>
      </c>
      <c r="G401" s="110">
        <v>317.38</v>
      </c>
      <c r="H401" s="100" t="s">
        <v>2033</v>
      </c>
      <c r="I401" s="25">
        <v>260.44</v>
      </c>
      <c r="J401" s="109">
        <v>0.50380000000000003</v>
      </c>
      <c r="K401" s="110">
        <v>272.58999999999997</v>
      </c>
      <c r="L401" s="25">
        <v>0.57299999999999995</v>
      </c>
      <c r="M401" s="25">
        <v>378.86</v>
      </c>
      <c r="N401" s="109">
        <v>0.6673</v>
      </c>
      <c r="O401" s="110">
        <v>502.45</v>
      </c>
      <c r="P401" s="109">
        <v>0.53990000000000005</v>
      </c>
      <c r="Q401" s="116">
        <v>445.97359700000004</v>
      </c>
      <c r="R401" s="107">
        <f t="shared" si="37"/>
        <v>0.53990000000000005</v>
      </c>
      <c r="S401" s="115">
        <f t="shared" si="40"/>
        <v>445.97359700000004</v>
      </c>
      <c r="T401" s="107">
        <f t="shared" si="41"/>
        <v>0.53990000000000005</v>
      </c>
      <c r="U401" s="226">
        <f t="shared" si="42"/>
        <v>445.97359700000004</v>
      </c>
      <c r="V401" s="233">
        <v>0.60770000000000002</v>
      </c>
      <c r="W401" s="224">
        <f t="shared" si="38"/>
        <v>667.56</v>
      </c>
      <c r="X401" s="115">
        <f t="shared" si="39"/>
        <v>715</v>
      </c>
    </row>
    <row r="402" spans="1:24" ht="27.6" x14ac:dyDescent="0.25">
      <c r="A402" s="23" t="s">
        <v>782</v>
      </c>
      <c r="B402" s="24" t="s">
        <v>783</v>
      </c>
      <c r="C402" s="24"/>
      <c r="D402" s="24" t="s">
        <v>748</v>
      </c>
      <c r="E402" s="94" t="s">
        <v>749</v>
      </c>
      <c r="F402" s="109">
        <v>0.38450000000000001</v>
      </c>
      <c r="G402" s="110">
        <v>205.17</v>
      </c>
      <c r="H402" s="100" t="s">
        <v>2034</v>
      </c>
      <c r="I402" s="25">
        <v>316.16000000000003</v>
      </c>
      <c r="J402" s="109"/>
      <c r="K402" s="110"/>
      <c r="L402" s="25">
        <v>7.6399999999999996E-2</v>
      </c>
      <c r="M402" s="25">
        <v>50.51</v>
      </c>
      <c r="N402" s="109"/>
      <c r="O402" s="110"/>
      <c r="P402" s="109">
        <v>7.6399999999999996E-2</v>
      </c>
      <c r="Q402" s="116">
        <v>63.108691999999998</v>
      </c>
      <c r="R402" s="107">
        <f t="shared" si="37"/>
        <v>7.6399999999999996E-2</v>
      </c>
      <c r="S402" s="115">
        <f t="shared" si="40"/>
        <v>63.108691999999998</v>
      </c>
      <c r="T402" s="107">
        <f t="shared" si="41"/>
        <v>7.6399999999999996E-2</v>
      </c>
      <c r="U402" s="226">
        <f t="shared" si="42"/>
        <v>63.108691999999998</v>
      </c>
      <c r="V402" s="233">
        <v>0.22989999999999999</v>
      </c>
      <c r="W402" s="224">
        <f t="shared" si="38"/>
        <v>252.55</v>
      </c>
      <c r="X402" s="115">
        <f t="shared" si="39"/>
        <v>270.49</v>
      </c>
    </row>
    <row r="403" spans="1:24" ht="27.6" x14ac:dyDescent="0.25">
      <c r="A403" s="23" t="s">
        <v>784</v>
      </c>
      <c r="B403" s="24" t="s">
        <v>785</v>
      </c>
      <c r="C403" s="24"/>
      <c r="D403" s="24" t="s">
        <v>748</v>
      </c>
      <c r="E403" s="94" t="s">
        <v>749</v>
      </c>
      <c r="F403" s="109">
        <v>0.77439999999999998</v>
      </c>
      <c r="G403" s="110">
        <v>413.21</v>
      </c>
      <c r="H403" s="100" t="s">
        <v>2035</v>
      </c>
      <c r="I403" s="25">
        <v>504.12</v>
      </c>
      <c r="J403" s="109">
        <v>1.2321</v>
      </c>
      <c r="K403" s="110">
        <v>666.65</v>
      </c>
      <c r="L403" s="25">
        <v>1.268</v>
      </c>
      <c r="M403" s="25">
        <v>838.38</v>
      </c>
      <c r="N403" s="109">
        <v>0.98750000000000004</v>
      </c>
      <c r="O403" s="110">
        <v>743.55</v>
      </c>
      <c r="P403" s="109">
        <v>1.0958000000000001</v>
      </c>
      <c r="Q403" s="116">
        <v>905.16367400000001</v>
      </c>
      <c r="R403" s="107">
        <f t="shared" si="37"/>
        <v>1.0958000000000001</v>
      </c>
      <c r="S403" s="115">
        <f t="shared" si="40"/>
        <v>905.16367400000001</v>
      </c>
      <c r="T403" s="107">
        <f t="shared" si="41"/>
        <v>1.0958000000000001</v>
      </c>
      <c r="U403" s="226">
        <f t="shared" si="42"/>
        <v>905.16367400000001</v>
      </c>
      <c r="V403" s="233">
        <v>0.76229999999999998</v>
      </c>
      <c r="W403" s="224">
        <f t="shared" si="38"/>
        <v>837.39</v>
      </c>
      <c r="X403" s="115">
        <f t="shared" si="39"/>
        <v>896.9</v>
      </c>
    </row>
    <row r="404" spans="1:24" ht="27.6" x14ac:dyDescent="0.25">
      <c r="A404" s="23" t="s">
        <v>786</v>
      </c>
      <c r="B404" s="24" t="s">
        <v>787</v>
      </c>
      <c r="C404" s="24"/>
      <c r="D404" s="24" t="s">
        <v>748</v>
      </c>
      <c r="E404" s="94" t="s">
        <v>749</v>
      </c>
      <c r="F404" s="109">
        <v>0.74019999999999997</v>
      </c>
      <c r="G404" s="110">
        <v>394.96</v>
      </c>
      <c r="H404" s="100" t="s">
        <v>2036</v>
      </c>
      <c r="I404" s="25">
        <v>377.56</v>
      </c>
      <c r="J404" s="109">
        <v>0.73080000000000001</v>
      </c>
      <c r="K404" s="110">
        <v>395.41</v>
      </c>
      <c r="L404" s="25">
        <v>0.76819999999999999</v>
      </c>
      <c r="M404" s="25">
        <v>507.92</v>
      </c>
      <c r="N404" s="109">
        <v>0.84570000000000001</v>
      </c>
      <c r="O404" s="110">
        <v>636.78</v>
      </c>
      <c r="P404" s="109">
        <v>0.83630000000000004</v>
      </c>
      <c r="Q404" s="116">
        <v>690.80888900000002</v>
      </c>
      <c r="R404" s="107">
        <f t="shared" si="37"/>
        <v>0.83630000000000004</v>
      </c>
      <c r="S404" s="115">
        <f t="shared" si="40"/>
        <v>690.80888900000002</v>
      </c>
      <c r="T404" s="107">
        <f t="shared" si="41"/>
        <v>0.83630000000000004</v>
      </c>
      <c r="U404" s="226">
        <f t="shared" si="42"/>
        <v>690.80888900000002</v>
      </c>
      <c r="V404" s="233">
        <v>0.77639999999999998</v>
      </c>
      <c r="W404" s="224">
        <f t="shared" si="38"/>
        <v>852.88</v>
      </c>
      <c r="X404" s="115">
        <f t="shared" si="39"/>
        <v>913.49</v>
      </c>
    </row>
    <row r="405" spans="1:24" ht="27.6" x14ac:dyDescent="0.25">
      <c r="A405" s="23" t="s">
        <v>788</v>
      </c>
      <c r="B405" s="24" t="s">
        <v>789</v>
      </c>
      <c r="C405" s="24"/>
      <c r="D405" s="24" t="s">
        <v>748</v>
      </c>
      <c r="E405" s="94" t="s">
        <v>749</v>
      </c>
      <c r="F405" s="109">
        <v>0.59489999999999998</v>
      </c>
      <c r="G405" s="110">
        <v>317.43</v>
      </c>
      <c r="H405" s="100" t="s">
        <v>2037</v>
      </c>
      <c r="I405" s="25">
        <v>273.86</v>
      </c>
      <c r="J405" s="109">
        <v>0.52590000000000003</v>
      </c>
      <c r="K405" s="110">
        <v>284.55</v>
      </c>
      <c r="L405" s="25">
        <v>0.62109999999999999</v>
      </c>
      <c r="M405" s="25">
        <v>410.66</v>
      </c>
      <c r="N405" s="109">
        <v>0.63080000000000003</v>
      </c>
      <c r="O405" s="110">
        <v>474.97</v>
      </c>
      <c r="P405" s="109">
        <v>0.6996</v>
      </c>
      <c r="Q405" s="116">
        <v>577.89058799999998</v>
      </c>
      <c r="R405" s="107">
        <f t="shared" si="37"/>
        <v>0.6996</v>
      </c>
      <c r="S405" s="115">
        <f t="shared" si="40"/>
        <v>577.89058799999998</v>
      </c>
      <c r="T405" s="107">
        <f t="shared" si="41"/>
        <v>0.6996</v>
      </c>
      <c r="U405" s="226">
        <f t="shared" si="42"/>
        <v>577.89058799999998</v>
      </c>
      <c r="V405" s="233">
        <v>0.51280000000000003</v>
      </c>
      <c r="W405" s="224">
        <f t="shared" si="38"/>
        <v>563.32000000000005</v>
      </c>
      <c r="X405" s="115">
        <f t="shared" si="39"/>
        <v>603.35</v>
      </c>
    </row>
    <row r="406" spans="1:24" ht="27.6" x14ac:dyDescent="0.25">
      <c r="A406" s="23" t="s">
        <v>790</v>
      </c>
      <c r="B406" s="24" t="s">
        <v>791</v>
      </c>
      <c r="C406" s="24"/>
      <c r="D406" s="24" t="s">
        <v>748</v>
      </c>
      <c r="E406" s="94" t="s">
        <v>749</v>
      </c>
      <c r="F406" s="109">
        <v>0.74129999999999996</v>
      </c>
      <c r="G406" s="110">
        <v>395.55</v>
      </c>
      <c r="H406" s="100" t="s">
        <v>2038</v>
      </c>
      <c r="I406" s="25">
        <v>338.64</v>
      </c>
      <c r="J406" s="109">
        <v>0.71089999999999998</v>
      </c>
      <c r="K406" s="110">
        <v>384.65</v>
      </c>
      <c r="L406" s="25">
        <v>0.63139999999999996</v>
      </c>
      <c r="M406" s="25">
        <v>417.47</v>
      </c>
      <c r="N406" s="109">
        <v>0.69589999999999996</v>
      </c>
      <c r="O406" s="110">
        <v>523.98</v>
      </c>
      <c r="P406" s="109">
        <v>0.77059999999999995</v>
      </c>
      <c r="Q406" s="116">
        <v>636.5387179999999</v>
      </c>
      <c r="R406" s="107">
        <f t="shared" si="37"/>
        <v>0.77059999999999995</v>
      </c>
      <c r="S406" s="115">
        <f t="shared" si="40"/>
        <v>636.5387179999999</v>
      </c>
      <c r="T406" s="107">
        <f t="shared" si="41"/>
        <v>0.77059999999999995</v>
      </c>
      <c r="U406" s="226">
        <f t="shared" si="42"/>
        <v>636.5387179999999</v>
      </c>
      <c r="V406" s="233">
        <v>0.75429999999999997</v>
      </c>
      <c r="W406" s="224">
        <f t="shared" si="38"/>
        <v>828.61</v>
      </c>
      <c r="X406" s="115">
        <f t="shared" si="39"/>
        <v>887.49</v>
      </c>
    </row>
    <row r="407" spans="1:24" ht="27.6" x14ac:dyDescent="0.25">
      <c r="A407" s="23" t="s">
        <v>792</v>
      </c>
      <c r="B407" s="24" t="s">
        <v>793</v>
      </c>
      <c r="C407" s="24"/>
      <c r="D407" s="24" t="s">
        <v>748</v>
      </c>
      <c r="E407" s="94" t="s">
        <v>749</v>
      </c>
      <c r="F407" s="109">
        <v>0.64459999999999995</v>
      </c>
      <c r="G407" s="110">
        <v>343.95</v>
      </c>
      <c r="H407" s="100" t="s">
        <v>2039</v>
      </c>
      <c r="I407" s="25">
        <v>292.47000000000003</v>
      </c>
      <c r="J407" s="109">
        <v>0.66420000000000001</v>
      </c>
      <c r="K407" s="110">
        <v>359.38</v>
      </c>
      <c r="L407" s="25">
        <v>0.62329999999999997</v>
      </c>
      <c r="M407" s="25">
        <v>412.11</v>
      </c>
      <c r="N407" s="109">
        <v>0.55940000000000001</v>
      </c>
      <c r="O407" s="110">
        <v>421.21</v>
      </c>
      <c r="P407" s="109">
        <v>0.624</v>
      </c>
      <c r="Q407" s="116">
        <v>515.44272000000001</v>
      </c>
      <c r="R407" s="107">
        <f t="shared" si="37"/>
        <v>0.624</v>
      </c>
      <c r="S407" s="115">
        <f t="shared" si="40"/>
        <v>515.44272000000001</v>
      </c>
      <c r="T407" s="107">
        <f t="shared" si="41"/>
        <v>0.624</v>
      </c>
      <c r="U407" s="226">
        <f t="shared" si="42"/>
        <v>515.44272000000001</v>
      </c>
      <c r="V407" s="233">
        <v>0.61380000000000001</v>
      </c>
      <c r="W407" s="224">
        <f t="shared" si="38"/>
        <v>674.27</v>
      </c>
      <c r="X407" s="115">
        <f t="shared" si="39"/>
        <v>722.18</v>
      </c>
    </row>
    <row r="408" spans="1:24" ht="27.6" x14ac:dyDescent="0.25">
      <c r="A408" s="23" t="s">
        <v>794</v>
      </c>
      <c r="B408" s="24" t="s">
        <v>795</v>
      </c>
      <c r="C408" s="24"/>
      <c r="D408" s="24" t="s">
        <v>748</v>
      </c>
      <c r="E408" s="94" t="s">
        <v>749</v>
      </c>
      <c r="F408" s="109">
        <v>0.42199999999999999</v>
      </c>
      <c r="G408" s="110">
        <v>225.17</v>
      </c>
      <c r="H408" s="100" t="s">
        <v>2040</v>
      </c>
      <c r="I408" s="25">
        <v>161.05000000000001</v>
      </c>
      <c r="J408" s="109">
        <v>0.37369999999999998</v>
      </c>
      <c r="K408" s="110">
        <v>202.2</v>
      </c>
      <c r="L408" s="25">
        <v>0.34710000000000002</v>
      </c>
      <c r="M408" s="25">
        <v>229.5</v>
      </c>
      <c r="N408" s="109">
        <v>0.41339999999999999</v>
      </c>
      <c r="O408" s="110">
        <v>311.27</v>
      </c>
      <c r="P408" s="109">
        <v>0.32229999999999998</v>
      </c>
      <c r="Q408" s="116">
        <v>266.22946899999999</v>
      </c>
      <c r="R408" s="107">
        <f t="shared" si="37"/>
        <v>0.32229999999999998</v>
      </c>
      <c r="S408" s="115">
        <f t="shared" si="40"/>
        <v>266.22946899999999</v>
      </c>
      <c r="T408" s="107">
        <f t="shared" si="41"/>
        <v>0.32229999999999998</v>
      </c>
      <c r="U408" s="226">
        <f t="shared" si="42"/>
        <v>266.22946899999999</v>
      </c>
      <c r="V408" s="233">
        <v>0.46829999999999999</v>
      </c>
      <c r="W408" s="224">
        <f t="shared" si="38"/>
        <v>514.42999999999995</v>
      </c>
      <c r="X408" s="115">
        <f t="shared" si="39"/>
        <v>550.99</v>
      </c>
    </row>
    <row r="409" spans="1:24" ht="27.6" x14ac:dyDescent="0.25">
      <c r="A409" s="23" t="s">
        <v>796</v>
      </c>
      <c r="B409" s="24" t="s">
        <v>797</v>
      </c>
      <c r="C409" s="24"/>
      <c r="D409" s="24" t="s">
        <v>748</v>
      </c>
      <c r="E409" s="94" t="s">
        <v>749</v>
      </c>
      <c r="F409" s="109">
        <v>0.71609999999999996</v>
      </c>
      <c r="G409" s="110">
        <v>382.1</v>
      </c>
      <c r="H409" s="100" t="s">
        <v>2041</v>
      </c>
      <c r="I409" s="25">
        <v>403.1</v>
      </c>
      <c r="J409" s="109">
        <v>0.74890000000000001</v>
      </c>
      <c r="K409" s="110">
        <v>405.21</v>
      </c>
      <c r="L409" s="25">
        <v>0.82989999999999997</v>
      </c>
      <c r="M409" s="25">
        <v>548.71</v>
      </c>
      <c r="N409" s="109">
        <v>0.85929999999999995</v>
      </c>
      <c r="O409" s="110">
        <v>647.02</v>
      </c>
      <c r="P409" s="109">
        <v>0.90239999999999998</v>
      </c>
      <c r="Q409" s="116">
        <v>745.40947199999994</v>
      </c>
      <c r="R409" s="107">
        <f t="shared" si="37"/>
        <v>0.90239999999999998</v>
      </c>
      <c r="S409" s="115">
        <f t="shared" si="40"/>
        <v>745.40947199999994</v>
      </c>
      <c r="T409" s="107">
        <f t="shared" si="41"/>
        <v>0.90239999999999998</v>
      </c>
      <c r="U409" s="226">
        <f t="shared" si="42"/>
        <v>745.40947199999994</v>
      </c>
      <c r="V409" s="233">
        <v>0.7722</v>
      </c>
      <c r="W409" s="224">
        <f t="shared" si="38"/>
        <v>848.27</v>
      </c>
      <c r="X409" s="115">
        <f t="shared" si="39"/>
        <v>908.55</v>
      </c>
    </row>
    <row r="410" spans="1:24" ht="27.6" x14ac:dyDescent="0.25">
      <c r="A410" s="23" t="s">
        <v>798</v>
      </c>
      <c r="B410" s="24" t="s">
        <v>799</v>
      </c>
      <c r="C410" s="24"/>
      <c r="D410" s="24" t="s">
        <v>748</v>
      </c>
      <c r="E410" s="94" t="s">
        <v>749</v>
      </c>
      <c r="F410" s="109">
        <v>0.4662</v>
      </c>
      <c r="G410" s="110">
        <v>248.76</v>
      </c>
      <c r="H410" s="100" t="s">
        <v>2042</v>
      </c>
      <c r="I410" s="25">
        <v>248.48</v>
      </c>
      <c r="J410" s="109">
        <v>0.43569999999999998</v>
      </c>
      <c r="K410" s="110">
        <v>235.74</v>
      </c>
      <c r="L410" s="25">
        <v>0.50170000000000003</v>
      </c>
      <c r="M410" s="25">
        <v>331.71</v>
      </c>
      <c r="N410" s="109">
        <v>0.55079999999999996</v>
      </c>
      <c r="O410" s="110">
        <v>414.73</v>
      </c>
      <c r="P410" s="109">
        <v>0.55179999999999996</v>
      </c>
      <c r="Q410" s="116">
        <v>455.80335399999996</v>
      </c>
      <c r="R410" s="107">
        <f t="shared" si="37"/>
        <v>0.55179999999999996</v>
      </c>
      <c r="S410" s="115">
        <f t="shared" si="40"/>
        <v>455.80335399999996</v>
      </c>
      <c r="T410" s="107">
        <f t="shared" si="41"/>
        <v>0.55179999999999996</v>
      </c>
      <c r="U410" s="226">
        <f t="shared" si="42"/>
        <v>455.80335399999996</v>
      </c>
      <c r="V410" s="233">
        <v>0.4854</v>
      </c>
      <c r="W410" s="224">
        <f t="shared" si="38"/>
        <v>533.22</v>
      </c>
      <c r="X410" s="115">
        <f t="shared" si="39"/>
        <v>571.11</v>
      </c>
    </row>
    <row r="411" spans="1:24" ht="27.6" x14ac:dyDescent="0.25">
      <c r="A411" s="23" t="s">
        <v>800</v>
      </c>
      <c r="B411" s="24" t="s">
        <v>801</v>
      </c>
      <c r="C411" s="24"/>
      <c r="D411" s="24" t="s">
        <v>748</v>
      </c>
      <c r="E411" s="94" t="s">
        <v>749</v>
      </c>
      <c r="F411" s="109">
        <v>0.34760000000000002</v>
      </c>
      <c r="G411" s="110">
        <v>185.48</v>
      </c>
      <c r="H411" s="100" t="s">
        <v>2043</v>
      </c>
      <c r="I411" s="25">
        <v>178.08</v>
      </c>
      <c r="J411" s="109">
        <v>0.2858</v>
      </c>
      <c r="K411" s="110">
        <v>154.63999999999999</v>
      </c>
      <c r="L411" s="25">
        <v>0.372</v>
      </c>
      <c r="M411" s="25">
        <v>245.96</v>
      </c>
      <c r="N411" s="109">
        <v>0.35220000000000001</v>
      </c>
      <c r="O411" s="110">
        <v>265.19</v>
      </c>
      <c r="P411" s="109">
        <v>0.34789999999999999</v>
      </c>
      <c r="Q411" s="116">
        <v>287.37583699999999</v>
      </c>
      <c r="R411" s="107">
        <f t="shared" si="37"/>
        <v>0.34789999999999999</v>
      </c>
      <c r="S411" s="115">
        <f t="shared" si="40"/>
        <v>287.37583699999999</v>
      </c>
      <c r="T411" s="107">
        <f t="shared" si="41"/>
        <v>0.34789999999999999</v>
      </c>
      <c r="U411" s="226">
        <f t="shared" si="42"/>
        <v>287.37583699999999</v>
      </c>
      <c r="V411" s="233">
        <v>0.34570000000000001</v>
      </c>
      <c r="W411" s="224">
        <f t="shared" si="38"/>
        <v>379.75</v>
      </c>
      <c r="X411" s="115">
        <f t="shared" si="39"/>
        <v>406.74</v>
      </c>
    </row>
    <row r="412" spans="1:24" ht="27.6" x14ac:dyDescent="0.25">
      <c r="A412" s="23" t="s">
        <v>802</v>
      </c>
      <c r="B412" s="24" t="s">
        <v>803</v>
      </c>
      <c r="C412" s="24"/>
      <c r="D412" s="24" t="s">
        <v>748</v>
      </c>
      <c r="E412" s="94" t="s">
        <v>749</v>
      </c>
      <c r="F412" s="109">
        <v>0.54020000000000001</v>
      </c>
      <c r="G412" s="110">
        <v>288.25</v>
      </c>
      <c r="H412" s="100" t="s">
        <v>2044</v>
      </c>
      <c r="I412" s="25">
        <v>346.12</v>
      </c>
      <c r="J412" s="109">
        <v>0.58160000000000001</v>
      </c>
      <c r="K412" s="110">
        <v>314.69</v>
      </c>
      <c r="L412" s="25">
        <v>0.44700000000000001</v>
      </c>
      <c r="M412" s="25">
        <v>295.55</v>
      </c>
      <c r="N412" s="109">
        <v>0.43469999999999998</v>
      </c>
      <c r="O412" s="110">
        <v>327.31</v>
      </c>
      <c r="P412" s="109">
        <v>0.45550000000000002</v>
      </c>
      <c r="Q412" s="116">
        <v>376.256665</v>
      </c>
      <c r="R412" s="107">
        <f t="shared" si="37"/>
        <v>0.45550000000000002</v>
      </c>
      <c r="S412" s="115">
        <f t="shared" si="40"/>
        <v>376.256665</v>
      </c>
      <c r="T412" s="107">
        <f t="shared" si="41"/>
        <v>0.45550000000000002</v>
      </c>
      <c r="U412" s="226">
        <f t="shared" si="42"/>
        <v>376.256665</v>
      </c>
      <c r="V412" s="233">
        <v>0.29110000000000003</v>
      </c>
      <c r="W412" s="224">
        <f t="shared" si="38"/>
        <v>319.77999999999997</v>
      </c>
      <c r="X412" s="115">
        <f t="shared" si="39"/>
        <v>342.5</v>
      </c>
    </row>
    <row r="413" spans="1:24" ht="27.6" x14ac:dyDescent="0.25">
      <c r="A413" s="23" t="s">
        <v>804</v>
      </c>
      <c r="B413" s="24" t="s">
        <v>805</v>
      </c>
      <c r="C413" s="24"/>
      <c r="D413" s="24" t="s">
        <v>748</v>
      </c>
      <c r="E413" s="94" t="s">
        <v>749</v>
      </c>
      <c r="F413" s="109">
        <v>0.4118</v>
      </c>
      <c r="G413" s="110">
        <v>219.73</v>
      </c>
      <c r="H413" s="100" t="s">
        <v>2045</v>
      </c>
      <c r="I413" s="25">
        <v>210.17</v>
      </c>
      <c r="J413" s="109">
        <v>0.41520000000000001</v>
      </c>
      <c r="K413" s="110">
        <v>224.65</v>
      </c>
      <c r="L413" s="25">
        <v>0.36830000000000002</v>
      </c>
      <c r="M413" s="25">
        <v>243.51</v>
      </c>
      <c r="N413" s="109">
        <v>0.40789999999999998</v>
      </c>
      <c r="O413" s="110">
        <v>307.13</v>
      </c>
      <c r="P413" s="109">
        <v>0.39900000000000002</v>
      </c>
      <c r="Q413" s="116">
        <v>329.58597000000003</v>
      </c>
      <c r="R413" s="107">
        <f t="shared" si="37"/>
        <v>0.39900000000000002</v>
      </c>
      <c r="S413" s="115">
        <f t="shared" si="40"/>
        <v>329.58597000000003</v>
      </c>
      <c r="T413" s="107">
        <f t="shared" si="41"/>
        <v>0.39900000000000002</v>
      </c>
      <c r="U413" s="226">
        <f t="shared" si="42"/>
        <v>329.58597000000003</v>
      </c>
      <c r="V413" s="233">
        <v>0.33450000000000002</v>
      </c>
      <c r="W413" s="224">
        <f t="shared" si="38"/>
        <v>367.45</v>
      </c>
      <c r="X413" s="115">
        <f t="shared" si="39"/>
        <v>393.56</v>
      </c>
    </row>
    <row r="414" spans="1:24" ht="27.6" x14ac:dyDescent="0.25">
      <c r="A414" s="23" t="s">
        <v>806</v>
      </c>
      <c r="B414" s="24" t="s">
        <v>807</v>
      </c>
      <c r="C414" s="24"/>
      <c r="D414" s="24" t="s">
        <v>748</v>
      </c>
      <c r="E414" s="94" t="s">
        <v>749</v>
      </c>
      <c r="F414" s="109">
        <v>0.26429999999999998</v>
      </c>
      <c r="G414" s="110">
        <v>141.03</v>
      </c>
      <c r="H414" s="100" t="s">
        <v>2046</v>
      </c>
      <c r="I414" s="25">
        <v>107.46</v>
      </c>
      <c r="J414" s="109">
        <v>0.1978</v>
      </c>
      <c r="K414" s="110">
        <v>107.02</v>
      </c>
      <c r="L414" s="25">
        <v>0.20899999999999999</v>
      </c>
      <c r="M414" s="25">
        <v>138.19</v>
      </c>
      <c r="N414" s="109">
        <v>0.22969999999999999</v>
      </c>
      <c r="O414" s="110">
        <v>172.95</v>
      </c>
      <c r="P414" s="109">
        <v>0.2356</v>
      </c>
      <c r="Q414" s="116">
        <v>194.61266799999999</v>
      </c>
      <c r="R414" s="107">
        <f t="shared" si="37"/>
        <v>0.2356</v>
      </c>
      <c r="S414" s="115">
        <f t="shared" si="40"/>
        <v>194.61266799999999</v>
      </c>
      <c r="T414" s="107">
        <f t="shared" si="41"/>
        <v>0.2356</v>
      </c>
      <c r="U414" s="226">
        <f t="shared" si="42"/>
        <v>194.61266799999999</v>
      </c>
      <c r="V414" s="233">
        <v>0.20610000000000001</v>
      </c>
      <c r="W414" s="224">
        <f t="shared" si="38"/>
        <v>226.4</v>
      </c>
      <c r="X414" s="115">
        <f t="shared" si="39"/>
        <v>242.49</v>
      </c>
    </row>
    <row r="415" spans="1:24" ht="27.6" x14ac:dyDescent="0.25">
      <c r="A415" s="23" t="s">
        <v>808</v>
      </c>
      <c r="B415" s="24" t="s">
        <v>809</v>
      </c>
      <c r="C415" s="24"/>
      <c r="D415" s="24" t="s">
        <v>748</v>
      </c>
      <c r="E415" s="94" t="s">
        <v>749</v>
      </c>
      <c r="F415" s="109">
        <v>0.52569999999999995</v>
      </c>
      <c r="G415" s="110">
        <v>280.51</v>
      </c>
      <c r="H415" s="100" t="s">
        <v>2047</v>
      </c>
      <c r="I415" s="25">
        <v>257.70999999999998</v>
      </c>
      <c r="J415" s="109">
        <v>0.5484</v>
      </c>
      <c r="K415" s="110">
        <v>296.72000000000003</v>
      </c>
      <c r="L415" s="25">
        <v>0.63480000000000003</v>
      </c>
      <c r="M415" s="25">
        <v>419.72</v>
      </c>
      <c r="N415" s="109">
        <v>0.64190000000000003</v>
      </c>
      <c r="O415" s="110">
        <v>483.33</v>
      </c>
      <c r="P415" s="109">
        <v>0.62609999999999999</v>
      </c>
      <c r="Q415" s="116">
        <v>517.17738299999996</v>
      </c>
      <c r="R415" s="107">
        <f t="shared" si="37"/>
        <v>0.62609999999999999</v>
      </c>
      <c r="S415" s="115">
        <f t="shared" si="40"/>
        <v>517.17738299999996</v>
      </c>
      <c r="T415" s="107">
        <f t="shared" si="41"/>
        <v>0.62609999999999999</v>
      </c>
      <c r="U415" s="226">
        <f t="shared" si="42"/>
        <v>517.17738299999996</v>
      </c>
      <c r="V415" s="233">
        <v>0.64680000000000004</v>
      </c>
      <c r="W415" s="224">
        <f t="shared" si="38"/>
        <v>710.52</v>
      </c>
      <c r="X415" s="115">
        <f t="shared" si="39"/>
        <v>761.01</v>
      </c>
    </row>
    <row r="416" spans="1:24" ht="27.6" x14ac:dyDescent="0.25">
      <c r="A416" s="23" t="s">
        <v>810</v>
      </c>
      <c r="B416" s="24" t="s">
        <v>811</v>
      </c>
      <c r="C416" s="24"/>
      <c r="D416" s="24" t="s">
        <v>748</v>
      </c>
      <c r="E416" s="94" t="s">
        <v>749</v>
      </c>
      <c r="F416" s="109">
        <v>0.40789999999999998</v>
      </c>
      <c r="G416" s="110">
        <v>217.65</v>
      </c>
      <c r="H416" s="100" t="s">
        <v>2048</v>
      </c>
      <c r="I416" s="25">
        <v>198.17</v>
      </c>
      <c r="J416" s="109">
        <v>0.34670000000000001</v>
      </c>
      <c r="K416" s="110">
        <v>187.59</v>
      </c>
      <c r="L416" s="25">
        <v>0.42920000000000003</v>
      </c>
      <c r="M416" s="25">
        <v>283.77999999999997</v>
      </c>
      <c r="N416" s="109">
        <v>0.44779999999999998</v>
      </c>
      <c r="O416" s="110">
        <v>337.18</v>
      </c>
      <c r="P416" s="109">
        <v>0.44679999999999997</v>
      </c>
      <c r="Q416" s="116">
        <v>369.07020399999999</v>
      </c>
      <c r="R416" s="107">
        <f t="shared" si="37"/>
        <v>0.44679999999999997</v>
      </c>
      <c r="S416" s="115">
        <f t="shared" si="40"/>
        <v>369.07020399999999</v>
      </c>
      <c r="T416" s="107">
        <f t="shared" si="41"/>
        <v>0.44679999999999997</v>
      </c>
      <c r="U416" s="226">
        <f t="shared" si="42"/>
        <v>369.07020399999999</v>
      </c>
      <c r="V416" s="233">
        <v>0.4108</v>
      </c>
      <c r="W416" s="224">
        <f t="shared" si="38"/>
        <v>451.27</v>
      </c>
      <c r="X416" s="115">
        <f t="shared" si="39"/>
        <v>483.33</v>
      </c>
    </row>
    <row r="417" spans="1:24" ht="41.4" x14ac:dyDescent="0.25">
      <c r="A417" s="23" t="s">
        <v>812</v>
      </c>
      <c r="B417" s="24" t="s">
        <v>813</v>
      </c>
      <c r="C417" s="24"/>
      <c r="D417" s="24" t="s">
        <v>814</v>
      </c>
      <c r="E417" s="94" t="s">
        <v>815</v>
      </c>
      <c r="F417" s="109">
        <v>2.1616</v>
      </c>
      <c r="G417" s="110">
        <v>1153.4100000000001</v>
      </c>
      <c r="H417" s="100" t="s">
        <v>2049</v>
      </c>
      <c r="I417" s="25">
        <v>760.57</v>
      </c>
      <c r="J417" s="109">
        <v>2.1385000000000001</v>
      </c>
      <c r="K417" s="110">
        <v>1157.08</v>
      </c>
      <c r="L417" s="25">
        <v>1.8222</v>
      </c>
      <c r="M417" s="25">
        <v>1204.8</v>
      </c>
      <c r="N417" s="109">
        <v>2.0261999999999998</v>
      </c>
      <c r="O417" s="110">
        <v>1525.65</v>
      </c>
      <c r="P417" s="109">
        <v>2.0282</v>
      </c>
      <c r="Q417" s="116">
        <v>1675.3540459999999</v>
      </c>
      <c r="R417" s="107">
        <f t="shared" si="37"/>
        <v>2.0282</v>
      </c>
      <c r="S417" s="115">
        <f t="shared" si="40"/>
        <v>1675.3540459999999</v>
      </c>
      <c r="T417" s="107">
        <f t="shared" si="41"/>
        <v>2.0282</v>
      </c>
      <c r="U417" s="226">
        <f t="shared" si="42"/>
        <v>1675.3540459999999</v>
      </c>
      <c r="V417" s="233">
        <v>1.679</v>
      </c>
      <c r="W417" s="224">
        <f t="shared" si="38"/>
        <v>1844.4</v>
      </c>
      <c r="X417" s="115">
        <f t="shared" si="39"/>
        <v>1975.46</v>
      </c>
    </row>
    <row r="418" spans="1:24" ht="41.4" x14ac:dyDescent="0.25">
      <c r="A418" s="23" t="s">
        <v>816</v>
      </c>
      <c r="B418" s="24" t="s">
        <v>817</v>
      </c>
      <c r="C418" s="24"/>
      <c r="D418" s="24" t="s">
        <v>814</v>
      </c>
      <c r="E418" s="94" t="s">
        <v>815</v>
      </c>
      <c r="F418" s="109"/>
      <c r="G418" s="110"/>
      <c r="H418" s="100"/>
      <c r="I418" s="25"/>
      <c r="J418" s="109"/>
      <c r="K418" s="110"/>
      <c r="L418" s="25"/>
      <c r="M418" s="25"/>
      <c r="N418" s="109"/>
      <c r="O418" s="110"/>
      <c r="P418" s="109">
        <v>1</v>
      </c>
      <c r="Q418" s="116">
        <v>826.03</v>
      </c>
      <c r="R418" s="107">
        <f t="shared" si="37"/>
        <v>1</v>
      </c>
      <c r="S418" s="115">
        <f t="shared" si="40"/>
        <v>826.03</v>
      </c>
      <c r="T418" s="107">
        <f t="shared" si="41"/>
        <v>1</v>
      </c>
      <c r="U418" s="226">
        <f t="shared" si="42"/>
        <v>826.03</v>
      </c>
      <c r="V418" s="234">
        <v>1</v>
      </c>
      <c r="W418" s="224">
        <f t="shared" si="38"/>
        <v>1098.51</v>
      </c>
      <c r="X418" s="115">
        <f t="shared" si="39"/>
        <v>1176.57</v>
      </c>
    </row>
    <row r="419" spans="1:24" ht="41.4" x14ac:dyDescent="0.25">
      <c r="A419" s="23" t="s">
        <v>818</v>
      </c>
      <c r="B419" s="24" t="s">
        <v>819</v>
      </c>
      <c r="C419" s="24"/>
      <c r="D419" s="24" t="s">
        <v>814</v>
      </c>
      <c r="E419" s="94" t="s">
        <v>815</v>
      </c>
      <c r="F419" s="109">
        <v>2.4207999999999998</v>
      </c>
      <c r="G419" s="110">
        <v>1291.71</v>
      </c>
      <c r="H419" s="100" t="s">
        <v>2050</v>
      </c>
      <c r="I419" s="25">
        <v>1360.31</v>
      </c>
      <c r="J419" s="109">
        <v>2.3856999999999999</v>
      </c>
      <c r="K419" s="110">
        <v>1290.83</v>
      </c>
      <c r="L419" s="25">
        <v>2.0861000000000001</v>
      </c>
      <c r="M419" s="25">
        <v>1379.29</v>
      </c>
      <c r="N419" s="109">
        <v>2.1181000000000001</v>
      </c>
      <c r="O419" s="110">
        <v>1594.84</v>
      </c>
      <c r="P419" s="109">
        <v>1.9161999999999999</v>
      </c>
      <c r="Q419" s="116">
        <v>1582.8386859999998</v>
      </c>
      <c r="R419" s="107">
        <f t="shared" si="37"/>
        <v>1.9161999999999999</v>
      </c>
      <c r="S419" s="115">
        <f t="shared" si="40"/>
        <v>1582.8386859999998</v>
      </c>
      <c r="T419" s="107">
        <f t="shared" si="41"/>
        <v>1.9161999999999999</v>
      </c>
      <c r="U419" s="226">
        <f t="shared" si="42"/>
        <v>1582.8386859999998</v>
      </c>
      <c r="V419" s="233">
        <v>1.8088</v>
      </c>
      <c r="W419" s="224">
        <f t="shared" si="38"/>
        <v>1986.98</v>
      </c>
      <c r="X419" s="115">
        <f t="shared" si="39"/>
        <v>2128.1799999999998</v>
      </c>
    </row>
    <row r="420" spans="1:24" ht="41.4" x14ac:dyDescent="0.25">
      <c r="A420" s="210" t="s">
        <v>820</v>
      </c>
      <c r="B420" s="211" t="s">
        <v>821</v>
      </c>
      <c r="C420" s="211" t="s">
        <v>2332</v>
      </c>
      <c r="D420" s="24" t="s">
        <v>814</v>
      </c>
      <c r="E420" s="94" t="s">
        <v>815</v>
      </c>
      <c r="F420" s="109"/>
      <c r="G420" s="110"/>
      <c r="H420" s="100"/>
      <c r="I420" s="25"/>
      <c r="J420" s="109"/>
      <c r="K420" s="110"/>
      <c r="L420" s="25"/>
      <c r="M420" s="25"/>
      <c r="N420" s="109"/>
      <c r="O420" s="110"/>
      <c r="P420" s="109">
        <v>1</v>
      </c>
      <c r="Q420" s="116">
        <v>826.03</v>
      </c>
      <c r="R420" s="107">
        <f t="shared" si="37"/>
        <v>1</v>
      </c>
      <c r="S420" s="115">
        <f t="shared" si="40"/>
        <v>826.03</v>
      </c>
      <c r="T420" s="107">
        <f t="shared" si="41"/>
        <v>1</v>
      </c>
      <c r="U420" s="226">
        <f t="shared" si="42"/>
        <v>826.03</v>
      </c>
      <c r="V420" s="233"/>
      <c r="W420" s="224"/>
      <c r="X420" s="115"/>
    </row>
    <row r="421" spans="1:24" ht="41.4" x14ac:dyDescent="0.25">
      <c r="A421" s="23" t="s">
        <v>2340</v>
      </c>
      <c r="B421" s="24" t="s">
        <v>2341</v>
      </c>
      <c r="C421" s="24" t="s">
        <v>2342</v>
      </c>
      <c r="D421" s="27">
        <v>10</v>
      </c>
      <c r="E421" s="94" t="s">
        <v>815</v>
      </c>
      <c r="F421" s="109"/>
      <c r="G421" s="110"/>
      <c r="H421" s="100"/>
      <c r="I421" s="25"/>
      <c r="J421" s="109"/>
      <c r="K421" s="110"/>
      <c r="L421" s="25"/>
      <c r="M421" s="25"/>
      <c r="N421" s="109"/>
      <c r="O421" s="110"/>
      <c r="P421" s="109"/>
      <c r="Q421" s="116"/>
      <c r="R421" s="109">
        <v>1</v>
      </c>
      <c r="S421" s="115">
        <v>826.03</v>
      </c>
      <c r="T421" s="107">
        <f t="shared" si="41"/>
        <v>1</v>
      </c>
      <c r="U421" s="226">
        <f t="shared" si="42"/>
        <v>826.03</v>
      </c>
      <c r="V421" s="234">
        <v>1</v>
      </c>
      <c r="W421" s="224">
        <f t="shared" si="38"/>
        <v>1098.51</v>
      </c>
      <c r="X421" s="115">
        <f t="shared" si="39"/>
        <v>1176.57</v>
      </c>
    </row>
    <row r="422" spans="1:24" ht="41.4" x14ac:dyDescent="0.25">
      <c r="A422" s="23" t="s">
        <v>822</v>
      </c>
      <c r="B422" s="24" t="s">
        <v>823</v>
      </c>
      <c r="C422" s="24"/>
      <c r="D422" s="24" t="s">
        <v>814</v>
      </c>
      <c r="E422" s="94" t="s">
        <v>815</v>
      </c>
      <c r="F422" s="109">
        <v>5.4774000000000003</v>
      </c>
      <c r="G422" s="110">
        <v>2922.69</v>
      </c>
      <c r="H422" s="100"/>
      <c r="I422" s="25"/>
      <c r="J422" s="109"/>
      <c r="K422" s="110"/>
      <c r="L422" s="25"/>
      <c r="M422" s="25"/>
      <c r="N422" s="109"/>
      <c r="O422" s="110"/>
      <c r="P422" s="109">
        <v>1.4034</v>
      </c>
      <c r="Q422" s="116">
        <v>1159.2505019999999</v>
      </c>
      <c r="R422" s="107">
        <f t="shared" ref="R422:R439" si="43">P422</f>
        <v>1.4034</v>
      </c>
      <c r="S422" s="115">
        <f t="shared" si="40"/>
        <v>1159.2505019999999</v>
      </c>
      <c r="T422" s="107">
        <f t="shared" si="41"/>
        <v>1.4034</v>
      </c>
      <c r="U422" s="226">
        <f t="shared" si="42"/>
        <v>1159.2505019999999</v>
      </c>
      <c r="V422" s="233">
        <v>1.4034</v>
      </c>
      <c r="W422" s="224">
        <f t="shared" si="38"/>
        <v>1541.65</v>
      </c>
      <c r="X422" s="115">
        <f t="shared" si="39"/>
        <v>1651.2</v>
      </c>
    </row>
    <row r="423" spans="1:24" ht="41.4" x14ac:dyDescent="0.25">
      <c r="A423" s="23" t="s">
        <v>824</v>
      </c>
      <c r="B423" s="24" t="s">
        <v>825</v>
      </c>
      <c r="C423" s="24"/>
      <c r="D423" s="24" t="s">
        <v>814</v>
      </c>
      <c r="E423" s="94" t="s">
        <v>815</v>
      </c>
      <c r="F423" s="109"/>
      <c r="G423" s="110"/>
      <c r="H423" s="100"/>
      <c r="I423" s="25"/>
      <c r="J423" s="109"/>
      <c r="K423" s="110"/>
      <c r="L423" s="25"/>
      <c r="M423" s="25"/>
      <c r="N423" s="109"/>
      <c r="O423" s="110"/>
      <c r="P423" s="109">
        <v>1</v>
      </c>
      <c r="Q423" s="116">
        <v>826.03</v>
      </c>
      <c r="R423" s="107">
        <f t="shared" si="43"/>
        <v>1</v>
      </c>
      <c r="S423" s="115">
        <f t="shared" si="40"/>
        <v>826.03</v>
      </c>
      <c r="T423" s="107">
        <f t="shared" si="41"/>
        <v>1</v>
      </c>
      <c r="U423" s="226">
        <f t="shared" si="42"/>
        <v>826.03</v>
      </c>
      <c r="V423" s="234">
        <v>1</v>
      </c>
      <c r="W423" s="224">
        <f t="shared" si="38"/>
        <v>1098.51</v>
      </c>
      <c r="X423" s="115">
        <f t="shared" si="39"/>
        <v>1176.57</v>
      </c>
    </row>
    <row r="424" spans="1:24" ht="41.4" x14ac:dyDescent="0.25">
      <c r="A424" s="23" t="s">
        <v>826</v>
      </c>
      <c r="B424" s="24" t="s">
        <v>827</v>
      </c>
      <c r="C424" s="24"/>
      <c r="D424" s="24" t="s">
        <v>814</v>
      </c>
      <c r="E424" s="94" t="s">
        <v>815</v>
      </c>
      <c r="F424" s="109"/>
      <c r="G424" s="110"/>
      <c r="H424" s="100"/>
      <c r="I424" s="25"/>
      <c r="J424" s="109"/>
      <c r="K424" s="110"/>
      <c r="L424" s="25"/>
      <c r="M424" s="25"/>
      <c r="N424" s="109"/>
      <c r="O424" s="110"/>
      <c r="P424" s="109">
        <v>1</v>
      </c>
      <c r="Q424" s="116">
        <v>826.03</v>
      </c>
      <c r="R424" s="107">
        <f t="shared" si="43"/>
        <v>1</v>
      </c>
      <c r="S424" s="115">
        <f t="shared" si="40"/>
        <v>826.03</v>
      </c>
      <c r="T424" s="107">
        <f t="shared" si="41"/>
        <v>1</v>
      </c>
      <c r="U424" s="226">
        <f t="shared" si="42"/>
        <v>826.03</v>
      </c>
      <c r="V424" s="234">
        <v>1</v>
      </c>
      <c r="W424" s="224">
        <f t="shared" si="38"/>
        <v>1098.51</v>
      </c>
      <c r="X424" s="115">
        <f t="shared" si="39"/>
        <v>1176.57</v>
      </c>
    </row>
    <row r="425" spans="1:24" ht="41.4" x14ac:dyDescent="0.25">
      <c r="A425" s="23" t="s">
        <v>828</v>
      </c>
      <c r="B425" s="24" t="s">
        <v>829</v>
      </c>
      <c r="C425" s="24"/>
      <c r="D425" s="24" t="s">
        <v>814</v>
      </c>
      <c r="E425" s="94" t="s">
        <v>815</v>
      </c>
      <c r="F425" s="109"/>
      <c r="G425" s="110"/>
      <c r="H425" s="100"/>
      <c r="I425" s="25"/>
      <c r="J425" s="109"/>
      <c r="K425" s="110"/>
      <c r="L425" s="25"/>
      <c r="M425" s="25"/>
      <c r="N425" s="109"/>
      <c r="O425" s="110"/>
      <c r="P425" s="109">
        <v>1</v>
      </c>
      <c r="Q425" s="116">
        <v>826.03</v>
      </c>
      <c r="R425" s="107">
        <f t="shared" si="43"/>
        <v>1</v>
      </c>
      <c r="S425" s="115">
        <f t="shared" si="40"/>
        <v>826.03</v>
      </c>
      <c r="T425" s="107">
        <f t="shared" si="41"/>
        <v>1</v>
      </c>
      <c r="U425" s="226">
        <f t="shared" si="42"/>
        <v>826.03</v>
      </c>
      <c r="V425" s="234">
        <v>1</v>
      </c>
      <c r="W425" s="224">
        <f t="shared" si="38"/>
        <v>1098.51</v>
      </c>
      <c r="X425" s="115">
        <f t="shared" si="39"/>
        <v>1176.57</v>
      </c>
    </row>
    <row r="426" spans="1:24" ht="41.4" x14ac:dyDescent="0.25">
      <c r="A426" s="23" t="s">
        <v>830</v>
      </c>
      <c r="B426" s="24" t="s">
        <v>831</v>
      </c>
      <c r="C426" s="24"/>
      <c r="D426" s="24" t="s">
        <v>814</v>
      </c>
      <c r="E426" s="94" t="s">
        <v>815</v>
      </c>
      <c r="F426" s="109">
        <v>1.5122</v>
      </c>
      <c r="G426" s="110">
        <v>806.89</v>
      </c>
      <c r="H426" s="100" t="s">
        <v>2051</v>
      </c>
      <c r="I426" s="25">
        <v>695.03</v>
      </c>
      <c r="J426" s="109">
        <v>1.0189999999999999</v>
      </c>
      <c r="K426" s="110">
        <v>551.35</v>
      </c>
      <c r="L426" s="25">
        <v>0.81620000000000004</v>
      </c>
      <c r="M426" s="25">
        <v>539.66</v>
      </c>
      <c r="N426" s="109">
        <v>0.78459999999999996</v>
      </c>
      <c r="O426" s="110">
        <v>590.77</v>
      </c>
      <c r="P426" s="109">
        <v>0.98899999999999999</v>
      </c>
      <c r="Q426" s="116">
        <v>816.94367</v>
      </c>
      <c r="R426" s="107">
        <f t="shared" si="43"/>
        <v>0.98899999999999999</v>
      </c>
      <c r="S426" s="115">
        <f t="shared" si="40"/>
        <v>816.94367</v>
      </c>
      <c r="T426" s="107">
        <f t="shared" si="41"/>
        <v>0.98899999999999999</v>
      </c>
      <c r="U426" s="226">
        <f t="shared" si="42"/>
        <v>816.94367</v>
      </c>
      <c r="V426" s="233">
        <v>0.91139999999999999</v>
      </c>
      <c r="W426" s="224">
        <f t="shared" si="38"/>
        <v>1001.18</v>
      </c>
      <c r="X426" s="115">
        <f t="shared" si="39"/>
        <v>1072.33</v>
      </c>
    </row>
    <row r="427" spans="1:24" ht="41.4" x14ac:dyDescent="0.25">
      <c r="A427" s="210" t="s">
        <v>832</v>
      </c>
      <c r="B427" s="211" t="s">
        <v>833</v>
      </c>
      <c r="C427" s="211" t="s">
        <v>2332</v>
      </c>
      <c r="D427" s="24" t="s">
        <v>814</v>
      </c>
      <c r="E427" s="94" t="s">
        <v>815</v>
      </c>
      <c r="F427" s="109">
        <v>0.80710000000000004</v>
      </c>
      <c r="G427" s="110">
        <v>430.66</v>
      </c>
      <c r="H427" s="100"/>
      <c r="I427" s="25"/>
      <c r="J427" s="109"/>
      <c r="K427" s="110"/>
      <c r="L427" s="25"/>
      <c r="M427" s="25"/>
      <c r="N427" s="109"/>
      <c r="O427" s="110"/>
      <c r="P427" s="109">
        <v>0.80710000000000004</v>
      </c>
      <c r="Q427" s="116">
        <v>666.68881299999998</v>
      </c>
      <c r="R427" s="107">
        <f t="shared" si="43"/>
        <v>0.80710000000000004</v>
      </c>
      <c r="S427" s="115">
        <f t="shared" si="40"/>
        <v>666.68881299999998</v>
      </c>
      <c r="T427" s="107">
        <f t="shared" si="41"/>
        <v>0.80710000000000004</v>
      </c>
      <c r="U427" s="226">
        <f t="shared" si="42"/>
        <v>666.68881299999998</v>
      </c>
      <c r="V427" s="233"/>
      <c r="W427" s="224"/>
      <c r="X427" s="115"/>
    </row>
    <row r="428" spans="1:24" ht="41.4" x14ac:dyDescent="0.25">
      <c r="A428" s="23" t="s">
        <v>834</v>
      </c>
      <c r="B428" s="24" t="s">
        <v>835</v>
      </c>
      <c r="C428" s="24"/>
      <c r="D428" s="24" t="s">
        <v>814</v>
      </c>
      <c r="E428" s="94" t="s">
        <v>815</v>
      </c>
      <c r="F428" s="109">
        <v>1.2287999999999999</v>
      </c>
      <c r="G428" s="110">
        <v>655.68</v>
      </c>
      <c r="H428" s="100" t="s">
        <v>2052</v>
      </c>
      <c r="I428" s="25">
        <v>639.63</v>
      </c>
      <c r="J428" s="109">
        <v>1.1164000000000001</v>
      </c>
      <c r="K428" s="110">
        <v>604.04999999999995</v>
      </c>
      <c r="L428" s="25">
        <v>1.0689</v>
      </c>
      <c r="M428" s="25">
        <v>706.74</v>
      </c>
      <c r="N428" s="109">
        <v>1.0321</v>
      </c>
      <c r="O428" s="110">
        <v>777.13</v>
      </c>
      <c r="P428" s="109">
        <v>0.98929999999999996</v>
      </c>
      <c r="Q428" s="116">
        <v>817.19147899999996</v>
      </c>
      <c r="R428" s="107">
        <f t="shared" si="43"/>
        <v>0.98929999999999996</v>
      </c>
      <c r="S428" s="115">
        <f t="shared" si="40"/>
        <v>817.19147899999996</v>
      </c>
      <c r="T428" s="107">
        <f t="shared" si="41"/>
        <v>0.98929999999999996</v>
      </c>
      <c r="U428" s="226">
        <f t="shared" si="42"/>
        <v>817.19147899999996</v>
      </c>
      <c r="V428" s="233">
        <v>1.0153000000000001</v>
      </c>
      <c r="W428" s="224">
        <f t="shared" si="38"/>
        <v>1115.32</v>
      </c>
      <c r="X428" s="115">
        <f t="shared" si="39"/>
        <v>1194.57</v>
      </c>
    </row>
    <row r="429" spans="1:24" ht="41.4" x14ac:dyDescent="0.25">
      <c r="A429" s="23" t="s">
        <v>836</v>
      </c>
      <c r="B429" s="24" t="s">
        <v>837</v>
      </c>
      <c r="C429" s="24"/>
      <c r="D429" s="24" t="s">
        <v>814</v>
      </c>
      <c r="E429" s="94" t="s">
        <v>815</v>
      </c>
      <c r="F429" s="109">
        <v>0.99570000000000003</v>
      </c>
      <c r="G429" s="110">
        <v>531.29999999999995</v>
      </c>
      <c r="H429" s="100"/>
      <c r="I429" s="25"/>
      <c r="J429" s="109"/>
      <c r="K429" s="110"/>
      <c r="L429" s="25"/>
      <c r="M429" s="25"/>
      <c r="N429" s="109"/>
      <c r="O429" s="110"/>
      <c r="P429" s="109">
        <v>0.99570000000000003</v>
      </c>
      <c r="Q429" s="116">
        <v>822.478071</v>
      </c>
      <c r="R429" s="107">
        <f t="shared" si="43"/>
        <v>0.99570000000000003</v>
      </c>
      <c r="S429" s="115">
        <f t="shared" si="40"/>
        <v>822.478071</v>
      </c>
      <c r="T429" s="107">
        <f t="shared" si="41"/>
        <v>0.99570000000000003</v>
      </c>
      <c r="U429" s="226">
        <f t="shared" si="42"/>
        <v>822.478071</v>
      </c>
      <c r="V429" s="233">
        <v>0.99570000000000003</v>
      </c>
      <c r="W429" s="224">
        <f t="shared" si="38"/>
        <v>1093.79</v>
      </c>
      <c r="X429" s="115">
        <f t="shared" si="39"/>
        <v>1171.51</v>
      </c>
    </row>
    <row r="430" spans="1:24" x14ac:dyDescent="0.25">
      <c r="A430" s="212" t="s">
        <v>1706</v>
      </c>
      <c r="B430" s="213" t="s">
        <v>1707</v>
      </c>
      <c r="C430" s="211" t="s">
        <v>1751</v>
      </c>
      <c r="D430" s="29" t="s">
        <v>814</v>
      </c>
      <c r="E430" s="95" t="s">
        <v>815</v>
      </c>
      <c r="F430" s="109"/>
      <c r="G430" s="110"/>
      <c r="H430" s="100"/>
      <c r="I430" s="25"/>
      <c r="J430" s="109"/>
      <c r="K430" s="110"/>
      <c r="L430" s="25"/>
      <c r="M430" s="25"/>
      <c r="N430" s="109"/>
      <c r="O430" s="110"/>
      <c r="P430" s="109">
        <v>1</v>
      </c>
      <c r="Q430" s="116">
        <v>826.03</v>
      </c>
      <c r="R430" s="107">
        <f t="shared" si="43"/>
        <v>1</v>
      </c>
      <c r="S430" s="115">
        <f t="shared" si="40"/>
        <v>826.03</v>
      </c>
      <c r="T430" s="107">
        <f t="shared" si="41"/>
        <v>1</v>
      </c>
      <c r="U430" s="226">
        <f t="shared" si="42"/>
        <v>826.03</v>
      </c>
      <c r="V430" s="233"/>
      <c r="W430" s="224"/>
      <c r="X430" s="115"/>
    </row>
    <row r="431" spans="1:24" x14ac:dyDescent="0.25">
      <c r="A431" s="212" t="s">
        <v>1708</v>
      </c>
      <c r="B431" s="213" t="s">
        <v>1709</v>
      </c>
      <c r="C431" s="211" t="s">
        <v>2332</v>
      </c>
      <c r="D431" s="29" t="s">
        <v>814</v>
      </c>
      <c r="E431" s="95" t="s">
        <v>815</v>
      </c>
      <c r="F431" s="109"/>
      <c r="G431" s="110"/>
      <c r="H431" s="100"/>
      <c r="I431" s="25"/>
      <c r="J431" s="109"/>
      <c r="K431" s="110"/>
      <c r="L431" s="25"/>
      <c r="M431" s="25"/>
      <c r="N431" s="109"/>
      <c r="O431" s="110"/>
      <c r="P431" s="109">
        <v>1</v>
      </c>
      <c r="Q431" s="116">
        <v>826.03</v>
      </c>
      <c r="R431" s="107">
        <f t="shared" si="43"/>
        <v>1</v>
      </c>
      <c r="S431" s="115">
        <f t="shared" si="40"/>
        <v>826.03</v>
      </c>
      <c r="T431" s="107">
        <f t="shared" si="41"/>
        <v>1</v>
      </c>
      <c r="U431" s="226">
        <f t="shared" si="42"/>
        <v>826.03</v>
      </c>
      <c r="V431" s="233"/>
      <c r="W431" s="224"/>
      <c r="X431" s="115"/>
    </row>
    <row r="432" spans="1:24" x14ac:dyDescent="0.25">
      <c r="A432" s="209" t="s">
        <v>1706</v>
      </c>
      <c r="B432" s="29" t="s">
        <v>2420</v>
      </c>
      <c r="C432" s="29" t="s">
        <v>2417</v>
      </c>
      <c r="D432" s="29" t="s">
        <v>814</v>
      </c>
      <c r="E432" s="95" t="s">
        <v>815</v>
      </c>
      <c r="F432" s="109"/>
      <c r="G432" s="110"/>
      <c r="H432" s="100"/>
      <c r="I432" s="25"/>
      <c r="J432" s="109"/>
      <c r="K432" s="110"/>
      <c r="L432" s="25"/>
      <c r="M432" s="25"/>
      <c r="N432" s="109"/>
      <c r="O432" s="110"/>
      <c r="P432" s="109"/>
      <c r="Q432" s="116"/>
      <c r="R432" s="107"/>
      <c r="S432" s="115"/>
      <c r="T432" s="107"/>
      <c r="U432" s="226"/>
      <c r="V432" s="234">
        <v>1</v>
      </c>
      <c r="W432" s="224">
        <f t="shared" si="38"/>
        <v>1098.51</v>
      </c>
      <c r="X432" s="115">
        <f t="shared" si="39"/>
        <v>1176.57</v>
      </c>
    </row>
    <row r="433" spans="1:24" x14ac:dyDescent="0.25">
      <c r="A433" s="28" t="s">
        <v>2414</v>
      </c>
      <c r="B433" s="29" t="s">
        <v>2421</v>
      </c>
      <c r="C433" s="29" t="s">
        <v>2417</v>
      </c>
      <c r="D433" s="29" t="s">
        <v>814</v>
      </c>
      <c r="E433" s="95" t="s">
        <v>815</v>
      </c>
      <c r="F433" s="109"/>
      <c r="G433" s="110"/>
      <c r="H433" s="100"/>
      <c r="I433" s="25"/>
      <c r="J433" s="109"/>
      <c r="K433" s="110"/>
      <c r="L433" s="25"/>
      <c r="M433" s="25"/>
      <c r="N433" s="109"/>
      <c r="O433" s="110"/>
      <c r="P433" s="109"/>
      <c r="Q433" s="116"/>
      <c r="R433" s="107"/>
      <c r="S433" s="115"/>
      <c r="T433" s="107"/>
      <c r="U433" s="226"/>
      <c r="V433" s="234">
        <v>1</v>
      </c>
      <c r="W433" s="224">
        <f t="shared" si="38"/>
        <v>1098.51</v>
      </c>
      <c r="X433" s="115">
        <f t="shared" si="39"/>
        <v>1176.57</v>
      </c>
    </row>
    <row r="434" spans="1:24" x14ac:dyDescent="0.25">
      <c r="A434" s="28" t="s">
        <v>2415</v>
      </c>
      <c r="B434" s="29" t="s">
        <v>2422</v>
      </c>
      <c r="C434" s="29" t="s">
        <v>2417</v>
      </c>
      <c r="D434" s="29" t="s">
        <v>814</v>
      </c>
      <c r="E434" s="95" t="s">
        <v>815</v>
      </c>
      <c r="F434" s="109"/>
      <c r="G434" s="110"/>
      <c r="H434" s="100"/>
      <c r="I434" s="25"/>
      <c r="J434" s="109"/>
      <c r="K434" s="110"/>
      <c r="L434" s="25"/>
      <c r="M434" s="25"/>
      <c r="N434" s="109"/>
      <c r="O434" s="110"/>
      <c r="P434" s="109"/>
      <c r="Q434" s="116"/>
      <c r="R434" s="107"/>
      <c r="S434" s="115"/>
      <c r="T434" s="107"/>
      <c r="U434" s="226"/>
      <c r="V434" s="234">
        <v>1</v>
      </c>
      <c r="W434" s="224">
        <f t="shared" si="38"/>
        <v>1098.51</v>
      </c>
      <c r="X434" s="115">
        <f t="shared" si="39"/>
        <v>1176.57</v>
      </c>
    </row>
    <row r="435" spans="1:24" x14ac:dyDescent="0.25">
      <c r="A435" s="28" t="s">
        <v>2416</v>
      </c>
      <c r="B435" s="29" t="s">
        <v>2428</v>
      </c>
      <c r="C435" s="29" t="s">
        <v>2417</v>
      </c>
      <c r="D435" s="29" t="s">
        <v>814</v>
      </c>
      <c r="E435" s="95" t="s">
        <v>815</v>
      </c>
      <c r="F435" s="109"/>
      <c r="G435" s="110"/>
      <c r="H435" s="100"/>
      <c r="I435" s="25"/>
      <c r="J435" s="109"/>
      <c r="K435" s="110"/>
      <c r="L435" s="25"/>
      <c r="M435" s="25"/>
      <c r="N435" s="109"/>
      <c r="O435" s="110"/>
      <c r="P435" s="109"/>
      <c r="Q435" s="116"/>
      <c r="R435" s="107"/>
      <c r="S435" s="115"/>
      <c r="T435" s="107"/>
      <c r="U435" s="226"/>
      <c r="V435" s="234">
        <v>1</v>
      </c>
      <c r="W435" s="224">
        <f t="shared" si="38"/>
        <v>1098.51</v>
      </c>
      <c r="X435" s="115">
        <f t="shared" si="39"/>
        <v>1176.57</v>
      </c>
    </row>
    <row r="436" spans="1:24" ht="41.4" x14ac:dyDescent="0.25">
      <c r="A436" s="23" t="s">
        <v>838</v>
      </c>
      <c r="B436" s="24" t="s">
        <v>839</v>
      </c>
      <c r="C436" s="24"/>
      <c r="D436" s="24" t="s">
        <v>814</v>
      </c>
      <c r="E436" s="94" t="s">
        <v>815</v>
      </c>
      <c r="F436" s="109">
        <v>1.2145999999999999</v>
      </c>
      <c r="G436" s="110">
        <v>648.1</v>
      </c>
      <c r="H436" s="100" t="s">
        <v>2053</v>
      </c>
      <c r="I436" s="25">
        <v>1327.12</v>
      </c>
      <c r="J436" s="109">
        <v>1.4896</v>
      </c>
      <c r="K436" s="110">
        <v>805.98</v>
      </c>
      <c r="L436" s="25">
        <v>1.6717</v>
      </c>
      <c r="M436" s="25">
        <v>1105.29</v>
      </c>
      <c r="N436" s="109">
        <v>2.0668000000000002</v>
      </c>
      <c r="O436" s="110">
        <v>1556.22</v>
      </c>
      <c r="P436" s="109">
        <v>2.0434000000000001</v>
      </c>
      <c r="Q436" s="116">
        <v>1687.9097019999999</v>
      </c>
      <c r="R436" s="107">
        <f t="shared" si="43"/>
        <v>2.0434000000000001</v>
      </c>
      <c r="S436" s="115">
        <f t="shared" si="40"/>
        <v>1687.9097019999999</v>
      </c>
      <c r="T436" s="107">
        <f t="shared" si="41"/>
        <v>2.0434000000000001</v>
      </c>
      <c r="U436" s="226">
        <f t="shared" si="42"/>
        <v>1687.9097019999999</v>
      </c>
      <c r="V436" s="233">
        <v>1.6226</v>
      </c>
      <c r="W436" s="224">
        <f t="shared" si="38"/>
        <v>1782.44</v>
      </c>
      <c r="X436" s="115">
        <f t="shared" si="39"/>
        <v>1909.1</v>
      </c>
    </row>
    <row r="437" spans="1:24" ht="41.4" x14ac:dyDescent="0.25">
      <c r="A437" s="23" t="s">
        <v>840</v>
      </c>
      <c r="B437" s="24" t="s">
        <v>841</v>
      </c>
      <c r="C437" s="24"/>
      <c r="D437" s="24" t="s">
        <v>814</v>
      </c>
      <c r="E437" s="94" t="s">
        <v>815</v>
      </c>
      <c r="F437" s="109">
        <v>1.7261</v>
      </c>
      <c r="G437" s="110">
        <v>921.03</v>
      </c>
      <c r="H437" s="100" t="s">
        <v>2054</v>
      </c>
      <c r="I437" s="25">
        <v>678.98</v>
      </c>
      <c r="J437" s="109">
        <v>3.1989000000000001</v>
      </c>
      <c r="K437" s="110">
        <v>1730.83</v>
      </c>
      <c r="L437" s="25">
        <v>1.1686000000000001</v>
      </c>
      <c r="M437" s="25">
        <v>772.65</v>
      </c>
      <c r="N437" s="109">
        <v>1.1112</v>
      </c>
      <c r="O437" s="110">
        <v>836.69</v>
      </c>
      <c r="P437" s="109">
        <v>1.6553</v>
      </c>
      <c r="Q437" s="116">
        <v>1367.3274589999999</v>
      </c>
      <c r="R437" s="107">
        <f t="shared" si="43"/>
        <v>1.6553</v>
      </c>
      <c r="S437" s="115">
        <f t="shared" si="40"/>
        <v>1367.3274589999999</v>
      </c>
      <c r="T437" s="107">
        <f t="shared" si="41"/>
        <v>1.6553</v>
      </c>
      <c r="U437" s="226">
        <f t="shared" si="42"/>
        <v>1367.3274589999999</v>
      </c>
      <c r="V437" s="233">
        <v>1.0702</v>
      </c>
      <c r="W437" s="224">
        <f t="shared" si="38"/>
        <v>1175.6300000000001</v>
      </c>
      <c r="X437" s="115">
        <f t="shared" si="39"/>
        <v>1259.17</v>
      </c>
    </row>
    <row r="438" spans="1:24" ht="41.4" x14ac:dyDescent="0.25">
      <c r="A438" s="23" t="s">
        <v>842</v>
      </c>
      <c r="B438" s="24" t="s">
        <v>843</v>
      </c>
      <c r="C438" s="24"/>
      <c r="D438" s="24" t="s">
        <v>814</v>
      </c>
      <c r="E438" s="94" t="s">
        <v>815</v>
      </c>
      <c r="F438" s="109">
        <v>0.47110000000000002</v>
      </c>
      <c r="G438" s="110">
        <v>251.37</v>
      </c>
      <c r="H438" s="100"/>
      <c r="I438" s="25"/>
      <c r="J438" s="109"/>
      <c r="K438" s="110"/>
      <c r="L438" s="25"/>
      <c r="M438" s="25"/>
      <c r="N438" s="109"/>
      <c r="O438" s="110"/>
      <c r="P438" s="109">
        <v>0.47110000000000002</v>
      </c>
      <c r="Q438" s="116">
        <v>389.14273300000002</v>
      </c>
      <c r="R438" s="107">
        <f t="shared" si="43"/>
        <v>0.47110000000000002</v>
      </c>
      <c r="S438" s="115">
        <f t="shared" si="40"/>
        <v>389.14273300000002</v>
      </c>
      <c r="T438" s="107">
        <f t="shared" si="41"/>
        <v>0.47110000000000002</v>
      </c>
      <c r="U438" s="226">
        <f t="shared" si="42"/>
        <v>389.14273300000002</v>
      </c>
      <c r="V438" s="233">
        <v>0.47110000000000002</v>
      </c>
      <c r="W438" s="224">
        <f t="shared" si="38"/>
        <v>517.51</v>
      </c>
      <c r="X438" s="115">
        <f t="shared" si="39"/>
        <v>554.28</v>
      </c>
    </row>
    <row r="439" spans="1:24" ht="41.4" x14ac:dyDescent="0.25">
      <c r="A439" s="210" t="s">
        <v>844</v>
      </c>
      <c r="B439" s="211" t="s">
        <v>845</v>
      </c>
      <c r="C439" s="211" t="s">
        <v>2432</v>
      </c>
      <c r="D439" s="24" t="s">
        <v>814</v>
      </c>
      <c r="E439" s="94" t="s">
        <v>815</v>
      </c>
      <c r="F439" s="109">
        <v>0.54700000000000004</v>
      </c>
      <c r="G439" s="110">
        <v>291.87</v>
      </c>
      <c r="H439" s="100" t="s">
        <v>2055</v>
      </c>
      <c r="I439" s="25">
        <v>303.61</v>
      </c>
      <c r="J439" s="109">
        <v>0.53659999999999997</v>
      </c>
      <c r="K439" s="110">
        <v>290.33999999999997</v>
      </c>
      <c r="L439" s="25">
        <v>0.63880000000000003</v>
      </c>
      <c r="M439" s="25">
        <v>422.36</v>
      </c>
      <c r="N439" s="109">
        <v>0.62580000000000002</v>
      </c>
      <c r="O439" s="110">
        <v>471.2</v>
      </c>
      <c r="P439" s="109">
        <v>0.67390000000000005</v>
      </c>
      <c r="Q439" s="116">
        <v>556.66161699999998</v>
      </c>
      <c r="R439" s="107">
        <f t="shared" si="43"/>
        <v>0.67390000000000005</v>
      </c>
      <c r="S439" s="115">
        <f t="shared" si="40"/>
        <v>556.66161699999998</v>
      </c>
      <c r="T439" s="107">
        <f t="shared" si="41"/>
        <v>0.67390000000000005</v>
      </c>
      <c r="U439" s="226">
        <f t="shared" si="42"/>
        <v>556.66161699999998</v>
      </c>
      <c r="V439" s="233"/>
      <c r="W439" s="224"/>
      <c r="X439" s="115"/>
    </row>
    <row r="440" spans="1:24" ht="41.4" x14ac:dyDescent="0.25">
      <c r="A440" s="210" t="s">
        <v>2343</v>
      </c>
      <c r="B440" s="211" t="s">
        <v>2344</v>
      </c>
      <c r="C440" s="213" t="s">
        <v>2426</v>
      </c>
      <c r="D440" s="27">
        <v>10</v>
      </c>
      <c r="E440" s="24" t="s">
        <v>815</v>
      </c>
      <c r="F440" s="109"/>
      <c r="G440" s="110"/>
      <c r="H440" s="100"/>
      <c r="I440" s="25"/>
      <c r="J440" s="109"/>
      <c r="K440" s="110"/>
      <c r="L440" s="25"/>
      <c r="M440" s="25"/>
      <c r="N440" s="109"/>
      <c r="O440" s="110"/>
      <c r="P440" s="109"/>
      <c r="Q440" s="116"/>
      <c r="R440" s="107">
        <v>1</v>
      </c>
      <c r="S440" s="115">
        <v>826.03</v>
      </c>
      <c r="T440" s="107">
        <f t="shared" si="41"/>
        <v>1</v>
      </c>
      <c r="U440" s="226">
        <f t="shared" si="42"/>
        <v>826.03</v>
      </c>
      <c r="V440" s="233"/>
      <c r="W440" s="224"/>
      <c r="X440" s="115"/>
    </row>
    <row r="441" spans="1:24" ht="41.4" x14ac:dyDescent="0.25">
      <c r="A441" s="210" t="s">
        <v>2345</v>
      </c>
      <c r="B441" s="211" t="s">
        <v>2346</v>
      </c>
      <c r="C441" s="213" t="s">
        <v>2426</v>
      </c>
      <c r="D441" s="27">
        <v>10</v>
      </c>
      <c r="E441" s="24" t="s">
        <v>815</v>
      </c>
      <c r="F441" s="109"/>
      <c r="G441" s="110"/>
      <c r="H441" s="100"/>
      <c r="I441" s="25"/>
      <c r="J441" s="109"/>
      <c r="K441" s="110"/>
      <c r="L441" s="25"/>
      <c r="M441" s="25"/>
      <c r="N441" s="109"/>
      <c r="O441" s="110"/>
      <c r="P441" s="109"/>
      <c r="Q441" s="116"/>
      <c r="R441" s="107">
        <v>1</v>
      </c>
      <c r="S441" s="115">
        <v>826.03</v>
      </c>
      <c r="T441" s="107">
        <f t="shared" si="41"/>
        <v>1</v>
      </c>
      <c r="U441" s="226">
        <f t="shared" si="42"/>
        <v>826.03</v>
      </c>
      <c r="V441" s="233"/>
      <c r="W441" s="224"/>
      <c r="X441" s="115"/>
    </row>
    <row r="442" spans="1:24" ht="41.4" x14ac:dyDescent="0.25">
      <c r="A442" s="210" t="s">
        <v>2347</v>
      </c>
      <c r="B442" s="211" t="s">
        <v>2348</v>
      </c>
      <c r="C442" s="213" t="s">
        <v>2426</v>
      </c>
      <c r="D442" s="27">
        <v>10</v>
      </c>
      <c r="E442" s="24" t="s">
        <v>815</v>
      </c>
      <c r="F442" s="109"/>
      <c r="G442" s="110"/>
      <c r="H442" s="100"/>
      <c r="I442" s="25"/>
      <c r="J442" s="109"/>
      <c r="K442" s="110"/>
      <c r="L442" s="25"/>
      <c r="M442" s="25"/>
      <c r="N442" s="109"/>
      <c r="O442" s="110"/>
      <c r="P442" s="109"/>
      <c r="Q442" s="116"/>
      <c r="R442" s="107">
        <v>1</v>
      </c>
      <c r="S442" s="115">
        <v>826.03</v>
      </c>
      <c r="T442" s="107">
        <f t="shared" si="41"/>
        <v>1</v>
      </c>
      <c r="U442" s="226">
        <f t="shared" si="42"/>
        <v>826.03</v>
      </c>
      <c r="V442" s="233"/>
      <c r="W442" s="224"/>
      <c r="X442" s="115"/>
    </row>
    <row r="443" spans="1:24" ht="41.4" x14ac:dyDescent="0.25">
      <c r="A443" s="210" t="s">
        <v>846</v>
      </c>
      <c r="B443" s="211" t="s">
        <v>847</v>
      </c>
      <c r="C443" s="213" t="s">
        <v>2427</v>
      </c>
      <c r="D443" s="24" t="s">
        <v>814</v>
      </c>
      <c r="E443" s="94" t="s">
        <v>815</v>
      </c>
      <c r="F443" s="109">
        <v>0.52059999999999995</v>
      </c>
      <c r="G443" s="110">
        <v>277.79000000000002</v>
      </c>
      <c r="H443" s="100" t="s">
        <v>2056</v>
      </c>
      <c r="I443" s="25">
        <v>280.25</v>
      </c>
      <c r="J443" s="109">
        <v>0.43569999999999998</v>
      </c>
      <c r="K443" s="110">
        <v>235.74</v>
      </c>
      <c r="L443" s="25">
        <v>0.52149999999999996</v>
      </c>
      <c r="M443" s="25">
        <v>344.81</v>
      </c>
      <c r="N443" s="109">
        <v>0.54500000000000004</v>
      </c>
      <c r="O443" s="110">
        <v>410.36</v>
      </c>
      <c r="P443" s="109">
        <v>0.49790000000000001</v>
      </c>
      <c r="Q443" s="116">
        <v>411.28033699999997</v>
      </c>
      <c r="R443" s="107">
        <f t="shared" ref="R443:R506" si="44">P443</f>
        <v>0.49790000000000001</v>
      </c>
      <c r="S443" s="115">
        <f t="shared" si="40"/>
        <v>411.28033699999997</v>
      </c>
      <c r="T443" s="107">
        <f t="shared" si="41"/>
        <v>0.49790000000000001</v>
      </c>
      <c r="U443" s="226">
        <f t="shared" si="42"/>
        <v>411.28033699999997</v>
      </c>
      <c r="V443" s="233"/>
      <c r="W443" s="224"/>
      <c r="X443" s="115"/>
    </row>
    <row r="444" spans="1:24" ht="41.4" x14ac:dyDescent="0.25">
      <c r="A444" s="23" t="s">
        <v>848</v>
      </c>
      <c r="B444" s="24" t="s">
        <v>849</v>
      </c>
      <c r="C444" s="24"/>
      <c r="D444" s="24" t="s">
        <v>814</v>
      </c>
      <c r="E444" s="94" t="s">
        <v>815</v>
      </c>
      <c r="F444" s="109">
        <v>0.90680000000000005</v>
      </c>
      <c r="G444" s="110">
        <v>483.86</v>
      </c>
      <c r="H444" s="100" t="s">
        <v>2057</v>
      </c>
      <c r="I444" s="25">
        <v>331.39</v>
      </c>
      <c r="J444" s="109">
        <v>0.72760000000000002</v>
      </c>
      <c r="K444" s="110">
        <v>393.68</v>
      </c>
      <c r="L444" s="25">
        <v>0.69120000000000004</v>
      </c>
      <c r="M444" s="25">
        <v>457.01</v>
      </c>
      <c r="N444" s="109">
        <v>0.68679999999999997</v>
      </c>
      <c r="O444" s="110">
        <v>517.13</v>
      </c>
      <c r="P444" s="109">
        <v>0.74809999999999999</v>
      </c>
      <c r="Q444" s="116">
        <v>617.95304299999998</v>
      </c>
      <c r="R444" s="107">
        <f t="shared" si="44"/>
        <v>0.74809999999999999</v>
      </c>
      <c r="S444" s="115">
        <f t="shared" si="40"/>
        <v>617.95304299999998</v>
      </c>
      <c r="T444" s="107">
        <f t="shared" si="41"/>
        <v>0.74809999999999999</v>
      </c>
      <c r="U444" s="226">
        <f t="shared" si="42"/>
        <v>617.95304299999998</v>
      </c>
      <c r="V444" s="233">
        <v>0.75129999999999997</v>
      </c>
      <c r="W444" s="224">
        <f t="shared" si="38"/>
        <v>825.31</v>
      </c>
      <c r="X444" s="115">
        <f t="shared" si="39"/>
        <v>883.96</v>
      </c>
    </row>
    <row r="445" spans="1:24" ht="41.4" x14ac:dyDescent="0.25">
      <c r="A445" s="23" t="s">
        <v>850</v>
      </c>
      <c r="B445" s="24" t="s">
        <v>851</v>
      </c>
      <c r="C445" s="24"/>
      <c r="D445" s="24" t="s">
        <v>814</v>
      </c>
      <c r="E445" s="94" t="s">
        <v>815</v>
      </c>
      <c r="F445" s="109">
        <v>0.73919999999999997</v>
      </c>
      <c r="G445" s="110">
        <v>394.43</v>
      </c>
      <c r="H445" s="100" t="s">
        <v>2058</v>
      </c>
      <c r="I445" s="25">
        <v>735.79</v>
      </c>
      <c r="J445" s="109">
        <v>0.4592</v>
      </c>
      <c r="K445" s="110">
        <v>248.46</v>
      </c>
      <c r="L445" s="25">
        <v>0.66610000000000003</v>
      </c>
      <c r="M445" s="25">
        <v>440.41</v>
      </c>
      <c r="N445" s="109">
        <v>0.63339999999999996</v>
      </c>
      <c r="O445" s="110">
        <v>476.92</v>
      </c>
      <c r="P445" s="109">
        <v>0.70440000000000003</v>
      </c>
      <c r="Q445" s="116">
        <v>581.85553200000004</v>
      </c>
      <c r="R445" s="107">
        <f t="shared" si="44"/>
        <v>0.70440000000000003</v>
      </c>
      <c r="S445" s="115">
        <f t="shared" si="40"/>
        <v>581.85553200000004</v>
      </c>
      <c r="T445" s="107">
        <f t="shared" si="41"/>
        <v>0.70440000000000003</v>
      </c>
      <c r="U445" s="226">
        <f t="shared" si="42"/>
        <v>581.85553200000004</v>
      </c>
      <c r="V445" s="233">
        <v>0.46660000000000001</v>
      </c>
      <c r="W445" s="224">
        <f t="shared" si="38"/>
        <v>512.55999999999995</v>
      </c>
      <c r="X445" s="115">
        <f t="shared" si="39"/>
        <v>548.99</v>
      </c>
    </row>
    <row r="446" spans="1:24" ht="41.4" x14ac:dyDescent="0.25">
      <c r="A446" s="23" t="s">
        <v>852</v>
      </c>
      <c r="B446" s="24" t="s">
        <v>853</v>
      </c>
      <c r="C446" s="24"/>
      <c r="D446" s="24" t="s">
        <v>814</v>
      </c>
      <c r="E446" s="94" t="s">
        <v>815</v>
      </c>
      <c r="F446" s="109">
        <v>0.5877</v>
      </c>
      <c r="G446" s="110">
        <v>313.58999999999997</v>
      </c>
      <c r="H446" s="100" t="s">
        <v>2059</v>
      </c>
      <c r="I446" s="25">
        <v>261.58</v>
      </c>
      <c r="J446" s="109">
        <v>0.40889999999999999</v>
      </c>
      <c r="K446" s="110">
        <v>221.24</v>
      </c>
      <c r="L446" s="25">
        <v>0.67900000000000005</v>
      </c>
      <c r="M446" s="25">
        <v>448.94</v>
      </c>
      <c r="N446" s="109">
        <v>0.49120000000000003</v>
      </c>
      <c r="O446" s="110">
        <v>369.85</v>
      </c>
      <c r="P446" s="109">
        <v>0.59919999999999995</v>
      </c>
      <c r="Q446" s="116">
        <v>494.95717599999995</v>
      </c>
      <c r="R446" s="107">
        <f t="shared" si="44"/>
        <v>0.59919999999999995</v>
      </c>
      <c r="S446" s="115">
        <f t="shared" si="40"/>
        <v>494.95717599999995</v>
      </c>
      <c r="T446" s="107">
        <f t="shared" si="41"/>
        <v>0.59919999999999995</v>
      </c>
      <c r="U446" s="226">
        <f t="shared" si="42"/>
        <v>494.95717599999995</v>
      </c>
      <c r="V446" s="233">
        <v>0.54379999999999995</v>
      </c>
      <c r="W446" s="224">
        <f t="shared" si="38"/>
        <v>597.37</v>
      </c>
      <c r="X446" s="115">
        <f t="shared" si="39"/>
        <v>639.82000000000005</v>
      </c>
    </row>
    <row r="447" spans="1:24" ht="41.4" x14ac:dyDescent="0.25">
      <c r="A447" s="23" t="s">
        <v>854</v>
      </c>
      <c r="B447" s="24" t="s">
        <v>855</v>
      </c>
      <c r="C447" s="24"/>
      <c r="D447" s="24" t="s">
        <v>814</v>
      </c>
      <c r="E447" s="94" t="s">
        <v>815</v>
      </c>
      <c r="F447" s="109">
        <v>1.3112999999999999</v>
      </c>
      <c r="G447" s="110">
        <v>699.7</v>
      </c>
      <c r="H447" s="100" t="s">
        <v>2060</v>
      </c>
      <c r="I447" s="25">
        <v>263.22000000000003</v>
      </c>
      <c r="J447" s="109">
        <v>0.50190000000000001</v>
      </c>
      <c r="K447" s="110">
        <v>271.56</v>
      </c>
      <c r="L447" s="25">
        <v>0.52700000000000002</v>
      </c>
      <c r="M447" s="25">
        <v>348.44</v>
      </c>
      <c r="N447" s="109">
        <v>0.5575</v>
      </c>
      <c r="O447" s="110">
        <v>419.78</v>
      </c>
      <c r="P447" s="109">
        <v>0.73370000000000002</v>
      </c>
      <c r="Q447" s="116">
        <v>606.05821100000003</v>
      </c>
      <c r="R447" s="107">
        <f t="shared" si="44"/>
        <v>0.73370000000000002</v>
      </c>
      <c r="S447" s="115">
        <f t="shared" si="40"/>
        <v>606.05821100000003</v>
      </c>
      <c r="T447" s="107">
        <f t="shared" si="41"/>
        <v>0.73370000000000002</v>
      </c>
      <c r="U447" s="226">
        <f t="shared" si="42"/>
        <v>606.05821100000003</v>
      </c>
      <c r="V447" s="233">
        <v>0.49930000000000002</v>
      </c>
      <c r="W447" s="224">
        <f t="shared" si="38"/>
        <v>548.49</v>
      </c>
      <c r="X447" s="115">
        <f t="shared" si="39"/>
        <v>587.46</v>
      </c>
    </row>
    <row r="448" spans="1:24" ht="41.4" x14ac:dyDescent="0.25">
      <c r="A448" s="23" t="s">
        <v>856</v>
      </c>
      <c r="B448" s="24" t="s">
        <v>857</v>
      </c>
      <c r="C448" s="24"/>
      <c r="D448" s="24" t="s">
        <v>814</v>
      </c>
      <c r="E448" s="94" t="s">
        <v>815</v>
      </c>
      <c r="F448" s="109">
        <v>0.63009999999999999</v>
      </c>
      <c r="G448" s="110">
        <v>336.22</v>
      </c>
      <c r="H448" s="100" t="s">
        <v>2061</v>
      </c>
      <c r="I448" s="25">
        <v>311.14</v>
      </c>
      <c r="J448" s="109">
        <v>0.63390000000000002</v>
      </c>
      <c r="K448" s="110">
        <v>342.98</v>
      </c>
      <c r="L448" s="25">
        <v>0.67159999999999997</v>
      </c>
      <c r="M448" s="25">
        <v>444.05</v>
      </c>
      <c r="N448" s="109">
        <v>0.60909999999999997</v>
      </c>
      <c r="O448" s="110">
        <v>458.63</v>
      </c>
      <c r="P448" s="109">
        <v>0.63959999999999995</v>
      </c>
      <c r="Q448" s="116">
        <v>528.32878799999992</v>
      </c>
      <c r="R448" s="107">
        <f t="shared" si="44"/>
        <v>0.63959999999999995</v>
      </c>
      <c r="S448" s="115">
        <f t="shared" si="40"/>
        <v>528.32878799999992</v>
      </c>
      <c r="T448" s="107">
        <f t="shared" si="41"/>
        <v>0.63959999999999995</v>
      </c>
      <c r="U448" s="226">
        <f t="shared" si="42"/>
        <v>528.32878799999992</v>
      </c>
      <c r="V448" s="233">
        <v>0.8589</v>
      </c>
      <c r="W448" s="224">
        <f t="shared" si="38"/>
        <v>943.51</v>
      </c>
      <c r="X448" s="115">
        <f t="shared" si="39"/>
        <v>1010.56</v>
      </c>
    </row>
    <row r="449" spans="1:24" ht="41.4" x14ac:dyDescent="0.25">
      <c r="A449" s="23" t="s">
        <v>858</v>
      </c>
      <c r="B449" s="24" t="s">
        <v>859</v>
      </c>
      <c r="C449" s="24"/>
      <c r="D449" s="24" t="s">
        <v>814</v>
      </c>
      <c r="E449" s="94" t="s">
        <v>815</v>
      </c>
      <c r="F449" s="109">
        <v>0.58740000000000003</v>
      </c>
      <c r="G449" s="110">
        <v>313.43</v>
      </c>
      <c r="H449" s="100" t="s">
        <v>2062</v>
      </c>
      <c r="I449" s="25">
        <v>281.67</v>
      </c>
      <c r="J449" s="109">
        <v>0.55900000000000005</v>
      </c>
      <c r="K449" s="110">
        <v>302.45999999999998</v>
      </c>
      <c r="L449" s="25">
        <v>0.62980000000000003</v>
      </c>
      <c r="M449" s="25">
        <v>416.41</v>
      </c>
      <c r="N449" s="109">
        <v>0.4894</v>
      </c>
      <c r="O449" s="110">
        <v>368.5</v>
      </c>
      <c r="P449" s="109">
        <v>0.55310000000000004</v>
      </c>
      <c r="Q449" s="116">
        <v>456.87719300000003</v>
      </c>
      <c r="R449" s="107">
        <f t="shared" si="44"/>
        <v>0.55310000000000004</v>
      </c>
      <c r="S449" s="115">
        <f t="shared" si="40"/>
        <v>456.87719300000003</v>
      </c>
      <c r="T449" s="107">
        <f t="shared" si="41"/>
        <v>0.55310000000000004</v>
      </c>
      <c r="U449" s="226">
        <f t="shared" si="42"/>
        <v>456.87719300000003</v>
      </c>
      <c r="V449" s="233">
        <v>0.55620000000000003</v>
      </c>
      <c r="W449" s="224">
        <f t="shared" si="38"/>
        <v>610.99</v>
      </c>
      <c r="X449" s="115">
        <f t="shared" si="39"/>
        <v>654.41</v>
      </c>
    </row>
    <row r="450" spans="1:24" ht="27.6" x14ac:dyDescent="0.25">
      <c r="A450" s="23" t="s">
        <v>860</v>
      </c>
      <c r="B450" s="24" t="s">
        <v>861</v>
      </c>
      <c r="C450" s="24"/>
      <c r="D450" s="24" t="s">
        <v>862</v>
      </c>
      <c r="E450" s="94" t="s">
        <v>863</v>
      </c>
      <c r="F450" s="109">
        <v>25.506</v>
      </c>
      <c r="G450" s="110">
        <v>13609.75</v>
      </c>
      <c r="H450" s="100" t="s">
        <v>2063</v>
      </c>
      <c r="I450" s="25">
        <v>12772.26</v>
      </c>
      <c r="J450" s="109"/>
      <c r="K450" s="110"/>
      <c r="L450" s="25"/>
      <c r="M450" s="25"/>
      <c r="N450" s="109"/>
      <c r="O450" s="110"/>
      <c r="P450" s="109" t="s">
        <v>2063</v>
      </c>
      <c r="Q450" s="116">
        <v>19331.332280999999</v>
      </c>
      <c r="R450" s="107" t="str">
        <f t="shared" si="44"/>
        <v>23.4027</v>
      </c>
      <c r="S450" s="115">
        <f t="shared" si="40"/>
        <v>19331.332280999999</v>
      </c>
      <c r="T450" s="107" t="str">
        <f t="shared" si="41"/>
        <v>23.4027</v>
      </c>
      <c r="U450" s="226">
        <f t="shared" si="42"/>
        <v>19331.332280999999</v>
      </c>
      <c r="V450" s="233" t="s">
        <v>2063</v>
      </c>
      <c r="W450" s="224">
        <f t="shared" si="38"/>
        <v>25708.1</v>
      </c>
      <c r="X450" s="115">
        <f t="shared" si="39"/>
        <v>27534.91</v>
      </c>
    </row>
    <row r="451" spans="1:24" x14ac:dyDescent="0.25">
      <c r="A451" s="212" t="s">
        <v>1710</v>
      </c>
      <c r="B451" s="213" t="s">
        <v>1711</v>
      </c>
      <c r="C451" s="211" t="s">
        <v>1751</v>
      </c>
      <c r="D451" s="29" t="s">
        <v>862</v>
      </c>
      <c r="E451" s="95" t="s">
        <v>863</v>
      </c>
      <c r="F451" s="109"/>
      <c r="G451" s="110"/>
      <c r="H451" s="100"/>
      <c r="I451" s="25"/>
      <c r="J451" s="109"/>
      <c r="K451" s="110"/>
      <c r="L451" s="25"/>
      <c r="M451" s="25"/>
      <c r="N451" s="109"/>
      <c r="O451" s="110"/>
      <c r="P451" s="109">
        <v>1</v>
      </c>
      <c r="Q451" s="116">
        <v>826.03</v>
      </c>
      <c r="R451" s="107">
        <f t="shared" si="44"/>
        <v>1</v>
      </c>
      <c r="S451" s="115">
        <f t="shared" si="40"/>
        <v>826.03</v>
      </c>
      <c r="T451" s="107">
        <f t="shared" si="41"/>
        <v>1</v>
      </c>
      <c r="U451" s="226">
        <f t="shared" si="42"/>
        <v>826.03</v>
      </c>
      <c r="V451" s="233"/>
      <c r="W451" s="224"/>
      <c r="X451" s="115"/>
    </row>
    <row r="452" spans="1:24" ht="27.6" x14ac:dyDescent="0.25">
      <c r="A452" s="23" t="s">
        <v>864</v>
      </c>
      <c r="B452" s="24" t="s">
        <v>865</v>
      </c>
      <c r="C452" s="24"/>
      <c r="D452" s="24" t="s">
        <v>862</v>
      </c>
      <c r="E452" s="94" t="s">
        <v>863</v>
      </c>
      <c r="F452" s="109">
        <v>1.9844999999999999</v>
      </c>
      <c r="G452" s="110">
        <v>1058.9100000000001</v>
      </c>
      <c r="H452" s="100" t="s">
        <v>2064</v>
      </c>
      <c r="I452" s="25">
        <v>977.57</v>
      </c>
      <c r="J452" s="109">
        <v>1.9329000000000001</v>
      </c>
      <c r="K452" s="110">
        <v>1045.83</v>
      </c>
      <c r="L452" s="25">
        <v>1.8628</v>
      </c>
      <c r="M452" s="25">
        <v>1231.6500000000001</v>
      </c>
      <c r="N452" s="109">
        <v>2.0036999999999998</v>
      </c>
      <c r="O452" s="110">
        <v>1508.71</v>
      </c>
      <c r="P452" s="109">
        <v>1.8289</v>
      </c>
      <c r="Q452" s="116">
        <v>1510.726267</v>
      </c>
      <c r="R452" s="107">
        <f t="shared" si="44"/>
        <v>1.8289</v>
      </c>
      <c r="S452" s="115">
        <f t="shared" si="40"/>
        <v>1510.726267</v>
      </c>
      <c r="T452" s="107">
        <f t="shared" si="41"/>
        <v>1.8289</v>
      </c>
      <c r="U452" s="226">
        <f t="shared" si="42"/>
        <v>1510.726267</v>
      </c>
      <c r="V452" s="233">
        <v>1.867</v>
      </c>
      <c r="W452" s="224">
        <f t="shared" si="38"/>
        <v>2050.92</v>
      </c>
      <c r="X452" s="115">
        <f t="shared" si="39"/>
        <v>2196.66</v>
      </c>
    </row>
    <row r="453" spans="1:24" ht="27.6" x14ac:dyDescent="0.25">
      <c r="A453" s="23" t="s">
        <v>866</v>
      </c>
      <c r="B453" s="24" t="s">
        <v>867</v>
      </c>
      <c r="C453" s="24"/>
      <c r="D453" s="24" t="s">
        <v>862</v>
      </c>
      <c r="E453" s="94" t="s">
        <v>863</v>
      </c>
      <c r="F453" s="109">
        <v>2.5236999999999998</v>
      </c>
      <c r="G453" s="110">
        <v>1346.62</v>
      </c>
      <c r="H453" s="100" t="s">
        <v>2065</v>
      </c>
      <c r="I453" s="25">
        <v>1087.6500000000001</v>
      </c>
      <c r="J453" s="109">
        <v>1.6691</v>
      </c>
      <c r="K453" s="110">
        <v>903.1</v>
      </c>
      <c r="L453" s="25">
        <v>2.23</v>
      </c>
      <c r="M453" s="25">
        <v>1474.43</v>
      </c>
      <c r="N453" s="109">
        <v>1.7453000000000001</v>
      </c>
      <c r="O453" s="110">
        <v>1314.14</v>
      </c>
      <c r="P453" s="109">
        <v>1.889</v>
      </c>
      <c r="Q453" s="116">
        <v>1560.37067</v>
      </c>
      <c r="R453" s="107">
        <f t="shared" si="44"/>
        <v>1.889</v>
      </c>
      <c r="S453" s="115">
        <f t="shared" si="40"/>
        <v>1560.37067</v>
      </c>
      <c r="T453" s="107">
        <f t="shared" si="41"/>
        <v>1.889</v>
      </c>
      <c r="U453" s="226">
        <f t="shared" si="42"/>
        <v>1560.37067</v>
      </c>
      <c r="V453" s="233">
        <v>1.9530000000000001</v>
      </c>
      <c r="W453" s="224">
        <f t="shared" si="38"/>
        <v>2145.39</v>
      </c>
      <c r="X453" s="115">
        <f t="shared" si="39"/>
        <v>2297.84</v>
      </c>
    </row>
    <row r="454" spans="1:24" ht="27.6" x14ac:dyDescent="0.25">
      <c r="A454" s="23" t="s">
        <v>868</v>
      </c>
      <c r="B454" s="24" t="s">
        <v>869</v>
      </c>
      <c r="C454" s="24"/>
      <c r="D454" s="24" t="s">
        <v>862</v>
      </c>
      <c r="E454" s="94" t="s">
        <v>863</v>
      </c>
      <c r="F454" s="109">
        <v>1.4744999999999999</v>
      </c>
      <c r="G454" s="110">
        <v>786.78</v>
      </c>
      <c r="H454" s="100" t="s">
        <v>2066</v>
      </c>
      <c r="I454" s="25">
        <v>750.15</v>
      </c>
      <c r="J454" s="109">
        <v>1.3772</v>
      </c>
      <c r="K454" s="110">
        <v>745.16</v>
      </c>
      <c r="L454" s="25">
        <v>1.3428</v>
      </c>
      <c r="M454" s="25">
        <v>887.83</v>
      </c>
      <c r="N454" s="109">
        <v>1.3088</v>
      </c>
      <c r="O454" s="110">
        <v>985.47</v>
      </c>
      <c r="P454" s="109">
        <v>1.3226</v>
      </c>
      <c r="Q454" s="116">
        <v>1092.507278</v>
      </c>
      <c r="R454" s="107">
        <f t="shared" si="44"/>
        <v>1.3226</v>
      </c>
      <c r="S454" s="115">
        <f t="shared" si="40"/>
        <v>1092.507278</v>
      </c>
      <c r="T454" s="107">
        <f t="shared" si="41"/>
        <v>1.3226</v>
      </c>
      <c r="U454" s="226">
        <f t="shared" si="42"/>
        <v>1092.507278</v>
      </c>
      <c r="V454" s="233">
        <v>1.3048999999999999</v>
      </c>
      <c r="W454" s="224">
        <f t="shared" si="38"/>
        <v>1433.45</v>
      </c>
      <c r="X454" s="115">
        <f t="shared" si="39"/>
        <v>1535.31</v>
      </c>
    </row>
    <row r="455" spans="1:24" ht="27.6" x14ac:dyDescent="0.25">
      <c r="A455" s="23" t="s">
        <v>870</v>
      </c>
      <c r="B455" s="24" t="s">
        <v>871</v>
      </c>
      <c r="C455" s="24"/>
      <c r="D455" s="24" t="s">
        <v>862</v>
      </c>
      <c r="E455" s="94" t="s">
        <v>863</v>
      </c>
      <c r="F455" s="109">
        <v>0.54220000000000002</v>
      </c>
      <c r="G455" s="110">
        <v>289.31</v>
      </c>
      <c r="H455" s="100"/>
      <c r="I455" s="25"/>
      <c r="J455" s="109"/>
      <c r="K455" s="110"/>
      <c r="L455" s="25"/>
      <c r="M455" s="25"/>
      <c r="N455" s="109"/>
      <c r="O455" s="110"/>
      <c r="P455" s="109">
        <v>0.54220000000000002</v>
      </c>
      <c r="Q455" s="116">
        <v>447.87346600000001</v>
      </c>
      <c r="R455" s="107">
        <f t="shared" si="44"/>
        <v>0.54220000000000002</v>
      </c>
      <c r="S455" s="115">
        <f t="shared" si="40"/>
        <v>447.87346600000001</v>
      </c>
      <c r="T455" s="107">
        <f t="shared" si="41"/>
        <v>0.54220000000000002</v>
      </c>
      <c r="U455" s="226">
        <f t="shared" si="42"/>
        <v>447.87346600000001</v>
      </c>
      <c r="V455" s="233">
        <v>0.54220000000000002</v>
      </c>
      <c r="W455" s="224">
        <f t="shared" ref="W455:W518" si="45">ROUND(V455*$W$2,2)</f>
        <v>595.61</v>
      </c>
      <c r="X455" s="115">
        <f t="shared" ref="X455:X518" si="46">ROUND(V455*$X$2,2)</f>
        <v>637.94000000000005</v>
      </c>
    </row>
    <row r="456" spans="1:24" ht="27.6" x14ac:dyDescent="0.25">
      <c r="A456" s="26" t="s">
        <v>872</v>
      </c>
      <c r="B456" s="24" t="s">
        <v>873</v>
      </c>
      <c r="C456" s="24" t="s">
        <v>1731</v>
      </c>
      <c r="D456" s="27" t="s">
        <v>862</v>
      </c>
      <c r="E456" s="94" t="s">
        <v>863</v>
      </c>
      <c r="F456" s="109"/>
      <c r="G456" s="110"/>
      <c r="H456" s="100"/>
      <c r="I456" s="25"/>
      <c r="J456" s="109"/>
      <c r="K456" s="110"/>
      <c r="L456" s="25"/>
      <c r="M456" s="25"/>
      <c r="N456" s="109">
        <v>1</v>
      </c>
      <c r="O456" s="110">
        <v>752.96</v>
      </c>
      <c r="P456" s="109">
        <v>1</v>
      </c>
      <c r="Q456" s="116">
        <v>826.03</v>
      </c>
      <c r="R456" s="107">
        <f t="shared" si="44"/>
        <v>1</v>
      </c>
      <c r="S456" s="115">
        <f t="shared" si="40"/>
        <v>826.03</v>
      </c>
      <c r="T456" s="107">
        <f t="shared" si="41"/>
        <v>1</v>
      </c>
      <c r="U456" s="226">
        <f t="shared" si="42"/>
        <v>826.03</v>
      </c>
      <c r="V456" s="234">
        <v>1</v>
      </c>
      <c r="W456" s="224">
        <f t="shared" si="45"/>
        <v>1098.51</v>
      </c>
      <c r="X456" s="115">
        <f t="shared" si="46"/>
        <v>1176.57</v>
      </c>
    </row>
    <row r="457" spans="1:24" ht="27.6" x14ac:dyDescent="0.25">
      <c r="A457" s="23" t="s">
        <v>874</v>
      </c>
      <c r="B457" s="24" t="s">
        <v>875</v>
      </c>
      <c r="C457" s="24"/>
      <c r="D457" s="24" t="s">
        <v>862</v>
      </c>
      <c r="E457" s="94" t="s">
        <v>863</v>
      </c>
      <c r="F457" s="109">
        <v>1.2129000000000001</v>
      </c>
      <c r="G457" s="110">
        <v>647.19000000000005</v>
      </c>
      <c r="H457" s="100" t="s">
        <v>2067</v>
      </c>
      <c r="I457" s="25">
        <v>675.11</v>
      </c>
      <c r="J457" s="109">
        <v>1.1041000000000001</v>
      </c>
      <c r="K457" s="110">
        <v>597.4</v>
      </c>
      <c r="L457" s="25">
        <v>0.97099999999999997</v>
      </c>
      <c r="M457" s="25">
        <v>642.01</v>
      </c>
      <c r="N457" s="109">
        <v>1.2318</v>
      </c>
      <c r="O457" s="110">
        <v>927.5</v>
      </c>
      <c r="P457" s="109">
        <v>1.3677999999999999</v>
      </c>
      <c r="Q457" s="116">
        <v>1129.8438339999998</v>
      </c>
      <c r="R457" s="107">
        <f t="shared" si="44"/>
        <v>1.3677999999999999</v>
      </c>
      <c r="S457" s="115">
        <f t="shared" si="40"/>
        <v>1129.8438339999998</v>
      </c>
      <c r="T457" s="107">
        <f t="shared" si="41"/>
        <v>1.3677999999999999</v>
      </c>
      <c r="U457" s="226">
        <f t="shared" si="42"/>
        <v>1129.8438339999998</v>
      </c>
      <c r="V457" s="233">
        <v>1.373</v>
      </c>
      <c r="W457" s="224">
        <f t="shared" si="45"/>
        <v>1508.25</v>
      </c>
      <c r="X457" s="115">
        <f t="shared" si="46"/>
        <v>1615.43</v>
      </c>
    </row>
    <row r="458" spans="1:24" ht="27.6" x14ac:dyDescent="0.25">
      <c r="A458" s="23" t="s">
        <v>876</v>
      </c>
      <c r="B458" s="24" t="s">
        <v>877</v>
      </c>
      <c r="C458" s="24"/>
      <c r="D458" s="24" t="s">
        <v>862</v>
      </c>
      <c r="E458" s="94" t="s">
        <v>863</v>
      </c>
      <c r="F458" s="109">
        <v>1.1608000000000001</v>
      </c>
      <c r="G458" s="110">
        <v>619.39</v>
      </c>
      <c r="H458" s="100" t="s">
        <v>2068</v>
      </c>
      <c r="I458" s="25">
        <v>546.30999999999995</v>
      </c>
      <c r="J458" s="109">
        <v>0.874</v>
      </c>
      <c r="K458" s="110">
        <v>472.9</v>
      </c>
      <c r="L458" s="25">
        <v>0.99719999999999998</v>
      </c>
      <c r="M458" s="25">
        <v>659.33</v>
      </c>
      <c r="N458" s="109">
        <v>1.1160000000000001</v>
      </c>
      <c r="O458" s="110">
        <v>840.3</v>
      </c>
      <c r="P458" s="109">
        <v>0.95109999999999995</v>
      </c>
      <c r="Q458" s="116">
        <v>785.63713299999995</v>
      </c>
      <c r="R458" s="107">
        <f t="shared" si="44"/>
        <v>0.95109999999999995</v>
      </c>
      <c r="S458" s="115">
        <f t="shared" si="40"/>
        <v>785.63713299999995</v>
      </c>
      <c r="T458" s="107">
        <f t="shared" si="41"/>
        <v>0.95109999999999995</v>
      </c>
      <c r="U458" s="226">
        <f t="shared" si="42"/>
        <v>785.63713299999995</v>
      </c>
      <c r="V458" s="233">
        <v>0.87909999999999999</v>
      </c>
      <c r="W458" s="224">
        <f t="shared" si="45"/>
        <v>965.7</v>
      </c>
      <c r="X458" s="115">
        <f t="shared" si="46"/>
        <v>1034.32</v>
      </c>
    </row>
    <row r="459" spans="1:24" ht="27.6" x14ac:dyDescent="0.25">
      <c r="A459" s="23" t="s">
        <v>878</v>
      </c>
      <c r="B459" s="24" t="s">
        <v>879</v>
      </c>
      <c r="C459" s="24"/>
      <c r="D459" s="24" t="s">
        <v>862</v>
      </c>
      <c r="E459" s="94" t="s">
        <v>863</v>
      </c>
      <c r="F459" s="109">
        <v>0.38600000000000001</v>
      </c>
      <c r="G459" s="110">
        <v>205.97</v>
      </c>
      <c r="H459" s="100"/>
      <c r="I459" s="25"/>
      <c r="J459" s="109"/>
      <c r="K459" s="110"/>
      <c r="L459" s="25"/>
      <c r="M459" s="25"/>
      <c r="N459" s="109"/>
      <c r="O459" s="110"/>
      <c r="P459" s="109">
        <v>0.38600000000000001</v>
      </c>
      <c r="Q459" s="116">
        <v>318.84757999999999</v>
      </c>
      <c r="R459" s="107">
        <f t="shared" si="44"/>
        <v>0.38600000000000001</v>
      </c>
      <c r="S459" s="115">
        <f t="shared" si="40"/>
        <v>318.84757999999999</v>
      </c>
      <c r="T459" s="107">
        <f t="shared" si="41"/>
        <v>0.38600000000000001</v>
      </c>
      <c r="U459" s="226">
        <f t="shared" si="42"/>
        <v>318.84757999999999</v>
      </c>
      <c r="V459" s="233">
        <v>0.38600000000000001</v>
      </c>
      <c r="W459" s="224">
        <f t="shared" si="45"/>
        <v>424.02</v>
      </c>
      <c r="X459" s="115">
        <f t="shared" si="46"/>
        <v>454.16</v>
      </c>
    </row>
    <row r="460" spans="1:24" ht="27.6" x14ac:dyDescent="0.25">
      <c r="A460" s="23" t="s">
        <v>880</v>
      </c>
      <c r="B460" s="24" t="s">
        <v>881</v>
      </c>
      <c r="C460" s="24"/>
      <c r="D460" s="24" t="s">
        <v>862</v>
      </c>
      <c r="E460" s="94" t="s">
        <v>863</v>
      </c>
      <c r="F460" s="109">
        <v>1.0431999999999999</v>
      </c>
      <c r="G460" s="110">
        <v>556.64</v>
      </c>
      <c r="H460" s="100" t="s">
        <v>2069</v>
      </c>
      <c r="I460" s="25">
        <v>591.92999999999995</v>
      </c>
      <c r="J460" s="109">
        <v>1.1346000000000001</v>
      </c>
      <c r="K460" s="110">
        <v>613.9</v>
      </c>
      <c r="L460" s="25">
        <v>1.1658999999999999</v>
      </c>
      <c r="M460" s="25">
        <v>770.87</v>
      </c>
      <c r="N460" s="109">
        <v>1.2768999999999999</v>
      </c>
      <c r="O460" s="110">
        <v>961.45</v>
      </c>
      <c r="P460" s="109">
        <v>1.1175999999999999</v>
      </c>
      <c r="Q460" s="116">
        <v>923.17112799999995</v>
      </c>
      <c r="R460" s="107">
        <f t="shared" si="44"/>
        <v>1.1175999999999999</v>
      </c>
      <c r="S460" s="115">
        <f t="shared" si="40"/>
        <v>923.17112799999995</v>
      </c>
      <c r="T460" s="107">
        <f t="shared" si="41"/>
        <v>1.1175999999999999</v>
      </c>
      <c r="U460" s="226">
        <f t="shared" si="42"/>
        <v>923.17112799999995</v>
      </c>
      <c r="V460" s="233">
        <v>1.2668999999999999</v>
      </c>
      <c r="W460" s="224">
        <f t="shared" si="45"/>
        <v>1391.7</v>
      </c>
      <c r="X460" s="115">
        <f t="shared" si="46"/>
        <v>1490.6</v>
      </c>
    </row>
    <row r="461" spans="1:24" ht="27.6" x14ac:dyDescent="0.25">
      <c r="A461" s="23" t="s">
        <v>882</v>
      </c>
      <c r="B461" s="24" t="s">
        <v>883</v>
      </c>
      <c r="C461" s="24"/>
      <c r="D461" s="24" t="s">
        <v>862</v>
      </c>
      <c r="E461" s="94" t="s">
        <v>863</v>
      </c>
      <c r="F461" s="109">
        <v>0.96260000000000001</v>
      </c>
      <c r="G461" s="110">
        <v>513.63</v>
      </c>
      <c r="H461" s="100" t="s">
        <v>2070</v>
      </c>
      <c r="I461" s="25">
        <v>485.73</v>
      </c>
      <c r="J461" s="109">
        <v>0.93600000000000005</v>
      </c>
      <c r="K461" s="110">
        <v>506.44</v>
      </c>
      <c r="L461" s="25">
        <v>0.86370000000000002</v>
      </c>
      <c r="M461" s="25">
        <v>571.05999999999995</v>
      </c>
      <c r="N461" s="109">
        <v>0.82350000000000001</v>
      </c>
      <c r="O461" s="110">
        <v>620.05999999999995</v>
      </c>
      <c r="P461" s="109">
        <v>0.82850000000000001</v>
      </c>
      <c r="Q461" s="116">
        <v>684.36585500000001</v>
      </c>
      <c r="R461" s="107">
        <f t="shared" si="44"/>
        <v>0.82850000000000001</v>
      </c>
      <c r="S461" s="115">
        <f t="shared" ref="S461:S524" si="47">Q461</f>
        <v>684.36585500000001</v>
      </c>
      <c r="T461" s="107">
        <f t="shared" ref="T461:T524" si="48">R461</f>
        <v>0.82850000000000001</v>
      </c>
      <c r="U461" s="226">
        <f t="shared" ref="U461:U524" si="49">S461</f>
        <v>684.36585500000001</v>
      </c>
      <c r="V461" s="233">
        <v>0.82840000000000003</v>
      </c>
      <c r="W461" s="224">
        <f t="shared" si="45"/>
        <v>910.01</v>
      </c>
      <c r="X461" s="115">
        <f t="shared" si="46"/>
        <v>974.67</v>
      </c>
    </row>
    <row r="462" spans="1:24" ht="27.6" x14ac:dyDescent="0.25">
      <c r="A462" s="23" t="s">
        <v>884</v>
      </c>
      <c r="B462" s="24" t="s">
        <v>885</v>
      </c>
      <c r="C462" s="24"/>
      <c r="D462" s="24" t="s">
        <v>862</v>
      </c>
      <c r="E462" s="94" t="s">
        <v>863</v>
      </c>
      <c r="F462" s="109">
        <v>0.64539999999999997</v>
      </c>
      <c r="G462" s="110">
        <v>344.38</v>
      </c>
      <c r="H462" s="100"/>
      <c r="I462" s="25"/>
      <c r="J462" s="109"/>
      <c r="K462" s="110"/>
      <c r="L462" s="25"/>
      <c r="M462" s="25"/>
      <c r="N462" s="109"/>
      <c r="O462" s="110"/>
      <c r="P462" s="109">
        <v>0.64539999999999997</v>
      </c>
      <c r="Q462" s="116">
        <v>533.11976199999992</v>
      </c>
      <c r="R462" s="107">
        <f t="shared" si="44"/>
        <v>0.64539999999999997</v>
      </c>
      <c r="S462" s="115">
        <f t="shared" si="47"/>
        <v>533.11976199999992</v>
      </c>
      <c r="T462" s="107">
        <f t="shared" si="48"/>
        <v>0.64539999999999997</v>
      </c>
      <c r="U462" s="226">
        <f t="shared" si="49"/>
        <v>533.11976199999992</v>
      </c>
      <c r="V462" s="233">
        <v>0.64539999999999997</v>
      </c>
      <c r="W462" s="224">
        <f t="shared" si="45"/>
        <v>708.98</v>
      </c>
      <c r="X462" s="115">
        <f t="shared" si="46"/>
        <v>759.36</v>
      </c>
    </row>
    <row r="463" spans="1:24" ht="27.6" x14ac:dyDescent="0.25">
      <c r="A463" s="23" t="s">
        <v>886</v>
      </c>
      <c r="B463" s="24" t="s">
        <v>887</v>
      </c>
      <c r="C463" s="24"/>
      <c r="D463" s="24" t="s">
        <v>862</v>
      </c>
      <c r="E463" s="94" t="s">
        <v>863</v>
      </c>
      <c r="F463" s="109">
        <v>0.91700000000000004</v>
      </c>
      <c r="G463" s="110">
        <v>489.3</v>
      </c>
      <c r="H463" s="100" t="s">
        <v>2071</v>
      </c>
      <c r="I463" s="25">
        <v>515.25</v>
      </c>
      <c r="J463" s="109">
        <v>0.66449999999999998</v>
      </c>
      <c r="K463" s="110">
        <v>359.54</v>
      </c>
      <c r="L463" s="25">
        <v>0.877</v>
      </c>
      <c r="M463" s="25">
        <v>579.85</v>
      </c>
      <c r="N463" s="109">
        <v>1.0809</v>
      </c>
      <c r="O463" s="110">
        <v>813.87</v>
      </c>
      <c r="P463" s="109">
        <v>0.75260000000000005</v>
      </c>
      <c r="Q463" s="116">
        <v>621.67017799999996</v>
      </c>
      <c r="R463" s="107">
        <f t="shared" si="44"/>
        <v>0.75260000000000005</v>
      </c>
      <c r="S463" s="115">
        <f t="shared" si="47"/>
        <v>621.67017799999996</v>
      </c>
      <c r="T463" s="107">
        <f t="shared" si="48"/>
        <v>0.75260000000000005</v>
      </c>
      <c r="U463" s="226">
        <f t="shared" si="49"/>
        <v>621.67017799999996</v>
      </c>
      <c r="V463" s="233">
        <v>0.74180000000000001</v>
      </c>
      <c r="W463" s="224">
        <f t="shared" si="45"/>
        <v>814.87</v>
      </c>
      <c r="X463" s="115">
        <f t="shared" si="46"/>
        <v>872.78</v>
      </c>
    </row>
    <row r="464" spans="1:24" ht="27.6" x14ac:dyDescent="0.25">
      <c r="A464" s="23" t="s">
        <v>888</v>
      </c>
      <c r="B464" s="24" t="s">
        <v>889</v>
      </c>
      <c r="C464" s="24"/>
      <c r="D464" s="24" t="s">
        <v>862</v>
      </c>
      <c r="E464" s="94" t="s">
        <v>863</v>
      </c>
      <c r="F464" s="109">
        <v>0.62060000000000004</v>
      </c>
      <c r="G464" s="110">
        <v>331.15</v>
      </c>
      <c r="H464" s="100" t="s">
        <v>2072</v>
      </c>
      <c r="I464" s="25">
        <v>328.87</v>
      </c>
      <c r="J464" s="109">
        <v>0.48520000000000002</v>
      </c>
      <c r="K464" s="110">
        <v>262.52999999999997</v>
      </c>
      <c r="L464" s="25">
        <v>0.59319999999999995</v>
      </c>
      <c r="M464" s="25">
        <v>392.21</v>
      </c>
      <c r="N464" s="109">
        <v>0.61080000000000001</v>
      </c>
      <c r="O464" s="110">
        <v>459.91</v>
      </c>
      <c r="P464" s="109">
        <v>0.51270000000000004</v>
      </c>
      <c r="Q464" s="116">
        <v>423.50558100000001</v>
      </c>
      <c r="R464" s="107">
        <f t="shared" si="44"/>
        <v>0.51270000000000004</v>
      </c>
      <c r="S464" s="115">
        <f t="shared" si="47"/>
        <v>423.50558100000001</v>
      </c>
      <c r="T464" s="107">
        <f t="shared" si="48"/>
        <v>0.51270000000000004</v>
      </c>
      <c r="U464" s="226">
        <f t="shared" si="49"/>
        <v>423.50558100000001</v>
      </c>
      <c r="V464" s="233">
        <v>0.52029999999999998</v>
      </c>
      <c r="W464" s="224">
        <f t="shared" si="45"/>
        <v>571.54999999999995</v>
      </c>
      <c r="X464" s="115">
        <f t="shared" si="46"/>
        <v>612.16999999999996</v>
      </c>
    </row>
    <row r="465" spans="1:24" ht="27.6" x14ac:dyDescent="0.25">
      <c r="A465" s="23" t="s">
        <v>890</v>
      </c>
      <c r="B465" s="24" t="s">
        <v>891</v>
      </c>
      <c r="C465" s="24"/>
      <c r="D465" s="24" t="s">
        <v>862</v>
      </c>
      <c r="E465" s="94" t="s">
        <v>863</v>
      </c>
      <c r="F465" s="109">
        <v>1.0602</v>
      </c>
      <c r="G465" s="110">
        <v>565.71</v>
      </c>
      <c r="H465" s="100" t="s">
        <v>2073</v>
      </c>
      <c r="I465" s="25">
        <v>698.63</v>
      </c>
      <c r="J465" s="109">
        <v>1.2038</v>
      </c>
      <c r="K465" s="110">
        <v>651.34</v>
      </c>
      <c r="L465" s="25">
        <v>2.3931</v>
      </c>
      <c r="M465" s="25">
        <v>1582.27</v>
      </c>
      <c r="N465" s="109">
        <v>0.65349999999999997</v>
      </c>
      <c r="O465" s="110">
        <v>492.06</v>
      </c>
      <c r="P465" s="109">
        <v>0.40639999999999998</v>
      </c>
      <c r="Q465" s="116">
        <v>335.69859199999996</v>
      </c>
      <c r="R465" s="107">
        <f t="shared" si="44"/>
        <v>0.40639999999999998</v>
      </c>
      <c r="S465" s="115">
        <f t="shared" si="47"/>
        <v>335.69859199999996</v>
      </c>
      <c r="T465" s="107">
        <f t="shared" si="48"/>
        <v>0.40639999999999998</v>
      </c>
      <c r="U465" s="226">
        <f t="shared" si="49"/>
        <v>335.69859199999996</v>
      </c>
      <c r="V465" s="233">
        <v>0.496</v>
      </c>
      <c r="W465" s="224">
        <f t="shared" si="45"/>
        <v>544.86</v>
      </c>
      <c r="X465" s="115">
        <f t="shared" si="46"/>
        <v>583.58000000000004</v>
      </c>
    </row>
    <row r="466" spans="1:24" ht="41.4" x14ac:dyDescent="0.25">
      <c r="A466" s="23" t="s">
        <v>892</v>
      </c>
      <c r="B466" s="24" t="s">
        <v>893</v>
      </c>
      <c r="C466" s="24"/>
      <c r="D466" s="24" t="s">
        <v>894</v>
      </c>
      <c r="E466" s="94" t="s">
        <v>895</v>
      </c>
      <c r="F466" s="109">
        <v>0.29480000000000001</v>
      </c>
      <c r="G466" s="110">
        <v>157.30000000000001</v>
      </c>
      <c r="H466" s="100"/>
      <c r="I466" s="25"/>
      <c r="J466" s="109"/>
      <c r="K466" s="110"/>
      <c r="L466" s="25"/>
      <c r="M466" s="25"/>
      <c r="N466" s="109"/>
      <c r="O466" s="110"/>
      <c r="P466" s="109">
        <v>0.29480000000000001</v>
      </c>
      <c r="Q466" s="116">
        <v>243.513644</v>
      </c>
      <c r="R466" s="107">
        <f t="shared" si="44"/>
        <v>0.29480000000000001</v>
      </c>
      <c r="S466" s="115">
        <f t="shared" si="47"/>
        <v>243.513644</v>
      </c>
      <c r="T466" s="107">
        <f t="shared" si="48"/>
        <v>0.29480000000000001</v>
      </c>
      <c r="U466" s="226">
        <f t="shared" si="49"/>
        <v>243.513644</v>
      </c>
      <c r="V466" s="233">
        <v>0.29480000000000001</v>
      </c>
      <c r="W466" s="224">
        <f t="shared" si="45"/>
        <v>323.83999999999997</v>
      </c>
      <c r="X466" s="115">
        <f t="shared" si="46"/>
        <v>346.85</v>
      </c>
    </row>
    <row r="467" spans="1:24" ht="27.6" x14ac:dyDescent="0.25">
      <c r="A467" s="210" t="s">
        <v>896</v>
      </c>
      <c r="B467" s="211" t="s">
        <v>897</v>
      </c>
      <c r="C467" s="211" t="s">
        <v>2332</v>
      </c>
      <c r="D467" s="24" t="s">
        <v>862</v>
      </c>
      <c r="E467" s="94" t="s">
        <v>863</v>
      </c>
      <c r="F467" s="109">
        <v>1.1086</v>
      </c>
      <c r="G467" s="110">
        <v>591.54</v>
      </c>
      <c r="H467" s="100" t="s">
        <v>2074</v>
      </c>
      <c r="I467" s="25">
        <v>583.91</v>
      </c>
      <c r="J467" s="109">
        <v>1.0490999999999999</v>
      </c>
      <c r="K467" s="110">
        <v>567.64</v>
      </c>
      <c r="L467" s="25">
        <v>1.069</v>
      </c>
      <c r="M467" s="25">
        <v>706.8</v>
      </c>
      <c r="N467" s="109">
        <v>0.97</v>
      </c>
      <c r="O467" s="110">
        <v>730.37</v>
      </c>
      <c r="P467" s="109">
        <v>0.96450000000000002</v>
      </c>
      <c r="Q467" s="116">
        <v>796.70593499999995</v>
      </c>
      <c r="R467" s="107">
        <f t="shared" si="44"/>
        <v>0.96450000000000002</v>
      </c>
      <c r="S467" s="115">
        <f t="shared" si="47"/>
        <v>796.70593499999995</v>
      </c>
      <c r="T467" s="107">
        <f t="shared" si="48"/>
        <v>0.96450000000000002</v>
      </c>
      <c r="U467" s="226">
        <f t="shared" si="49"/>
        <v>796.70593499999995</v>
      </c>
      <c r="V467" s="233"/>
      <c r="W467" s="224"/>
      <c r="X467" s="115"/>
    </row>
    <row r="468" spans="1:24" ht="27.6" x14ac:dyDescent="0.25">
      <c r="A468" s="26" t="s">
        <v>898</v>
      </c>
      <c r="B468" s="24" t="s">
        <v>899</v>
      </c>
      <c r="C468" s="24" t="s">
        <v>1731</v>
      </c>
      <c r="D468" s="27">
        <v>11</v>
      </c>
      <c r="E468" s="94" t="s">
        <v>863</v>
      </c>
      <c r="F468" s="109"/>
      <c r="G468" s="110"/>
      <c r="H468" s="100"/>
      <c r="I468" s="25"/>
      <c r="J468" s="109"/>
      <c r="K468" s="110"/>
      <c r="L468" s="25"/>
      <c r="M468" s="25"/>
      <c r="N468" s="109"/>
      <c r="O468" s="110"/>
      <c r="P468" s="109">
        <v>1</v>
      </c>
      <c r="Q468" s="116">
        <v>826.03</v>
      </c>
      <c r="R468" s="107">
        <f t="shared" si="44"/>
        <v>1</v>
      </c>
      <c r="S468" s="115">
        <f t="shared" si="47"/>
        <v>826.03</v>
      </c>
      <c r="T468" s="107">
        <f t="shared" si="48"/>
        <v>1</v>
      </c>
      <c r="U468" s="226">
        <f t="shared" si="49"/>
        <v>826.03</v>
      </c>
      <c r="V468" s="233">
        <v>2.8515999999999999</v>
      </c>
      <c r="W468" s="224">
        <f t="shared" si="45"/>
        <v>3132.51</v>
      </c>
      <c r="X468" s="115">
        <f t="shared" si="46"/>
        <v>3355.11</v>
      </c>
    </row>
    <row r="469" spans="1:24" ht="27.6" x14ac:dyDescent="0.25">
      <c r="A469" s="28" t="s">
        <v>1737</v>
      </c>
      <c r="B469" s="29" t="s">
        <v>1738</v>
      </c>
      <c r="C469" s="24" t="s">
        <v>1731</v>
      </c>
      <c r="D469" s="30" t="s">
        <v>862</v>
      </c>
      <c r="E469" s="94" t="s">
        <v>863</v>
      </c>
      <c r="F469" s="109"/>
      <c r="G469" s="110"/>
      <c r="H469" s="100"/>
      <c r="I469" s="25"/>
      <c r="J469" s="109"/>
      <c r="K469" s="110"/>
      <c r="L469" s="25"/>
      <c r="M469" s="25"/>
      <c r="N469" s="109">
        <v>1</v>
      </c>
      <c r="O469" s="110">
        <v>752.96</v>
      </c>
      <c r="P469" s="109">
        <v>1</v>
      </c>
      <c r="Q469" s="116">
        <v>826.03</v>
      </c>
      <c r="R469" s="107">
        <f t="shared" si="44"/>
        <v>1</v>
      </c>
      <c r="S469" s="115">
        <f t="shared" si="47"/>
        <v>826.03</v>
      </c>
      <c r="T469" s="107">
        <f t="shared" si="48"/>
        <v>1</v>
      </c>
      <c r="U469" s="226">
        <f t="shared" si="49"/>
        <v>826.03</v>
      </c>
      <c r="V469" s="233">
        <v>1.0670999999999999</v>
      </c>
      <c r="W469" s="224">
        <f t="shared" si="45"/>
        <v>1172.22</v>
      </c>
      <c r="X469" s="115">
        <f t="shared" si="46"/>
        <v>1255.52</v>
      </c>
    </row>
    <row r="470" spans="1:24" ht="27.6" x14ac:dyDescent="0.25">
      <c r="A470" s="26" t="s">
        <v>900</v>
      </c>
      <c r="B470" s="24" t="s">
        <v>901</v>
      </c>
      <c r="C470" s="24" t="s">
        <v>1731</v>
      </c>
      <c r="D470" s="27">
        <v>11</v>
      </c>
      <c r="E470" s="94" t="s">
        <v>863</v>
      </c>
      <c r="F470" s="109"/>
      <c r="G470" s="110"/>
      <c r="H470" s="100"/>
      <c r="I470" s="25"/>
      <c r="J470" s="109"/>
      <c r="K470" s="110"/>
      <c r="L470" s="25"/>
      <c r="M470" s="25"/>
      <c r="N470" s="109">
        <v>1</v>
      </c>
      <c r="O470" s="110">
        <v>752.96</v>
      </c>
      <c r="P470" s="109">
        <v>1</v>
      </c>
      <c r="Q470" s="116">
        <v>826.03</v>
      </c>
      <c r="R470" s="107">
        <f t="shared" si="44"/>
        <v>1</v>
      </c>
      <c r="S470" s="115">
        <f t="shared" si="47"/>
        <v>826.03</v>
      </c>
      <c r="T470" s="107">
        <f t="shared" si="48"/>
        <v>1</v>
      </c>
      <c r="U470" s="226">
        <f t="shared" si="49"/>
        <v>826.03</v>
      </c>
      <c r="V470" s="233">
        <v>0.85409999999999997</v>
      </c>
      <c r="W470" s="224">
        <f t="shared" si="45"/>
        <v>938.24</v>
      </c>
      <c r="X470" s="115">
        <f t="shared" si="46"/>
        <v>1004.91</v>
      </c>
    </row>
    <row r="471" spans="1:24" ht="27.6" x14ac:dyDescent="0.25">
      <c r="A471" s="26" t="s">
        <v>902</v>
      </c>
      <c r="B471" s="24" t="s">
        <v>903</v>
      </c>
      <c r="C471" s="24" t="s">
        <v>1731</v>
      </c>
      <c r="D471" s="27">
        <v>11</v>
      </c>
      <c r="E471" s="94" t="s">
        <v>863</v>
      </c>
      <c r="F471" s="109"/>
      <c r="G471" s="110"/>
      <c r="H471" s="100"/>
      <c r="I471" s="25"/>
      <c r="J471" s="109"/>
      <c r="K471" s="110"/>
      <c r="L471" s="25"/>
      <c r="M471" s="25"/>
      <c r="N471" s="109">
        <v>1</v>
      </c>
      <c r="O471" s="110">
        <v>752.96</v>
      </c>
      <c r="P471" s="109">
        <v>1</v>
      </c>
      <c r="Q471" s="116">
        <v>826.03</v>
      </c>
      <c r="R471" s="107">
        <f t="shared" si="44"/>
        <v>1</v>
      </c>
      <c r="S471" s="115">
        <f t="shared" si="47"/>
        <v>826.03</v>
      </c>
      <c r="T471" s="107">
        <f t="shared" si="48"/>
        <v>1</v>
      </c>
      <c r="U471" s="226">
        <f t="shared" si="49"/>
        <v>826.03</v>
      </c>
      <c r="V471" s="233">
        <v>1.6975</v>
      </c>
      <c r="W471" s="224">
        <f t="shared" si="45"/>
        <v>1864.72</v>
      </c>
      <c r="X471" s="115">
        <f t="shared" si="46"/>
        <v>1997.23</v>
      </c>
    </row>
    <row r="472" spans="1:24" ht="27.6" x14ac:dyDescent="0.25">
      <c r="A472" s="23" t="s">
        <v>904</v>
      </c>
      <c r="B472" s="24" t="s">
        <v>905</v>
      </c>
      <c r="C472" s="24"/>
      <c r="D472" s="24" t="s">
        <v>862</v>
      </c>
      <c r="E472" s="94" t="s">
        <v>863</v>
      </c>
      <c r="F472" s="109">
        <v>0.62490000000000001</v>
      </c>
      <c r="G472" s="110">
        <v>333.44</v>
      </c>
      <c r="H472" s="100"/>
      <c r="I472" s="25"/>
      <c r="J472" s="109"/>
      <c r="K472" s="110"/>
      <c r="L472" s="25"/>
      <c r="M472" s="25"/>
      <c r="N472" s="109"/>
      <c r="O472" s="110"/>
      <c r="P472" s="109">
        <v>0.62490000000000001</v>
      </c>
      <c r="Q472" s="116">
        <v>516.18614700000001</v>
      </c>
      <c r="R472" s="107">
        <f t="shared" si="44"/>
        <v>0.62490000000000001</v>
      </c>
      <c r="S472" s="115">
        <f t="shared" si="47"/>
        <v>516.18614700000001</v>
      </c>
      <c r="T472" s="107">
        <f t="shared" si="48"/>
        <v>0.62490000000000001</v>
      </c>
      <c r="U472" s="226">
        <f t="shared" si="49"/>
        <v>516.18614700000001</v>
      </c>
      <c r="V472" s="233">
        <v>0.62490000000000001</v>
      </c>
      <c r="W472" s="224">
        <f t="shared" si="45"/>
        <v>686.46</v>
      </c>
      <c r="X472" s="115">
        <f t="shared" si="46"/>
        <v>735.24</v>
      </c>
    </row>
    <row r="473" spans="1:24" ht="27.6" x14ac:dyDescent="0.25">
      <c r="A473" s="23" t="s">
        <v>906</v>
      </c>
      <c r="B473" s="24" t="s">
        <v>907</v>
      </c>
      <c r="C473" s="24"/>
      <c r="D473" s="24" t="s">
        <v>862</v>
      </c>
      <c r="E473" s="94" t="s">
        <v>863</v>
      </c>
      <c r="F473" s="109">
        <v>1.1916</v>
      </c>
      <c r="G473" s="110">
        <v>635.83000000000004</v>
      </c>
      <c r="H473" s="100" t="s">
        <v>2075</v>
      </c>
      <c r="I473" s="25">
        <v>450.09</v>
      </c>
      <c r="J473" s="109">
        <v>0.75209999999999999</v>
      </c>
      <c r="K473" s="110">
        <v>406.94</v>
      </c>
      <c r="L473" s="25">
        <v>0.79869999999999997</v>
      </c>
      <c r="M473" s="25">
        <v>528.08000000000004</v>
      </c>
      <c r="N473" s="109">
        <v>0.80489999999999995</v>
      </c>
      <c r="O473" s="110">
        <v>606.05999999999995</v>
      </c>
      <c r="P473" s="109">
        <v>0.76149999999999995</v>
      </c>
      <c r="Q473" s="116">
        <v>629.02184499999998</v>
      </c>
      <c r="R473" s="107">
        <f t="shared" si="44"/>
        <v>0.76149999999999995</v>
      </c>
      <c r="S473" s="115">
        <f t="shared" si="47"/>
        <v>629.02184499999998</v>
      </c>
      <c r="T473" s="107">
        <f t="shared" si="48"/>
        <v>0.76149999999999995</v>
      </c>
      <c r="U473" s="226">
        <f t="shared" si="49"/>
        <v>629.02184499999998</v>
      </c>
      <c r="V473" s="233">
        <v>0.77800000000000002</v>
      </c>
      <c r="W473" s="224">
        <f t="shared" si="45"/>
        <v>854.64</v>
      </c>
      <c r="X473" s="115">
        <f t="shared" si="46"/>
        <v>915.37</v>
      </c>
    </row>
    <row r="474" spans="1:24" ht="27.6" x14ac:dyDescent="0.25">
      <c r="A474" s="23" t="s">
        <v>908</v>
      </c>
      <c r="B474" s="24" t="s">
        <v>909</v>
      </c>
      <c r="C474" s="24"/>
      <c r="D474" s="24" t="s">
        <v>862</v>
      </c>
      <c r="E474" s="94" t="s">
        <v>863</v>
      </c>
      <c r="F474" s="109">
        <v>1.5079</v>
      </c>
      <c r="G474" s="110">
        <v>804.6</v>
      </c>
      <c r="H474" s="100" t="s">
        <v>2076</v>
      </c>
      <c r="I474" s="25">
        <v>275.83</v>
      </c>
      <c r="J474" s="109">
        <v>1.0444</v>
      </c>
      <c r="K474" s="110">
        <v>565.09</v>
      </c>
      <c r="L474" s="25">
        <v>0.58450000000000002</v>
      </c>
      <c r="M474" s="25">
        <v>386.46</v>
      </c>
      <c r="N474" s="109">
        <v>1.0935999999999999</v>
      </c>
      <c r="O474" s="110">
        <v>823.44</v>
      </c>
      <c r="P474" s="109">
        <v>0.61419999999999997</v>
      </c>
      <c r="Q474" s="116">
        <v>507.34762599999993</v>
      </c>
      <c r="R474" s="107">
        <f t="shared" si="44"/>
        <v>0.61419999999999997</v>
      </c>
      <c r="S474" s="115">
        <f t="shared" si="47"/>
        <v>507.34762599999993</v>
      </c>
      <c r="T474" s="107">
        <f t="shared" si="48"/>
        <v>0.61419999999999997</v>
      </c>
      <c r="U474" s="226">
        <f t="shared" si="49"/>
        <v>507.34762599999993</v>
      </c>
      <c r="V474" s="233">
        <v>0.61419999999999997</v>
      </c>
      <c r="W474" s="224">
        <f t="shared" si="45"/>
        <v>674.7</v>
      </c>
      <c r="X474" s="115">
        <f t="shared" si="46"/>
        <v>722.65</v>
      </c>
    </row>
    <row r="475" spans="1:24" ht="27.6" x14ac:dyDescent="0.25">
      <c r="A475" s="23" t="s">
        <v>910</v>
      </c>
      <c r="B475" s="24" t="s">
        <v>911</v>
      </c>
      <c r="C475" s="24"/>
      <c r="D475" s="24" t="s">
        <v>862</v>
      </c>
      <c r="E475" s="94" t="s">
        <v>863</v>
      </c>
      <c r="F475" s="109">
        <v>0.34010000000000001</v>
      </c>
      <c r="G475" s="110">
        <v>181.47</v>
      </c>
      <c r="H475" s="100"/>
      <c r="I475" s="25"/>
      <c r="J475" s="109"/>
      <c r="K475" s="110"/>
      <c r="L475" s="25"/>
      <c r="M475" s="25"/>
      <c r="N475" s="109"/>
      <c r="O475" s="110"/>
      <c r="P475" s="109">
        <v>0.34010000000000001</v>
      </c>
      <c r="Q475" s="116">
        <v>280.93280299999998</v>
      </c>
      <c r="R475" s="107">
        <f t="shared" si="44"/>
        <v>0.34010000000000001</v>
      </c>
      <c r="S475" s="115">
        <f t="shared" si="47"/>
        <v>280.93280299999998</v>
      </c>
      <c r="T475" s="107">
        <f t="shared" si="48"/>
        <v>0.34010000000000001</v>
      </c>
      <c r="U475" s="226">
        <f t="shared" si="49"/>
        <v>280.93280299999998</v>
      </c>
      <c r="V475" s="233">
        <v>0.34010000000000001</v>
      </c>
      <c r="W475" s="224">
        <f t="shared" si="45"/>
        <v>373.6</v>
      </c>
      <c r="X475" s="115">
        <f t="shared" si="46"/>
        <v>400.15</v>
      </c>
    </row>
    <row r="476" spans="1:24" ht="27.6" x14ac:dyDescent="0.25">
      <c r="A476" s="23" t="s">
        <v>912</v>
      </c>
      <c r="B476" s="24" t="s">
        <v>913</v>
      </c>
      <c r="C476" s="24"/>
      <c r="D476" s="24" t="s">
        <v>862</v>
      </c>
      <c r="E476" s="94" t="s">
        <v>863</v>
      </c>
      <c r="F476" s="109">
        <v>0.88590000000000002</v>
      </c>
      <c r="G476" s="110">
        <v>472.71</v>
      </c>
      <c r="H476" s="100" t="s">
        <v>2077</v>
      </c>
      <c r="I476" s="25">
        <v>414.61</v>
      </c>
      <c r="J476" s="109">
        <v>0.79330000000000001</v>
      </c>
      <c r="K476" s="110">
        <v>429.23</v>
      </c>
      <c r="L476" s="25">
        <v>0.83099999999999996</v>
      </c>
      <c r="M476" s="25">
        <v>549.44000000000005</v>
      </c>
      <c r="N476" s="109">
        <v>0.87809999999999999</v>
      </c>
      <c r="O476" s="110">
        <v>661.17</v>
      </c>
      <c r="P476" s="109">
        <v>0.75119999999999998</v>
      </c>
      <c r="Q476" s="116">
        <v>620.51373599999999</v>
      </c>
      <c r="R476" s="107">
        <f t="shared" si="44"/>
        <v>0.75119999999999998</v>
      </c>
      <c r="S476" s="115">
        <f t="shared" si="47"/>
        <v>620.51373599999999</v>
      </c>
      <c r="T476" s="107">
        <f t="shared" si="48"/>
        <v>0.75119999999999998</v>
      </c>
      <c r="U476" s="226">
        <f t="shared" si="49"/>
        <v>620.51373599999999</v>
      </c>
      <c r="V476" s="233">
        <v>0.90529999999999999</v>
      </c>
      <c r="W476" s="224">
        <f t="shared" si="45"/>
        <v>994.48</v>
      </c>
      <c r="X476" s="115">
        <f t="shared" si="46"/>
        <v>1065.1500000000001</v>
      </c>
    </row>
    <row r="477" spans="1:24" ht="27.6" x14ac:dyDescent="0.25">
      <c r="A477" s="23" t="s">
        <v>914</v>
      </c>
      <c r="B477" s="24" t="s">
        <v>915</v>
      </c>
      <c r="C477" s="24"/>
      <c r="D477" s="24" t="s">
        <v>862</v>
      </c>
      <c r="E477" s="94" t="s">
        <v>863</v>
      </c>
      <c r="F477" s="109">
        <v>0.80930000000000002</v>
      </c>
      <c r="G477" s="110">
        <v>431.83</v>
      </c>
      <c r="H477" s="100" t="s">
        <v>2078</v>
      </c>
      <c r="I477" s="25">
        <v>344.32</v>
      </c>
      <c r="J477" s="109">
        <v>0.88029999999999997</v>
      </c>
      <c r="K477" s="110">
        <v>476.3</v>
      </c>
      <c r="L477" s="25">
        <v>0.69099999999999995</v>
      </c>
      <c r="M477" s="25">
        <v>456.88</v>
      </c>
      <c r="N477" s="109">
        <v>0.58919999999999995</v>
      </c>
      <c r="O477" s="110">
        <v>443.64</v>
      </c>
      <c r="P477" s="109">
        <v>0.72060000000000002</v>
      </c>
      <c r="Q477" s="116">
        <v>595.23721799999998</v>
      </c>
      <c r="R477" s="107">
        <f t="shared" si="44"/>
        <v>0.72060000000000002</v>
      </c>
      <c r="S477" s="115">
        <f t="shared" si="47"/>
        <v>595.23721799999998</v>
      </c>
      <c r="T477" s="107">
        <f t="shared" si="48"/>
        <v>0.72060000000000002</v>
      </c>
      <c r="U477" s="226">
        <f t="shared" si="49"/>
        <v>595.23721799999998</v>
      </c>
      <c r="V477" s="233">
        <v>0.61990000000000001</v>
      </c>
      <c r="W477" s="224">
        <f t="shared" si="45"/>
        <v>680.97</v>
      </c>
      <c r="X477" s="115">
        <f t="shared" si="46"/>
        <v>729.36</v>
      </c>
    </row>
    <row r="478" spans="1:24" ht="27.6" x14ac:dyDescent="0.25">
      <c r="A478" s="23" t="s">
        <v>916</v>
      </c>
      <c r="B478" s="24" t="s">
        <v>917</v>
      </c>
      <c r="C478" s="24"/>
      <c r="D478" s="24" t="s">
        <v>862</v>
      </c>
      <c r="E478" s="94" t="s">
        <v>863</v>
      </c>
      <c r="F478" s="109">
        <v>0.7409</v>
      </c>
      <c r="G478" s="110">
        <v>395.34</v>
      </c>
      <c r="H478" s="100" t="s">
        <v>2079</v>
      </c>
      <c r="I478" s="25">
        <v>347.1</v>
      </c>
      <c r="J478" s="109">
        <v>0.62419999999999998</v>
      </c>
      <c r="K478" s="110">
        <v>337.74</v>
      </c>
      <c r="L478" s="25">
        <v>0.67120000000000002</v>
      </c>
      <c r="M478" s="25">
        <v>443.78</v>
      </c>
      <c r="N478" s="109">
        <v>0.73160000000000003</v>
      </c>
      <c r="O478" s="110">
        <v>550.87</v>
      </c>
      <c r="P478" s="109">
        <v>0.73550000000000004</v>
      </c>
      <c r="Q478" s="116">
        <v>607.54506500000002</v>
      </c>
      <c r="R478" s="107">
        <f t="shared" si="44"/>
        <v>0.73550000000000004</v>
      </c>
      <c r="S478" s="115">
        <f t="shared" si="47"/>
        <v>607.54506500000002</v>
      </c>
      <c r="T478" s="107">
        <f t="shared" si="48"/>
        <v>0.73550000000000004</v>
      </c>
      <c r="U478" s="226">
        <f t="shared" si="49"/>
        <v>607.54506500000002</v>
      </c>
      <c r="V478" s="233">
        <v>0.78939999999999999</v>
      </c>
      <c r="W478" s="224">
        <f t="shared" si="45"/>
        <v>867.16</v>
      </c>
      <c r="X478" s="115">
        <f t="shared" si="46"/>
        <v>928.78</v>
      </c>
    </row>
    <row r="479" spans="1:24" ht="27.6" x14ac:dyDescent="0.25">
      <c r="A479" s="23" t="s">
        <v>918</v>
      </c>
      <c r="B479" s="24" t="s">
        <v>919</v>
      </c>
      <c r="C479" s="24"/>
      <c r="D479" s="24" t="s">
        <v>862</v>
      </c>
      <c r="E479" s="94" t="s">
        <v>863</v>
      </c>
      <c r="F479" s="109">
        <v>0.47799999999999998</v>
      </c>
      <c r="G479" s="110">
        <v>255.06</v>
      </c>
      <c r="H479" s="100" t="s">
        <v>2080</v>
      </c>
      <c r="I479" s="25">
        <v>237.46</v>
      </c>
      <c r="J479" s="109">
        <v>0.4592</v>
      </c>
      <c r="K479" s="110">
        <v>248.46</v>
      </c>
      <c r="L479" s="25">
        <v>0.4884</v>
      </c>
      <c r="M479" s="25">
        <v>322.92</v>
      </c>
      <c r="N479" s="109">
        <v>0.53100000000000003</v>
      </c>
      <c r="O479" s="110">
        <v>399.82</v>
      </c>
      <c r="P479" s="109">
        <v>0.56669999999999998</v>
      </c>
      <c r="Q479" s="116">
        <v>468.11120099999999</v>
      </c>
      <c r="R479" s="107">
        <f t="shared" si="44"/>
        <v>0.56669999999999998</v>
      </c>
      <c r="S479" s="115">
        <f t="shared" si="47"/>
        <v>468.11120099999999</v>
      </c>
      <c r="T479" s="107">
        <f t="shared" si="48"/>
        <v>0.56669999999999998</v>
      </c>
      <c r="U479" s="226">
        <f t="shared" si="49"/>
        <v>468.11120099999999</v>
      </c>
      <c r="V479" s="233">
        <v>0.58450000000000002</v>
      </c>
      <c r="W479" s="224">
        <f t="shared" si="45"/>
        <v>642.08000000000004</v>
      </c>
      <c r="X479" s="115">
        <f t="shared" si="46"/>
        <v>687.71</v>
      </c>
    </row>
    <row r="480" spans="1:24" ht="27.6" x14ac:dyDescent="0.25">
      <c r="A480" s="23" t="s">
        <v>920</v>
      </c>
      <c r="B480" s="24" t="s">
        <v>921</v>
      </c>
      <c r="C480" s="24"/>
      <c r="D480" s="24" t="s">
        <v>862</v>
      </c>
      <c r="E480" s="94" t="s">
        <v>863</v>
      </c>
      <c r="F480" s="109">
        <v>0.45650000000000002</v>
      </c>
      <c r="G480" s="110">
        <v>243.58</v>
      </c>
      <c r="H480" s="100" t="s">
        <v>2081</v>
      </c>
      <c r="I480" s="25">
        <v>255.69</v>
      </c>
      <c r="J480" s="109">
        <v>0.38030000000000003</v>
      </c>
      <c r="K480" s="110">
        <v>205.77</v>
      </c>
      <c r="L480" s="25">
        <v>0.41760000000000003</v>
      </c>
      <c r="M480" s="25">
        <v>276.11</v>
      </c>
      <c r="N480" s="109">
        <v>0.41010000000000002</v>
      </c>
      <c r="O480" s="110">
        <v>308.79000000000002</v>
      </c>
      <c r="P480" s="109">
        <v>0.41339999999999999</v>
      </c>
      <c r="Q480" s="116">
        <v>341.48080199999998</v>
      </c>
      <c r="R480" s="107">
        <f t="shared" si="44"/>
        <v>0.41339999999999999</v>
      </c>
      <c r="S480" s="115">
        <f t="shared" si="47"/>
        <v>341.48080199999998</v>
      </c>
      <c r="T480" s="107">
        <f t="shared" si="48"/>
        <v>0.41339999999999999</v>
      </c>
      <c r="U480" s="226">
        <f t="shared" si="49"/>
        <v>341.48080199999998</v>
      </c>
      <c r="V480" s="233">
        <v>0.37819999999999998</v>
      </c>
      <c r="W480" s="224">
        <f t="shared" si="45"/>
        <v>415.46</v>
      </c>
      <c r="X480" s="115">
        <f t="shared" si="46"/>
        <v>444.98</v>
      </c>
    </row>
    <row r="481" spans="1:24" ht="27.6" x14ac:dyDescent="0.25">
      <c r="A481" s="23" t="s">
        <v>922</v>
      </c>
      <c r="B481" s="24" t="s">
        <v>923</v>
      </c>
      <c r="C481" s="24"/>
      <c r="D481" s="24" t="s">
        <v>862</v>
      </c>
      <c r="E481" s="94" t="s">
        <v>863</v>
      </c>
      <c r="F481" s="109">
        <v>0.78190000000000004</v>
      </c>
      <c r="G481" s="110">
        <v>417.21</v>
      </c>
      <c r="H481" s="100" t="s">
        <v>2082</v>
      </c>
      <c r="I481" s="25">
        <v>383.18</v>
      </c>
      <c r="J481" s="109">
        <v>0.72789999999999999</v>
      </c>
      <c r="K481" s="110">
        <v>393.84</v>
      </c>
      <c r="L481" s="25">
        <v>0.64980000000000004</v>
      </c>
      <c r="M481" s="25">
        <v>429.63</v>
      </c>
      <c r="N481" s="109">
        <v>0.68330000000000002</v>
      </c>
      <c r="O481" s="110">
        <v>514.5</v>
      </c>
      <c r="P481" s="109">
        <v>0.61180000000000001</v>
      </c>
      <c r="Q481" s="116">
        <v>505.36515400000002</v>
      </c>
      <c r="R481" s="107">
        <f t="shared" si="44"/>
        <v>0.61180000000000001</v>
      </c>
      <c r="S481" s="115">
        <f t="shared" si="47"/>
        <v>505.36515400000002</v>
      </c>
      <c r="T481" s="107">
        <f t="shared" si="48"/>
        <v>0.61180000000000001</v>
      </c>
      <c r="U481" s="226">
        <f t="shared" si="49"/>
        <v>505.36515400000002</v>
      </c>
      <c r="V481" s="233">
        <v>0.59330000000000005</v>
      </c>
      <c r="W481" s="224">
        <f t="shared" si="45"/>
        <v>651.75</v>
      </c>
      <c r="X481" s="115">
        <f t="shared" si="46"/>
        <v>698.06</v>
      </c>
    </row>
    <row r="482" spans="1:24" ht="27.6" x14ac:dyDescent="0.25">
      <c r="A482" s="23" t="s">
        <v>924</v>
      </c>
      <c r="B482" s="24" t="s">
        <v>925</v>
      </c>
      <c r="C482" s="24"/>
      <c r="D482" s="24" t="s">
        <v>862</v>
      </c>
      <c r="E482" s="94" t="s">
        <v>863</v>
      </c>
      <c r="F482" s="109"/>
      <c r="G482" s="110"/>
      <c r="H482" s="100"/>
      <c r="I482" s="25"/>
      <c r="J482" s="109"/>
      <c r="K482" s="110"/>
      <c r="L482" s="25"/>
      <c r="M482" s="25"/>
      <c r="N482" s="109"/>
      <c r="O482" s="110"/>
      <c r="P482" s="109">
        <v>1</v>
      </c>
      <c r="Q482" s="116">
        <v>826.03</v>
      </c>
      <c r="R482" s="107">
        <f t="shared" si="44"/>
        <v>1</v>
      </c>
      <c r="S482" s="115">
        <f t="shared" si="47"/>
        <v>826.03</v>
      </c>
      <c r="T482" s="107">
        <f t="shared" si="48"/>
        <v>1</v>
      </c>
      <c r="U482" s="226">
        <f t="shared" si="49"/>
        <v>826.03</v>
      </c>
      <c r="V482" s="234">
        <v>1</v>
      </c>
      <c r="W482" s="224">
        <f t="shared" si="45"/>
        <v>1098.51</v>
      </c>
      <c r="X482" s="115">
        <f t="shared" si="46"/>
        <v>1176.57</v>
      </c>
    </row>
    <row r="483" spans="1:24" ht="27.6" x14ac:dyDescent="0.25">
      <c r="A483" s="23" t="s">
        <v>926</v>
      </c>
      <c r="B483" s="24" t="s">
        <v>927</v>
      </c>
      <c r="C483" s="24"/>
      <c r="D483" s="24" t="s">
        <v>862</v>
      </c>
      <c r="E483" s="94" t="s">
        <v>863</v>
      </c>
      <c r="F483" s="109">
        <v>0.48509999999999998</v>
      </c>
      <c r="G483" s="110">
        <v>258.83999999999997</v>
      </c>
      <c r="H483" s="100" t="s">
        <v>2083</v>
      </c>
      <c r="I483" s="25">
        <v>239.97</v>
      </c>
      <c r="J483" s="109">
        <v>0.45540000000000003</v>
      </c>
      <c r="K483" s="110">
        <v>246.4</v>
      </c>
      <c r="L483" s="25">
        <v>0.40589999999999998</v>
      </c>
      <c r="M483" s="25">
        <v>268.37</v>
      </c>
      <c r="N483" s="109">
        <v>0.36280000000000001</v>
      </c>
      <c r="O483" s="110">
        <v>273.17</v>
      </c>
      <c r="P483" s="109">
        <v>0.3569</v>
      </c>
      <c r="Q483" s="116">
        <v>294.81010699999996</v>
      </c>
      <c r="R483" s="107">
        <f t="shared" si="44"/>
        <v>0.3569</v>
      </c>
      <c r="S483" s="115">
        <f t="shared" si="47"/>
        <v>294.81010699999996</v>
      </c>
      <c r="T483" s="107">
        <f t="shared" si="48"/>
        <v>0.3569</v>
      </c>
      <c r="U483" s="226">
        <f t="shared" si="49"/>
        <v>294.81010699999996</v>
      </c>
      <c r="V483" s="233">
        <v>0.34820000000000001</v>
      </c>
      <c r="W483" s="224">
        <f t="shared" si="45"/>
        <v>382.5</v>
      </c>
      <c r="X483" s="115">
        <f t="shared" si="46"/>
        <v>409.68</v>
      </c>
    </row>
    <row r="484" spans="1:24" ht="27.6" x14ac:dyDescent="0.25">
      <c r="A484" s="23" t="s">
        <v>928</v>
      </c>
      <c r="B484" s="24" t="s">
        <v>929</v>
      </c>
      <c r="C484" s="24"/>
      <c r="D484" s="24" t="s">
        <v>862</v>
      </c>
      <c r="E484" s="94" t="s">
        <v>863</v>
      </c>
      <c r="F484" s="109">
        <v>0.26769999999999999</v>
      </c>
      <c r="G484" s="110">
        <v>142.84</v>
      </c>
      <c r="H484" s="100" t="s">
        <v>2084</v>
      </c>
      <c r="I484" s="25">
        <v>173.12</v>
      </c>
      <c r="J484" s="109">
        <v>0.78820000000000001</v>
      </c>
      <c r="K484" s="110">
        <v>426.47</v>
      </c>
      <c r="L484" s="25">
        <v>0.43059999999999998</v>
      </c>
      <c r="M484" s="25">
        <v>284.7</v>
      </c>
      <c r="N484" s="109">
        <v>0.4788</v>
      </c>
      <c r="O484" s="110">
        <v>360.52</v>
      </c>
      <c r="P484" s="109">
        <v>0.65590000000000004</v>
      </c>
      <c r="Q484" s="116">
        <v>541.79307700000004</v>
      </c>
      <c r="R484" s="107">
        <f t="shared" si="44"/>
        <v>0.65590000000000004</v>
      </c>
      <c r="S484" s="115">
        <f t="shared" si="47"/>
        <v>541.79307700000004</v>
      </c>
      <c r="T484" s="107">
        <f t="shared" si="48"/>
        <v>0.65590000000000004</v>
      </c>
      <c r="U484" s="226">
        <f t="shared" si="49"/>
        <v>541.79307700000004</v>
      </c>
      <c r="V484" s="233">
        <v>0.67789999999999995</v>
      </c>
      <c r="W484" s="224">
        <f t="shared" si="45"/>
        <v>744.68</v>
      </c>
      <c r="X484" s="115">
        <f t="shared" si="46"/>
        <v>797.6</v>
      </c>
    </row>
    <row r="485" spans="1:24" ht="27.6" x14ac:dyDescent="0.25">
      <c r="A485" s="23" t="s">
        <v>930</v>
      </c>
      <c r="B485" s="24" t="s">
        <v>931</v>
      </c>
      <c r="C485" s="24"/>
      <c r="D485" s="24" t="s">
        <v>862</v>
      </c>
      <c r="E485" s="94" t="s">
        <v>863</v>
      </c>
      <c r="F485" s="109">
        <v>0.43930000000000002</v>
      </c>
      <c r="G485" s="110">
        <v>234.41</v>
      </c>
      <c r="H485" s="100" t="s">
        <v>2085</v>
      </c>
      <c r="I485" s="25">
        <v>214.43</v>
      </c>
      <c r="J485" s="109">
        <v>0.35020000000000001</v>
      </c>
      <c r="K485" s="110">
        <v>189.48</v>
      </c>
      <c r="L485" s="25">
        <v>0.4516</v>
      </c>
      <c r="M485" s="25">
        <v>298.58999999999997</v>
      </c>
      <c r="N485" s="109">
        <v>0.47089999999999999</v>
      </c>
      <c r="O485" s="110">
        <v>354.57</v>
      </c>
      <c r="P485" s="109">
        <v>0.3977</v>
      </c>
      <c r="Q485" s="116">
        <v>328.51213100000001</v>
      </c>
      <c r="R485" s="107">
        <f t="shared" si="44"/>
        <v>0.3977</v>
      </c>
      <c r="S485" s="115">
        <f t="shared" si="47"/>
        <v>328.51213100000001</v>
      </c>
      <c r="T485" s="107">
        <f t="shared" si="48"/>
        <v>0.3977</v>
      </c>
      <c r="U485" s="226">
        <f t="shared" si="49"/>
        <v>328.51213100000001</v>
      </c>
      <c r="V485" s="233">
        <v>0.29809999999999998</v>
      </c>
      <c r="W485" s="224">
        <f t="shared" si="45"/>
        <v>327.47000000000003</v>
      </c>
      <c r="X485" s="115">
        <f t="shared" si="46"/>
        <v>350.74</v>
      </c>
    </row>
    <row r="486" spans="1:24" ht="27.6" x14ac:dyDescent="0.25">
      <c r="A486" s="23" t="s">
        <v>932</v>
      </c>
      <c r="B486" s="24" t="s">
        <v>933</v>
      </c>
      <c r="C486" s="24"/>
      <c r="D486" s="24" t="s">
        <v>862</v>
      </c>
      <c r="E486" s="94" t="s">
        <v>863</v>
      </c>
      <c r="F486" s="109">
        <v>0.24660000000000001</v>
      </c>
      <c r="G486" s="110">
        <v>131.58000000000001</v>
      </c>
      <c r="H486" s="100" t="s">
        <v>2086</v>
      </c>
      <c r="I486" s="25">
        <v>131.31</v>
      </c>
      <c r="J486" s="109">
        <v>0.18640000000000001</v>
      </c>
      <c r="K486" s="110">
        <v>100.86</v>
      </c>
      <c r="L486" s="25">
        <v>0.3362</v>
      </c>
      <c r="M486" s="25">
        <v>222.29</v>
      </c>
      <c r="N486" s="109">
        <v>0.1961</v>
      </c>
      <c r="O486" s="110">
        <v>147.66</v>
      </c>
      <c r="P486" s="109">
        <v>0.153</v>
      </c>
      <c r="Q486" s="116">
        <v>126.38258999999999</v>
      </c>
      <c r="R486" s="107">
        <f t="shared" si="44"/>
        <v>0.153</v>
      </c>
      <c r="S486" s="115">
        <f t="shared" si="47"/>
        <v>126.38258999999999</v>
      </c>
      <c r="T486" s="107">
        <f t="shared" si="48"/>
        <v>0.153</v>
      </c>
      <c r="U486" s="226">
        <f t="shared" si="49"/>
        <v>126.38258999999999</v>
      </c>
      <c r="V486" s="233">
        <v>8.0299999999999996E-2</v>
      </c>
      <c r="W486" s="224">
        <f t="shared" si="45"/>
        <v>88.21</v>
      </c>
      <c r="X486" s="115">
        <f t="shared" si="46"/>
        <v>94.48</v>
      </c>
    </row>
    <row r="487" spans="1:24" ht="27.6" x14ac:dyDescent="0.25">
      <c r="A487" s="23" t="s">
        <v>934</v>
      </c>
      <c r="B487" s="24" t="s">
        <v>935</v>
      </c>
      <c r="C487" s="24"/>
      <c r="D487" s="24" t="s">
        <v>862</v>
      </c>
      <c r="E487" s="94" t="s">
        <v>863</v>
      </c>
      <c r="F487" s="109">
        <v>0.61850000000000005</v>
      </c>
      <c r="G487" s="110">
        <v>330.03</v>
      </c>
      <c r="H487" s="100" t="s">
        <v>2087</v>
      </c>
      <c r="I487" s="25">
        <v>255.36</v>
      </c>
      <c r="J487" s="109">
        <v>0.3362</v>
      </c>
      <c r="K487" s="110">
        <v>181.91</v>
      </c>
      <c r="L487" s="25">
        <v>0.42080000000000001</v>
      </c>
      <c r="M487" s="25">
        <v>278.22000000000003</v>
      </c>
      <c r="N487" s="109">
        <v>0.46839999999999998</v>
      </c>
      <c r="O487" s="110">
        <v>352.69</v>
      </c>
      <c r="P487" s="109">
        <v>0.50470000000000004</v>
      </c>
      <c r="Q487" s="116">
        <v>416.89734100000004</v>
      </c>
      <c r="R487" s="107">
        <f t="shared" si="44"/>
        <v>0.50470000000000004</v>
      </c>
      <c r="S487" s="115">
        <f t="shared" si="47"/>
        <v>416.89734100000004</v>
      </c>
      <c r="T487" s="107">
        <f t="shared" si="48"/>
        <v>0.50470000000000004</v>
      </c>
      <c r="U487" s="226">
        <f t="shared" si="49"/>
        <v>416.89734100000004</v>
      </c>
      <c r="V487" s="233">
        <v>0.55500000000000005</v>
      </c>
      <c r="W487" s="224">
        <f t="shared" si="45"/>
        <v>609.66999999999996</v>
      </c>
      <c r="X487" s="115">
        <f t="shared" si="46"/>
        <v>653</v>
      </c>
    </row>
    <row r="488" spans="1:24" ht="27.6" x14ac:dyDescent="0.25">
      <c r="A488" s="23" t="s">
        <v>936</v>
      </c>
      <c r="B488" s="24" t="s">
        <v>937</v>
      </c>
      <c r="C488" s="24"/>
      <c r="D488" s="24" t="s">
        <v>862</v>
      </c>
      <c r="E488" s="94" t="s">
        <v>863</v>
      </c>
      <c r="F488" s="109">
        <v>1.2692000000000001</v>
      </c>
      <c r="G488" s="110">
        <v>677.23</v>
      </c>
      <c r="H488" s="100" t="s">
        <v>2088</v>
      </c>
      <c r="I488" s="25">
        <v>519.29</v>
      </c>
      <c r="J488" s="109">
        <v>0.73150000000000004</v>
      </c>
      <c r="K488" s="110">
        <v>395.79</v>
      </c>
      <c r="L488" s="25">
        <v>0.71140000000000003</v>
      </c>
      <c r="M488" s="25">
        <v>470.36</v>
      </c>
      <c r="N488" s="109">
        <v>0.76300000000000001</v>
      </c>
      <c r="O488" s="110">
        <v>574.51</v>
      </c>
      <c r="P488" s="109">
        <v>0.78749999999999998</v>
      </c>
      <c r="Q488" s="116">
        <v>650.49862499999995</v>
      </c>
      <c r="R488" s="107">
        <f t="shared" si="44"/>
        <v>0.78749999999999998</v>
      </c>
      <c r="S488" s="115">
        <f t="shared" si="47"/>
        <v>650.49862499999995</v>
      </c>
      <c r="T488" s="107">
        <f t="shared" si="48"/>
        <v>0.78749999999999998</v>
      </c>
      <c r="U488" s="226">
        <f t="shared" si="49"/>
        <v>650.49862499999995</v>
      </c>
      <c r="V488" s="233">
        <v>0.73950000000000005</v>
      </c>
      <c r="W488" s="224">
        <f t="shared" si="45"/>
        <v>812.35</v>
      </c>
      <c r="X488" s="115">
        <f t="shared" si="46"/>
        <v>870.07</v>
      </c>
    </row>
    <row r="489" spans="1:24" ht="27.6" x14ac:dyDescent="0.25">
      <c r="A489" s="23" t="s">
        <v>938</v>
      </c>
      <c r="B489" s="24" t="s">
        <v>939</v>
      </c>
      <c r="C489" s="24"/>
      <c r="D489" s="24" t="s">
        <v>862</v>
      </c>
      <c r="E489" s="94" t="s">
        <v>863</v>
      </c>
      <c r="F489" s="109">
        <v>0.68920000000000003</v>
      </c>
      <c r="G489" s="110">
        <v>367.75</v>
      </c>
      <c r="H489" s="100" t="s">
        <v>2089</v>
      </c>
      <c r="I489" s="25">
        <v>301.64</v>
      </c>
      <c r="J489" s="109">
        <v>0.5302</v>
      </c>
      <c r="K489" s="110">
        <v>286.88</v>
      </c>
      <c r="L489" s="25">
        <v>0.50960000000000005</v>
      </c>
      <c r="M489" s="25">
        <v>336.94</v>
      </c>
      <c r="N489" s="109">
        <v>0.57750000000000001</v>
      </c>
      <c r="O489" s="110">
        <v>434.83</v>
      </c>
      <c r="P489" s="109">
        <v>0.60850000000000004</v>
      </c>
      <c r="Q489" s="116">
        <v>502.63925499999999</v>
      </c>
      <c r="R489" s="107">
        <f t="shared" si="44"/>
        <v>0.60850000000000004</v>
      </c>
      <c r="S489" s="115">
        <f t="shared" si="47"/>
        <v>502.63925499999999</v>
      </c>
      <c r="T489" s="107">
        <f t="shared" si="48"/>
        <v>0.60850000000000004</v>
      </c>
      <c r="U489" s="226">
        <f t="shared" si="49"/>
        <v>502.63925499999999</v>
      </c>
      <c r="V489" s="233">
        <v>0.57369999999999999</v>
      </c>
      <c r="W489" s="224">
        <f t="shared" si="45"/>
        <v>630.22</v>
      </c>
      <c r="X489" s="115">
        <f t="shared" si="46"/>
        <v>675</v>
      </c>
    </row>
    <row r="490" spans="1:24" ht="27.6" x14ac:dyDescent="0.25">
      <c r="A490" s="23" t="s">
        <v>940</v>
      </c>
      <c r="B490" s="24" t="s">
        <v>941</v>
      </c>
      <c r="C490" s="24"/>
      <c r="D490" s="24" t="s">
        <v>862</v>
      </c>
      <c r="E490" s="94" t="s">
        <v>863</v>
      </c>
      <c r="F490" s="109">
        <v>0.60640000000000005</v>
      </c>
      <c r="G490" s="110">
        <v>323.57</v>
      </c>
      <c r="H490" s="100" t="s">
        <v>2090</v>
      </c>
      <c r="I490" s="25">
        <v>272.44</v>
      </c>
      <c r="J490" s="109">
        <v>0.37880000000000003</v>
      </c>
      <c r="K490" s="110">
        <v>204.96</v>
      </c>
      <c r="L490" s="25">
        <v>0.45900000000000002</v>
      </c>
      <c r="M490" s="25">
        <v>303.48</v>
      </c>
      <c r="N490" s="109">
        <v>0.46560000000000001</v>
      </c>
      <c r="O490" s="110">
        <v>350.58</v>
      </c>
      <c r="P490" s="109">
        <v>0.44429999999999997</v>
      </c>
      <c r="Q490" s="116">
        <v>367.00512899999995</v>
      </c>
      <c r="R490" s="107">
        <f t="shared" si="44"/>
        <v>0.44429999999999997</v>
      </c>
      <c r="S490" s="115">
        <f t="shared" si="47"/>
        <v>367.00512899999995</v>
      </c>
      <c r="T490" s="107">
        <f t="shared" si="48"/>
        <v>0.44429999999999997</v>
      </c>
      <c r="U490" s="226">
        <f t="shared" si="49"/>
        <v>367.00512899999995</v>
      </c>
      <c r="V490" s="233">
        <v>0.48159999999999997</v>
      </c>
      <c r="W490" s="224">
        <f t="shared" si="45"/>
        <v>529.04</v>
      </c>
      <c r="X490" s="115">
        <f t="shared" si="46"/>
        <v>566.64</v>
      </c>
    </row>
    <row r="491" spans="1:24" ht="41.4" x14ac:dyDescent="0.25">
      <c r="A491" s="23" t="s">
        <v>942</v>
      </c>
      <c r="B491" s="24" t="s">
        <v>943</v>
      </c>
      <c r="C491" s="24"/>
      <c r="D491" s="24" t="s">
        <v>894</v>
      </c>
      <c r="E491" s="94" t="s">
        <v>895</v>
      </c>
      <c r="F491" s="109">
        <v>1.3607</v>
      </c>
      <c r="G491" s="110">
        <v>726.06</v>
      </c>
      <c r="H491" s="100" t="s">
        <v>2091</v>
      </c>
      <c r="I491" s="25">
        <v>860.06</v>
      </c>
      <c r="J491" s="109">
        <v>1.5058</v>
      </c>
      <c r="K491" s="110">
        <v>814.74</v>
      </c>
      <c r="L491" s="25">
        <v>1.9353</v>
      </c>
      <c r="M491" s="25">
        <v>1279.58</v>
      </c>
      <c r="N491" s="109">
        <v>1.7844</v>
      </c>
      <c r="O491" s="110">
        <v>1343.58</v>
      </c>
      <c r="P491" s="109">
        <v>1.7165999999999999</v>
      </c>
      <c r="Q491" s="116">
        <v>1417.9630979999999</v>
      </c>
      <c r="R491" s="107">
        <f t="shared" si="44"/>
        <v>1.7165999999999999</v>
      </c>
      <c r="S491" s="115">
        <f t="shared" si="47"/>
        <v>1417.9630979999999</v>
      </c>
      <c r="T491" s="107">
        <f t="shared" si="48"/>
        <v>1.7165999999999999</v>
      </c>
      <c r="U491" s="226">
        <f t="shared" si="49"/>
        <v>1417.9630979999999</v>
      </c>
      <c r="V491" s="233">
        <v>1.5245</v>
      </c>
      <c r="W491" s="224">
        <f t="shared" si="45"/>
        <v>1674.68</v>
      </c>
      <c r="X491" s="115">
        <f t="shared" si="46"/>
        <v>1793.68</v>
      </c>
    </row>
    <row r="492" spans="1:24" ht="41.4" x14ac:dyDescent="0.25">
      <c r="A492" s="23" t="s">
        <v>944</v>
      </c>
      <c r="B492" s="24" t="s">
        <v>945</v>
      </c>
      <c r="C492" s="24"/>
      <c r="D492" s="24" t="s">
        <v>894</v>
      </c>
      <c r="E492" s="94" t="s">
        <v>895</v>
      </c>
      <c r="F492" s="109">
        <v>1.3069999999999999</v>
      </c>
      <c r="G492" s="110">
        <v>697.4</v>
      </c>
      <c r="H492" s="100" t="s">
        <v>2092</v>
      </c>
      <c r="I492" s="25">
        <v>689.35</v>
      </c>
      <c r="J492" s="109">
        <v>1.3134999999999999</v>
      </c>
      <c r="K492" s="110">
        <v>710.7</v>
      </c>
      <c r="L492" s="25">
        <v>1.4278</v>
      </c>
      <c r="M492" s="25">
        <v>944.03</v>
      </c>
      <c r="N492" s="109">
        <v>1.5130999999999999</v>
      </c>
      <c r="O492" s="110">
        <v>1139.3</v>
      </c>
      <c r="P492" s="109">
        <v>1.4245000000000001</v>
      </c>
      <c r="Q492" s="116">
        <v>1176.6797349999999</v>
      </c>
      <c r="R492" s="107">
        <f t="shared" si="44"/>
        <v>1.4245000000000001</v>
      </c>
      <c r="S492" s="115">
        <f t="shared" si="47"/>
        <v>1176.6797349999999</v>
      </c>
      <c r="T492" s="107">
        <f t="shared" si="48"/>
        <v>1.4245000000000001</v>
      </c>
      <c r="U492" s="226">
        <f t="shared" si="49"/>
        <v>1176.6797349999999</v>
      </c>
      <c r="V492" s="233">
        <v>1.2927</v>
      </c>
      <c r="W492" s="224">
        <f t="shared" si="45"/>
        <v>1420.04</v>
      </c>
      <c r="X492" s="115">
        <f t="shared" si="46"/>
        <v>1520.95</v>
      </c>
    </row>
    <row r="493" spans="1:24" ht="41.4" x14ac:dyDescent="0.25">
      <c r="A493" s="23" t="s">
        <v>946</v>
      </c>
      <c r="B493" s="24" t="s">
        <v>947</v>
      </c>
      <c r="C493" s="24"/>
      <c r="D493" s="24" t="s">
        <v>894</v>
      </c>
      <c r="E493" s="94" t="s">
        <v>895</v>
      </c>
      <c r="F493" s="109"/>
      <c r="G493" s="110"/>
      <c r="H493" s="100"/>
      <c r="I493" s="25"/>
      <c r="J493" s="109"/>
      <c r="K493" s="110"/>
      <c r="L493" s="25"/>
      <c r="M493" s="25"/>
      <c r="N493" s="109"/>
      <c r="O493" s="110"/>
      <c r="P493" s="109">
        <v>1</v>
      </c>
      <c r="Q493" s="116">
        <v>826.03</v>
      </c>
      <c r="R493" s="107">
        <f t="shared" si="44"/>
        <v>1</v>
      </c>
      <c r="S493" s="115">
        <f t="shared" si="47"/>
        <v>826.03</v>
      </c>
      <c r="T493" s="107">
        <f t="shared" si="48"/>
        <v>1</v>
      </c>
      <c r="U493" s="226">
        <f t="shared" si="49"/>
        <v>826.03</v>
      </c>
      <c r="V493" s="234">
        <v>1</v>
      </c>
      <c r="W493" s="224">
        <f t="shared" si="45"/>
        <v>1098.51</v>
      </c>
      <c r="X493" s="115">
        <f t="shared" si="46"/>
        <v>1176.57</v>
      </c>
    </row>
    <row r="494" spans="1:24" ht="41.4" x14ac:dyDescent="0.25">
      <c r="A494" s="23" t="s">
        <v>948</v>
      </c>
      <c r="B494" s="24" t="s">
        <v>949</v>
      </c>
      <c r="C494" s="24"/>
      <c r="D494" s="24" t="s">
        <v>894</v>
      </c>
      <c r="E494" s="94" t="s">
        <v>895</v>
      </c>
      <c r="F494" s="109">
        <v>1.1002000000000001</v>
      </c>
      <c r="G494" s="110">
        <v>587.05999999999995</v>
      </c>
      <c r="H494" s="100" t="s">
        <v>2093</v>
      </c>
      <c r="I494" s="25">
        <v>565.67999999999995</v>
      </c>
      <c r="J494" s="109">
        <v>0.96750000000000003</v>
      </c>
      <c r="K494" s="110">
        <v>523.49</v>
      </c>
      <c r="L494" s="25">
        <v>1.3257000000000001</v>
      </c>
      <c r="M494" s="25">
        <v>876.53</v>
      </c>
      <c r="N494" s="109">
        <v>1.2</v>
      </c>
      <c r="O494" s="110">
        <v>903.55</v>
      </c>
      <c r="P494" s="109">
        <v>0.95440000000000003</v>
      </c>
      <c r="Q494" s="116">
        <v>788.36303199999998</v>
      </c>
      <c r="R494" s="107">
        <f t="shared" si="44"/>
        <v>0.95440000000000003</v>
      </c>
      <c r="S494" s="115">
        <f t="shared" si="47"/>
        <v>788.36303199999998</v>
      </c>
      <c r="T494" s="107">
        <f t="shared" si="48"/>
        <v>0.95440000000000003</v>
      </c>
      <c r="U494" s="226">
        <f t="shared" si="49"/>
        <v>788.36303199999998</v>
      </c>
      <c r="V494" s="233">
        <v>1.0624</v>
      </c>
      <c r="W494" s="224">
        <f t="shared" si="45"/>
        <v>1167.06</v>
      </c>
      <c r="X494" s="115">
        <f t="shared" si="46"/>
        <v>1249.99</v>
      </c>
    </row>
    <row r="495" spans="1:24" ht="41.4" x14ac:dyDescent="0.25">
      <c r="A495" s="23" t="s">
        <v>950</v>
      </c>
      <c r="B495" s="24" t="s">
        <v>951</v>
      </c>
      <c r="C495" s="24"/>
      <c r="D495" s="24" t="s">
        <v>894</v>
      </c>
      <c r="E495" s="94" t="s">
        <v>895</v>
      </c>
      <c r="F495" s="109">
        <v>0.81989999999999996</v>
      </c>
      <c r="G495" s="110">
        <v>437.49</v>
      </c>
      <c r="H495" s="100" t="s">
        <v>2094</v>
      </c>
      <c r="I495" s="25">
        <v>444.03</v>
      </c>
      <c r="J495" s="109">
        <v>0.81369999999999998</v>
      </c>
      <c r="K495" s="110">
        <v>440.27</v>
      </c>
      <c r="L495" s="25">
        <v>0.89239999999999997</v>
      </c>
      <c r="M495" s="25">
        <v>590.04</v>
      </c>
      <c r="N495" s="109">
        <v>0.78990000000000005</v>
      </c>
      <c r="O495" s="110">
        <v>594.76</v>
      </c>
      <c r="P495" s="109">
        <v>0.78749999999999998</v>
      </c>
      <c r="Q495" s="116">
        <v>650.49862499999995</v>
      </c>
      <c r="R495" s="107">
        <f t="shared" si="44"/>
        <v>0.78749999999999998</v>
      </c>
      <c r="S495" s="115">
        <f t="shared" si="47"/>
        <v>650.49862499999995</v>
      </c>
      <c r="T495" s="107">
        <f t="shared" si="48"/>
        <v>0.78749999999999998</v>
      </c>
      <c r="U495" s="226">
        <f t="shared" si="49"/>
        <v>650.49862499999995</v>
      </c>
      <c r="V495" s="233">
        <v>0.73409999999999997</v>
      </c>
      <c r="W495" s="224">
        <f t="shared" si="45"/>
        <v>806.42</v>
      </c>
      <c r="X495" s="115">
        <f t="shared" si="46"/>
        <v>863.72</v>
      </c>
    </row>
    <row r="496" spans="1:24" ht="41.4" x14ac:dyDescent="0.25">
      <c r="A496" s="23" t="s">
        <v>952</v>
      </c>
      <c r="B496" s="24" t="s">
        <v>953</v>
      </c>
      <c r="C496" s="24"/>
      <c r="D496" s="24" t="s">
        <v>894</v>
      </c>
      <c r="E496" s="94" t="s">
        <v>895</v>
      </c>
      <c r="F496" s="109">
        <v>0.49959999999999999</v>
      </c>
      <c r="G496" s="110">
        <v>266.58</v>
      </c>
      <c r="H496" s="100"/>
      <c r="I496" s="25"/>
      <c r="J496" s="109"/>
      <c r="K496" s="110"/>
      <c r="L496" s="25"/>
      <c r="M496" s="25"/>
      <c r="N496" s="109"/>
      <c r="O496" s="110"/>
      <c r="P496" s="109">
        <v>0.49959999999999999</v>
      </c>
      <c r="Q496" s="116">
        <v>412.68458799999996</v>
      </c>
      <c r="R496" s="107">
        <f t="shared" si="44"/>
        <v>0.49959999999999999</v>
      </c>
      <c r="S496" s="115">
        <f t="shared" si="47"/>
        <v>412.68458799999996</v>
      </c>
      <c r="T496" s="107">
        <f t="shared" si="48"/>
        <v>0.49959999999999999</v>
      </c>
      <c r="U496" s="226">
        <f t="shared" si="49"/>
        <v>412.68458799999996</v>
      </c>
      <c r="V496" s="233">
        <v>0.49959999999999999</v>
      </c>
      <c r="W496" s="224">
        <f t="shared" si="45"/>
        <v>548.82000000000005</v>
      </c>
      <c r="X496" s="115">
        <f t="shared" si="46"/>
        <v>587.80999999999995</v>
      </c>
    </row>
    <row r="497" spans="1:24" ht="41.4" x14ac:dyDescent="0.25">
      <c r="A497" s="23" t="s">
        <v>954</v>
      </c>
      <c r="B497" s="24" t="s">
        <v>955</v>
      </c>
      <c r="C497" s="24"/>
      <c r="D497" s="24" t="s">
        <v>894</v>
      </c>
      <c r="E497" s="94" t="s">
        <v>895</v>
      </c>
      <c r="F497" s="109">
        <v>1.1513</v>
      </c>
      <c r="G497" s="110">
        <v>614.32000000000005</v>
      </c>
      <c r="H497" s="100" t="s">
        <v>2095</v>
      </c>
      <c r="I497" s="25">
        <v>503.35</v>
      </c>
      <c r="J497" s="109">
        <v>1.0851999999999999</v>
      </c>
      <c r="K497" s="110">
        <v>587.16999999999996</v>
      </c>
      <c r="L497" s="25">
        <v>0.99860000000000004</v>
      </c>
      <c r="M497" s="25">
        <v>660.25</v>
      </c>
      <c r="N497" s="109">
        <v>1.1187</v>
      </c>
      <c r="O497" s="110">
        <v>842.34</v>
      </c>
      <c r="P497" s="109">
        <v>1.0882000000000001</v>
      </c>
      <c r="Q497" s="116">
        <v>898.88584600000002</v>
      </c>
      <c r="R497" s="107">
        <f t="shared" si="44"/>
        <v>1.0882000000000001</v>
      </c>
      <c r="S497" s="115">
        <f t="shared" si="47"/>
        <v>898.88584600000002</v>
      </c>
      <c r="T497" s="107">
        <f t="shared" si="48"/>
        <v>1.0882000000000001</v>
      </c>
      <c r="U497" s="226">
        <f t="shared" si="49"/>
        <v>898.88584600000002</v>
      </c>
      <c r="V497" s="233">
        <v>1.0894999999999999</v>
      </c>
      <c r="W497" s="224">
        <f t="shared" si="45"/>
        <v>1196.83</v>
      </c>
      <c r="X497" s="115">
        <f t="shared" si="46"/>
        <v>1281.8699999999999</v>
      </c>
    </row>
    <row r="498" spans="1:24" ht="41.4" x14ac:dyDescent="0.25">
      <c r="A498" s="23" t="s">
        <v>956</v>
      </c>
      <c r="B498" s="24" t="s">
        <v>957</v>
      </c>
      <c r="C498" s="24"/>
      <c r="D498" s="24" t="s">
        <v>894</v>
      </c>
      <c r="E498" s="94" t="s">
        <v>895</v>
      </c>
      <c r="F498" s="109">
        <v>0.8992</v>
      </c>
      <c r="G498" s="110">
        <v>479.8</v>
      </c>
      <c r="H498" s="100" t="s">
        <v>2096</v>
      </c>
      <c r="I498" s="25">
        <v>462.09</v>
      </c>
      <c r="J498" s="109">
        <v>0.78620000000000001</v>
      </c>
      <c r="K498" s="110">
        <v>425.39</v>
      </c>
      <c r="L498" s="25">
        <v>0.86629999999999996</v>
      </c>
      <c r="M498" s="25">
        <v>572.78</v>
      </c>
      <c r="N498" s="109">
        <v>0.98160000000000003</v>
      </c>
      <c r="O498" s="110">
        <v>739.11</v>
      </c>
      <c r="P498" s="109">
        <v>0.91120000000000001</v>
      </c>
      <c r="Q498" s="116">
        <v>752.67853600000001</v>
      </c>
      <c r="R498" s="107">
        <f t="shared" si="44"/>
        <v>0.91120000000000001</v>
      </c>
      <c r="S498" s="115">
        <f t="shared" si="47"/>
        <v>752.67853600000001</v>
      </c>
      <c r="T498" s="107">
        <f t="shared" si="48"/>
        <v>0.91120000000000001</v>
      </c>
      <c r="U498" s="226">
        <f t="shared" si="49"/>
        <v>752.67853600000001</v>
      </c>
      <c r="V498" s="233">
        <v>0.749</v>
      </c>
      <c r="W498" s="224">
        <f t="shared" si="45"/>
        <v>822.78</v>
      </c>
      <c r="X498" s="115">
        <f t="shared" si="46"/>
        <v>881.25</v>
      </c>
    </row>
    <row r="499" spans="1:24" ht="41.4" x14ac:dyDescent="0.25">
      <c r="A499" s="23" t="s">
        <v>958</v>
      </c>
      <c r="B499" s="24" t="s">
        <v>959</v>
      </c>
      <c r="C499" s="24"/>
      <c r="D499" s="24" t="s">
        <v>894</v>
      </c>
      <c r="E499" s="94" t="s">
        <v>895</v>
      </c>
      <c r="F499" s="109">
        <v>0.61880000000000002</v>
      </c>
      <c r="G499" s="110">
        <v>330.19</v>
      </c>
      <c r="H499" s="100" t="s">
        <v>2097</v>
      </c>
      <c r="I499" s="25">
        <v>285.32</v>
      </c>
      <c r="J499" s="109">
        <v>0.4929</v>
      </c>
      <c r="K499" s="110">
        <v>266.69</v>
      </c>
      <c r="L499" s="25">
        <v>0.51880000000000004</v>
      </c>
      <c r="M499" s="25">
        <v>343.02</v>
      </c>
      <c r="N499" s="109">
        <v>0.59260000000000002</v>
      </c>
      <c r="O499" s="110">
        <v>446.2</v>
      </c>
      <c r="P499" s="109">
        <v>0.50409999999999999</v>
      </c>
      <c r="Q499" s="116">
        <v>416.401723</v>
      </c>
      <c r="R499" s="107">
        <f t="shared" si="44"/>
        <v>0.50409999999999999</v>
      </c>
      <c r="S499" s="115">
        <f t="shared" si="47"/>
        <v>416.401723</v>
      </c>
      <c r="T499" s="107">
        <f t="shared" si="48"/>
        <v>0.50409999999999999</v>
      </c>
      <c r="U499" s="226">
        <f t="shared" si="49"/>
        <v>416.401723</v>
      </c>
      <c r="V499" s="233">
        <v>0.45810000000000001</v>
      </c>
      <c r="W499" s="224">
        <f t="shared" si="45"/>
        <v>503.23</v>
      </c>
      <c r="X499" s="115">
        <f t="shared" si="46"/>
        <v>538.99</v>
      </c>
    </row>
    <row r="500" spans="1:24" ht="41.4" x14ac:dyDescent="0.25">
      <c r="A500" s="23" t="s">
        <v>960</v>
      </c>
      <c r="B500" s="24" t="s">
        <v>961</v>
      </c>
      <c r="C500" s="24"/>
      <c r="D500" s="24" t="s">
        <v>814</v>
      </c>
      <c r="E500" s="94" t="s">
        <v>815</v>
      </c>
      <c r="F500" s="109">
        <v>0.39279999999999998</v>
      </c>
      <c r="G500" s="110">
        <v>209.59</v>
      </c>
      <c r="H500" s="100"/>
      <c r="I500" s="25"/>
      <c r="J500" s="109"/>
      <c r="K500" s="110"/>
      <c r="L500" s="25"/>
      <c r="M500" s="25"/>
      <c r="N500" s="109"/>
      <c r="O500" s="110"/>
      <c r="P500" s="109">
        <v>0.39279999999999998</v>
      </c>
      <c r="Q500" s="116">
        <v>324.464584</v>
      </c>
      <c r="R500" s="107">
        <f t="shared" si="44"/>
        <v>0.39279999999999998</v>
      </c>
      <c r="S500" s="115">
        <f t="shared" si="47"/>
        <v>324.464584</v>
      </c>
      <c r="T500" s="107">
        <f t="shared" si="48"/>
        <v>0.39279999999999998</v>
      </c>
      <c r="U500" s="226">
        <f t="shared" si="49"/>
        <v>324.464584</v>
      </c>
      <c r="V500" s="233">
        <v>0.39279999999999998</v>
      </c>
      <c r="W500" s="224">
        <f t="shared" si="45"/>
        <v>431.49</v>
      </c>
      <c r="X500" s="115">
        <f t="shared" si="46"/>
        <v>462.16</v>
      </c>
    </row>
    <row r="501" spans="1:24" ht="41.4" x14ac:dyDescent="0.25">
      <c r="A501" s="23" t="s">
        <v>962</v>
      </c>
      <c r="B501" s="24" t="s">
        <v>963</v>
      </c>
      <c r="C501" s="24"/>
      <c r="D501" s="24" t="s">
        <v>894</v>
      </c>
      <c r="E501" s="94" t="s">
        <v>895</v>
      </c>
      <c r="F501" s="109">
        <v>1.2149000000000001</v>
      </c>
      <c r="G501" s="110">
        <v>648.26</v>
      </c>
      <c r="H501" s="100" t="s">
        <v>2098</v>
      </c>
      <c r="I501" s="25">
        <v>678.11</v>
      </c>
      <c r="J501" s="109">
        <v>1.1111</v>
      </c>
      <c r="K501" s="110">
        <v>601.17999999999995</v>
      </c>
      <c r="L501" s="25">
        <v>1.0991</v>
      </c>
      <c r="M501" s="25">
        <v>726.7</v>
      </c>
      <c r="N501" s="109">
        <v>1.2866</v>
      </c>
      <c r="O501" s="110">
        <v>968.76</v>
      </c>
      <c r="P501" s="109">
        <v>1.3049999999999999</v>
      </c>
      <c r="Q501" s="116">
        <v>1077.9691499999999</v>
      </c>
      <c r="R501" s="107">
        <f t="shared" si="44"/>
        <v>1.3049999999999999</v>
      </c>
      <c r="S501" s="115">
        <f t="shared" si="47"/>
        <v>1077.9691499999999</v>
      </c>
      <c r="T501" s="107">
        <f t="shared" si="48"/>
        <v>1.3049999999999999</v>
      </c>
      <c r="U501" s="226">
        <f t="shared" si="49"/>
        <v>1077.9691499999999</v>
      </c>
      <c r="V501" s="233">
        <v>1.2770999999999999</v>
      </c>
      <c r="W501" s="224">
        <f t="shared" si="45"/>
        <v>1402.91</v>
      </c>
      <c r="X501" s="115">
        <f t="shared" si="46"/>
        <v>1502.6</v>
      </c>
    </row>
    <row r="502" spans="1:24" ht="41.4" x14ac:dyDescent="0.25">
      <c r="A502" s="23" t="s">
        <v>964</v>
      </c>
      <c r="B502" s="24" t="s">
        <v>965</v>
      </c>
      <c r="C502" s="24"/>
      <c r="D502" s="24" t="s">
        <v>894</v>
      </c>
      <c r="E502" s="94" t="s">
        <v>895</v>
      </c>
      <c r="F502" s="109">
        <v>0.28100000000000003</v>
      </c>
      <c r="G502" s="110">
        <v>149.94</v>
      </c>
      <c r="H502" s="100"/>
      <c r="I502" s="25"/>
      <c r="J502" s="109"/>
      <c r="K502" s="110"/>
      <c r="L502" s="25"/>
      <c r="M502" s="25"/>
      <c r="N502" s="109"/>
      <c r="O502" s="110"/>
      <c r="P502" s="109">
        <v>0.28100000000000003</v>
      </c>
      <c r="Q502" s="116">
        <v>232.11443000000003</v>
      </c>
      <c r="R502" s="107">
        <f t="shared" si="44"/>
        <v>0.28100000000000003</v>
      </c>
      <c r="S502" s="115">
        <f t="shared" si="47"/>
        <v>232.11443000000003</v>
      </c>
      <c r="T502" s="107">
        <f t="shared" si="48"/>
        <v>0.28100000000000003</v>
      </c>
      <c r="U502" s="226">
        <f t="shared" si="49"/>
        <v>232.11443000000003</v>
      </c>
      <c r="V502" s="233">
        <v>0.28100000000000003</v>
      </c>
      <c r="W502" s="224">
        <f t="shared" si="45"/>
        <v>308.68</v>
      </c>
      <c r="X502" s="115">
        <f t="shared" si="46"/>
        <v>330.62</v>
      </c>
    </row>
    <row r="503" spans="1:24" ht="41.4" x14ac:dyDescent="0.25">
      <c r="A503" s="210" t="s">
        <v>966</v>
      </c>
      <c r="B503" s="211" t="s">
        <v>967</v>
      </c>
      <c r="C503" s="211" t="s">
        <v>2332</v>
      </c>
      <c r="D503" s="24" t="s">
        <v>894</v>
      </c>
      <c r="E503" s="94" t="s">
        <v>895</v>
      </c>
      <c r="F503" s="109">
        <v>1.1002000000000001</v>
      </c>
      <c r="G503" s="110">
        <v>587.05999999999995</v>
      </c>
      <c r="H503" s="100" t="s">
        <v>2099</v>
      </c>
      <c r="I503" s="25">
        <v>228.56</v>
      </c>
      <c r="J503" s="109">
        <v>0.3805</v>
      </c>
      <c r="K503" s="110">
        <v>205.88</v>
      </c>
      <c r="L503" s="25">
        <v>1.0509999999999999</v>
      </c>
      <c r="M503" s="25">
        <v>694.9</v>
      </c>
      <c r="N503" s="109">
        <v>0.4052</v>
      </c>
      <c r="O503" s="110">
        <v>305.10000000000002</v>
      </c>
      <c r="P503" s="109">
        <v>0.44280000000000003</v>
      </c>
      <c r="Q503" s="116">
        <v>365.76608400000003</v>
      </c>
      <c r="R503" s="107">
        <f t="shared" si="44"/>
        <v>0.44280000000000003</v>
      </c>
      <c r="S503" s="115">
        <f t="shared" si="47"/>
        <v>365.76608400000003</v>
      </c>
      <c r="T503" s="107">
        <f t="shared" si="48"/>
        <v>0.44280000000000003</v>
      </c>
      <c r="U503" s="226">
        <f t="shared" si="49"/>
        <v>365.76608400000003</v>
      </c>
      <c r="V503" s="233"/>
      <c r="W503" s="224"/>
      <c r="X503" s="115"/>
    </row>
    <row r="504" spans="1:24" ht="41.4" x14ac:dyDescent="0.25">
      <c r="A504" s="28" t="s">
        <v>1739</v>
      </c>
      <c r="B504" s="29" t="s">
        <v>1740</v>
      </c>
      <c r="C504" s="24" t="s">
        <v>1731</v>
      </c>
      <c r="D504" s="30" t="s">
        <v>894</v>
      </c>
      <c r="E504" s="94" t="s">
        <v>895</v>
      </c>
      <c r="F504" s="109"/>
      <c r="G504" s="110"/>
      <c r="H504" s="100"/>
      <c r="I504" s="25"/>
      <c r="J504" s="109"/>
      <c r="K504" s="110"/>
      <c r="L504" s="25"/>
      <c r="M504" s="25"/>
      <c r="N504" s="109">
        <v>1</v>
      </c>
      <c r="O504" s="110">
        <v>752.96</v>
      </c>
      <c r="P504" s="109">
        <v>1</v>
      </c>
      <c r="Q504" s="116">
        <v>826.03</v>
      </c>
      <c r="R504" s="107">
        <f t="shared" si="44"/>
        <v>1</v>
      </c>
      <c r="S504" s="115">
        <f t="shared" si="47"/>
        <v>826.03</v>
      </c>
      <c r="T504" s="107">
        <f t="shared" si="48"/>
        <v>1</v>
      </c>
      <c r="U504" s="226">
        <f t="shared" si="49"/>
        <v>826.03</v>
      </c>
      <c r="V504" s="233">
        <v>0.43309999999999998</v>
      </c>
      <c r="W504" s="224">
        <f t="shared" si="45"/>
        <v>475.76</v>
      </c>
      <c r="X504" s="115">
        <f t="shared" si="46"/>
        <v>509.57</v>
      </c>
    </row>
    <row r="505" spans="1:24" ht="41.4" x14ac:dyDescent="0.25">
      <c r="A505" s="210" t="s">
        <v>968</v>
      </c>
      <c r="B505" s="211" t="s">
        <v>969</v>
      </c>
      <c r="C505" s="211" t="s">
        <v>2332</v>
      </c>
      <c r="D505" s="24" t="s">
        <v>894</v>
      </c>
      <c r="E505" s="94" t="s">
        <v>895</v>
      </c>
      <c r="F505" s="109">
        <v>0.51300000000000001</v>
      </c>
      <c r="G505" s="110">
        <v>273.73</v>
      </c>
      <c r="H505" s="100" t="s">
        <v>2100</v>
      </c>
      <c r="I505" s="25">
        <v>218.14</v>
      </c>
      <c r="J505" s="109">
        <v>0.45879999999999999</v>
      </c>
      <c r="K505" s="110">
        <v>248.24</v>
      </c>
      <c r="L505" s="25">
        <v>0.42709999999999998</v>
      </c>
      <c r="M505" s="25">
        <v>282.39</v>
      </c>
      <c r="N505" s="109">
        <v>0.41820000000000002</v>
      </c>
      <c r="O505" s="110">
        <v>314.89</v>
      </c>
      <c r="P505" s="109">
        <v>0.38500000000000001</v>
      </c>
      <c r="Q505" s="116">
        <v>318.02154999999999</v>
      </c>
      <c r="R505" s="107">
        <f t="shared" si="44"/>
        <v>0.38500000000000001</v>
      </c>
      <c r="S505" s="115">
        <f t="shared" si="47"/>
        <v>318.02154999999999</v>
      </c>
      <c r="T505" s="107">
        <f t="shared" si="48"/>
        <v>0.38500000000000001</v>
      </c>
      <c r="U505" s="226">
        <f t="shared" si="49"/>
        <v>318.02154999999999</v>
      </c>
      <c r="V505" s="233"/>
      <c r="W505" s="224"/>
      <c r="X505" s="115"/>
    </row>
    <row r="506" spans="1:24" ht="41.4" x14ac:dyDescent="0.25">
      <c r="A506" s="23" t="s">
        <v>970</v>
      </c>
      <c r="B506" s="24" t="s">
        <v>971</v>
      </c>
      <c r="C506" s="24"/>
      <c r="D506" s="24" t="s">
        <v>894</v>
      </c>
      <c r="E506" s="94" t="s">
        <v>895</v>
      </c>
      <c r="F506" s="109">
        <v>0.32150000000000001</v>
      </c>
      <c r="G506" s="110">
        <v>171.55</v>
      </c>
      <c r="H506" s="100"/>
      <c r="I506" s="25"/>
      <c r="J506" s="109"/>
      <c r="K506" s="110"/>
      <c r="L506" s="25"/>
      <c r="M506" s="25"/>
      <c r="N506" s="109"/>
      <c r="O506" s="110"/>
      <c r="P506" s="109">
        <v>0.32150000000000001</v>
      </c>
      <c r="Q506" s="116">
        <v>265.568645</v>
      </c>
      <c r="R506" s="107">
        <f t="shared" si="44"/>
        <v>0.32150000000000001</v>
      </c>
      <c r="S506" s="115">
        <f t="shared" si="47"/>
        <v>265.568645</v>
      </c>
      <c r="T506" s="107">
        <f t="shared" si="48"/>
        <v>0.32150000000000001</v>
      </c>
      <c r="U506" s="226">
        <f t="shared" si="49"/>
        <v>265.568645</v>
      </c>
      <c r="V506" s="233">
        <v>0.32150000000000001</v>
      </c>
      <c r="W506" s="224">
        <f t="shared" si="45"/>
        <v>353.17</v>
      </c>
      <c r="X506" s="115">
        <f t="shared" si="46"/>
        <v>378.27</v>
      </c>
    </row>
    <row r="507" spans="1:24" ht="41.4" x14ac:dyDescent="0.25">
      <c r="A507" s="23" t="s">
        <v>972</v>
      </c>
      <c r="B507" s="24" t="s">
        <v>973</v>
      </c>
      <c r="C507" s="24"/>
      <c r="D507" s="24" t="s">
        <v>894</v>
      </c>
      <c r="E507" s="94" t="s">
        <v>895</v>
      </c>
      <c r="F507" s="109">
        <v>1.0105</v>
      </c>
      <c r="G507" s="110">
        <v>539.19000000000005</v>
      </c>
      <c r="H507" s="100" t="s">
        <v>2101</v>
      </c>
      <c r="I507" s="25">
        <v>505.37</v>
      </c>
      <c r="J507" s="109">
        <v>0.89690000000000003</v>
      </c>
      <c r="K507" s="110">
        <v>485.29</v>
      </c>
      <c r="L507" s="25">
        <v>1.0627</v>
      </c>
      <c r="M507" s="25">
        <v>702.64</v>
      </c>
      <c r="N507" s="109">
        <v>1.3492</v>
      </c>
      <c r="O507" s="110">
        <v>1015.89</v>
      </c>
      <c r="P507" s="109">
        <v>1.3384</v>
      </c>
      <c r="Q507" s="116">
        <v>1105.558552</v>
      </c>
      <c r="R507" s="107">
        <f t="shared" ref="R507:R570" si="50">P507</f>
        <v>1.3384</v>
      </c>
      <c r="S507" s="115">
        <f t="shared" si="47"/>
        <v>1105.558552</v>
      </c>
      <c r="T507" s="107">
        <f t="shared" si="48"/>
        <v>1.3384</v>
      </c>
      <c r="U507" s="226">
        <f t="shared" si="49"/>
        <v>1105.558552</v>
      </c>
      <c r="V507" s="233">
        <v>0.99780000000000002</v>
      </c>
      <c r="W507" s="224">
        <f t="shared" si="45"/>
        <v>1096.0899999999999</v>
      </c>
      <c r="X507" s="115">
        <f t="shared" si="46"/>
        <v>1173.98</v>
      </c>
    </row>
    <row r="508" spans="1:24" ht="41.4" x14ac:dyDescent="0.25">
      <c r="A508" s="23" t="s">
        <v>974</v>
      </c>
      <c r="B508" s="24" t="s">
        <v>975</v>
      </c>
      <c r="C508" s="24"/>
      <c r="D508" s="24" t="s">
        <v>894</v>
      </c>
      <c r="E508" s="94" t="s">
        <v>895</v>
      </c>
      <c r="F508" s="109">
        <v>0.7833</v>
      </c>
      <c r="G508" s="110">
        <v>417.96</v>
      </c>
      <c r="H508" s="100" t="s">
        <v>2102</v>
      </c>
      <c r="I508" s="25">
        <v>435.63</v>
      </c>
      <c r="J508" s="109">
        <v>0.6109</v>
      </c>
      <c r="K508" s="110">
        <v>330.54</v>
      </c>
      <c r="L508" s="25">
        <v>0.80649999999999999</v>
      </c>
      <c r="M508" s="25">
        <v>533.24</v>
      </c>
      <c r="N508" s="109">
        <v>0.94389999999999996</v>
      </c>
      <c r="O508" s="110">
        <v>710.72</v>
      </c>
      <c r="P508" s="109">
        <v>0.82699999999999996</v>
      </c>
      <c r="Q508" s="116">
        <v>683.12680999999998</v>
      </c>
      <c r="R508" s="107">
        <f t="shared" si="50"/>
        <v>0.82699999999999996</v>
      </c>
      <c r="S508" s="115">
        <f t="shared" si="47"/>
        <v>683.12680999999998</v>
      </c>
      <c r="T508" s="107">
        <f t="shared" si="48"/>
        <v>0.82699999999999996</v>
      </c>
      <c r="U508" s="226">
        <f t="shared" si="49"/>
        <v>683.12680999999998</v>
      </c>
      <c r="V508" s="233">
        <v>0.95140000000000002</v>
      </c>
      <c r="W508" s="224">
        <f t="shared" si="45"/>
        <v>1045.1199999999999</v>
      </c>
      <c r="X508" s="115">
        <f t="shared" si="46"/>
        <v>1119.3900000000001</v>
      </c>
    </row>
    <row r="509" spans="1:24" ht="41.4" x14ac:dyDescent="0.25">
      <c r="A509" s="23" t="s">
        <v>976</v>
      </c>
      <c r="B509" s="24" t="s">
        <v>977</v>
      </c>
      <c r="C509" s="24"/>
      <c r="D509" s="24" t="s">
        <v>894</v>
      </c>
      <c r="E509" s="94" t="s">
        <v>895</v>
      </c>
      <c r="F509" s="109">
        <v>0.23930000000000001</v>
      </c>
      <c r="G509" s="110">
        <v>127.69</v>
      </c>
      <c r="H509" s="100"/>
      <c r="I509" s="25"/>
      <c r="J509" s="109"/>
      <c r="K509" s="110"/>
      <c r="L509" s="25"/>
      <c r="M509" s="25"/>
      <c r="N509" s="109"/>
      <c r="O509" s="110"/>
      <c r="P509" s="109">
        <v>0.23930000000000001</v>
      </c>
      <c r="Q509" s="116">
        <v>197.66897900000001</v>
      </c>
      <c r="R509" s="107">
        <f t="shared" si="50"/>
        <v>0.23930000000000001</v>
      </c>
      <c r="S509" s="115">
        <f t="shared" si="47"/>
        <v>197.66897900000001</v>
      </c>
      <c r="T509" s="107">
        <f t="shared" si="48"/>
        <v>0.23930000000000001</v>
      </c>
      <c r="U509" s="226">
        <f t="shared" si="49"/>
        <v>197.66897900000001</v>
      </c>
      <c r="V509" s="233">
        <v>0.23930000000000001</v>
      </c>
      <c r="W509" s="224">
        <f t="shared" si="45"/>
        <v>262.87</v>
      </c>
      <c r="X509" s="115">
        <f t="shared" si="46"/>
        <v>281.55</v>
      </c>
    </row>
    <row r="510" spans="1:24" ht="41.4" x14ac:dyDescent="0.25">
      <c r="A510" s="23" t="s">
        <v>978</v>
      </c>
      <c r="B510" s="24" t="s">
        <v>979</v>
      </c>
      <c r="C510" s="24"/>
      <c r="D510" s="24" t="s">
        <v>894</v>
      </c>
      <c r="E510" s="94" t="s">
        <v>895</v>
      </c>
      <c r="F510" s="109">
        <v>0.69040000000000001</v>
      </c>
      <c r="G510" s="110">
        <v>368.39</v>
      </c>
      <c r="H510" s="100" t="s">
        <v>2103</v>
      </c>
      <c r="I510" s="25">
        <v>320.58</v>
      </c>
      <c r="J510" s="109">
        <v>0.61519999999999997</v>
      </c>
      <c r="K510" s="110">
        <v>332.87</v>
      </c>
      <c r="L510" s="25">
        <v>0.68069999999999997</v>
      </c>
      <c r="M510" s="25">
        <v>450.07</v>
      </c>
      <c r="N510" s="109">
        <v>0.71220000000000006</v>
      </c>
      <c r="O510" s="110">
        <v>536.26</v>
      </c>
      <c r="P510" s="109">
        <v>0.69910000000000005</v>
      </c>
      <c r="Q510" s="116">
        <v>577.47757300000001</v>
      </c>
      <c r="R510" s="107">
        <f t="shared" si="50"/>
        <v>0.69910000000000005</v>
      </c>
      <c r="S510" s="115">
        <f t="shared" si="47"/>
        <v>577.47757300000001</v>
      </c>
      <c r="T510" s="107">
        <f t="shared" si="48"/>
        <v>0.69910000000000005</v>
      </c>
      <c r="U510" s="226">
        <f t="shared" si="49"/>
        <v>577.47757300000001</v>
      </c>
      <c r="V510" s="233">
        <v>0.81469999999999998</v>
      </c>
      <c r="W510" s="224">
        <f t="shared" si="45"/>
        <v>894.96</v>
      </c>
      <c r="X510" s="115">
        <f t="shared" si="46"/>
        <v>958.55</v>
      </c>
    </row>
    <row r="511" spans="1:24" ht="41.4" x14ac:dyDescent="0.25">
      <c r="A511" s="23" t="s">
        <v>980</v>
      </c>
      <c r="B511" s="24" t="s">
        <v>981</v>
      </c>
      <c r="C511" s="24"/>
      <c r="D511" s="24" t="s">
        <v>894</v>
      </c>
      <c r="E511" s="94" t="s">
        <v>895</v>
      </c>
      <c r="F511" s="109">
        <v>0.60029999999999994</v>
      </c>
      <c r="G511" s="110">
        <v>320.31</v>
      </c>
      <c r="H511" s="100" t="s">
        <v>2104</v>
      </c>
      <c r="I511" s="25">
        <v>272.88</v>
      </c>
      <c r="J511" s="109">
        <v>0.55530000000000002</v>
      </c>
      <c r="K511" s="110">
        <v>300.45999999999998</v>
      </c>
      <c r="L511" s="25">
        <v>0.56769999999999998</v>
      </c>
      <c r="M511" s="25">
        <v>375.35</v>
      </c>
      <c r="N511" s="109">
        <v>0.50749999999999995</v>
      </c>
      <c r="O511" s="110">
        <v>382.13</v>
      </c>
      <c r="P511" s="109">
        <v>0.64329999999999998</v>
      </c>
      <c r="Q511" s="116">
        <v>531.38509899999997</v>
      </c>
      <c r="R511" s="107">
        <f t="shared" si="50"/>
        <v>0.64329999999999998</v>
      </c>
      <c r="S511" s="115">
        <f t="shared" si="47"/>
        <v>531.38509899999997</v>
      </c>
      <c r="T511" s="107">
        <f t="shared" si="48"/>
        <v>0.64329999999999998</v>
      </c>
      <c r="U511" s="226">
        <f t="shared" si="49"/>
        <v>531.38509899999997</v>
      </c>
      <c r="V511" s="233">
        <v>0.62819999999999998</v>
      </c>
      <c r="W511" s="224">
        <f t="shared" si="45"/>
        <v>690.08</v>
      </c>
      <c r="X511" s="115">
        <f t="shared" si="46"/>
        <v>739.12</v>
      </c>
    </row>
    <row r="512" spans="1:24" ht="41.4" x14ac:dyDescent="0.25">
      <c r="A512" s="23" t="s">
        <v>982</v>
      </c>
      <c r="B512" s="24" t="s">
        <v>983</v>
      </c>
      <c r="C512" s="24"/>
      <c r="D512" s="24" t="s">
        <v>894</v>
      </c>
      <c r="E512" s="94" t="s">
        <v>895</v>
      </c>
      <c r="F512" s="109">
        <v>0.56710000000000005</v>
      </c>
      <c r="G512" s="110">
        <v>302.60000000000002</v>
      </c>
      <c r="H512" s="100" t="s">
        <v>2105</v>
      </c>
      <c r="I512" s="25">
        <v>285.76</v>
      </c>
      <c r="J512" s="109">
        <v>0.53220000000000001</v>
      </c>
      <c r="K512" s="110">
        <v>287.95999999999998</v>
      </c>
      <c r="L512" s="25">
        <v>0.58879999999999999</v>
      </c>
      <c r="M512" s="25">
        <v>389.3</v>
      </c>
      <c r="N512" s="109">
        <v>0.61890000000000001</v>
      </c>
      <c r="O512" s="110">
        <v>466.01</v>
      </c>
      <c r="P512" s="109">
        <v>0.65290000000000004</v>
      </c>
      <c r="Q512" s="116">
        <v>539.31498699999997</v>
      </c>
      <c r="R512" s="107">
        <f t="shared" si="50"/>
        <v>0.65290000000000004</v>
      </c>
      <c r="S512" s="115">
        <f t="shared" si="47"/>
        <v>539.31498699999997</v>
      </c>
      <c r="T512" s="107">
        <f t="shared" si="48"/>
        <v>0.65290000000000004</v>
      </c>
      <c r="U512" s="226">
        <f t="shared" si="49"/>
        <v>539.31498699999997</v>
      </c>
      <c r="V512" s="233">
        <v>0.64939999999999998</v>
      </c>
      <c r="W512" s="224">
        <f t="shared" si="45"/>
        <v>713.37</v>
      </c>
      <c r="X512" s="115">
        <f t="shared" si="46"/>
        <v>764.06</v>
      </c>
    </row>
    <row r="513" spans="1:24" ht="41.4" x14ac:dyDescent="0.25">
      <c r="A513" s="23" t="s">
        <v>984</v>
      </c>
      <c r="B513" s="24" t="s">
        <v>985</v>
      </c>
      <c r="C513" s="24"/>
      <c r="D513" s="24" t="s">
        <v>894</v>
      </c>
      <c r="E513" s="94" t="s">
        <v>895</v>
      </c>
      <c r="F513" s="109">
        <v>0.42080000000000001</v>
      </c>
      <c r="G513" s="110">
        <v>224.53</v>
      </c>
      <c r="H513" s="100" t="s">
        <v>2106</v>
      </c>
      <c r="I513" s="25">
        <v>188.45</v>
      </c>
      <c r="J513" s="109">
        <v>0.35859999999999997</v>
      </c>
      <c r="K513" s="110">
        <v>194.03</v>
      </c>
      <c r="L513" s="25">
        <v>0.38790000000000002</v>
      </c>
      <c r="M513" s="25">
        <v>256.47000000000003</v>
      </c>
      <c r="N513" s="109">
        <v>0.38940000000000002</v>
      </c>
      <c r="O513" s="110">
        <v>293.2</v>
      </c>
      <c r="P513" s="109">
        <v>0.44059999999999999</v>
      </c>
      <c r="Q513" s="116">
        <v>363.94881799999996</v>
      </c>
      <c r="R513" s="107">
        <f t="shared" si="50"/>
        <v>0.44059999999999999</v>
      </c>
      <c r="S513" s="115">
        <f t="shared" si="47"/>
        <v>363.94881799999996</v>
      </c>
      <c r="T513" s="107">
        <f t="shared" si="48"/>
        <v>0.44059999999999999</v>
      </c>
      <c r="U513" s="226">
        <f t="shared" si="49"/>
        <v>363.94881799999996</v>
      </c>
      <c r="V513" s="233">
        <v>0.41349999999999998</v>
      </c>
      <c r="W513" s="224">
        <f t="shared" si="45"/>
        <v>454.23</v>
      </c>
      <c r="X513" s="115">
        <f t="shared" si="46"/>
        <v>486.51</v>
      </c>
    </row>
    <row r="514" spans="1:24" ht="41.4" x14ac:dyDescent="0.25">
      <c r="A514" s="23" t="s">
        <v>986</v>
      </c>
      <c r="B514" s="24" t="s">
        <v>987</v>
      </c>
      <c r="C514" s="24"/>
      <c r="D514" s="24" t="s">
        <v>894</v>
      </c>
      <c r="E514" s="94" t="s">
        <v>895</v>
      </c>
      <c r="F514" s="109">
        <v>0.38479999999999998</v>
      </c>
      <c r="G514" s="110">
        <v>205.33</v>
      </c>
      <c r="H514" s="100" t="s">
        <v>2107</v>
      </c>
      <c r="I514" s="25">
        <v>203.19</v>
      </c>
      <c r="J514" s="109">
        <v>0.39439999999999997</v>
      </c>
      <c r="K514" s="110">
        <v>213.4</v>
      </c>
      <c r="L514" s="25">
        <v>0.47249999999999998</v>
      </c>
      <c r="M514" s="25">
        <v>312.41000000000003</v>
      </c>
      <c r="N514" s="109">
        <v>0.48039999999999999</v>
      </c>
      <c r="O514" s="110">
        <v>361.72</v>
      </c>
      <c r="P514" s="109">
        <v>0.4647</v>
      </c>
      <c r="Q514" s="116">
        <v>383.85614099999998</v>
      </c>
      <c r="R514" s="107">
        <f t="shared" si="50"/>
        <v>0.4647</v>
      </c>
      <c r="S514" s="115">
        <f t="shared" si="47"/>
        <v>383.85614099999998</v>
      </c>
      <c r="T514" s="107">
        <f t="shared" si="48"/>
        <v>0.4647</v>
      </c>
      <c r="U514" s="226">
        <f t="shared" si="49"/>
        <v>383.85614099999998</v>
      </c>
      <c r="V514" s="233">
        <v>0.5252</v>
      </c>
      <c r="W514" s="224">
        <f t="shared" si="45"/>
        <v>576.94000000000005</v>
      </c>
      <c r="X514" s="115">
        <f t="shared" si="46"/>
        <v>617.92999999999995</v>
      </c>
    </row>
    <row r="515" spans="1:24" ht="41.4" x14ac:dyDescent="0.25">
      <c r="A515" s="23" t="s">
        <v>988</v>
      </c>
      <c r="B515" s="24" t="s">
        <v>989</v>
      </c>
      <c r="C515" s="24"/>
      <c r="D515" s="24" t="s">
        <v>894</v>
      </c>
      <c r="E515" s="94" t="s">
        <v>895</v>
      </c>
      <c r="F515" s="109"/>
      <c r="G515" s="110"/>
      <c r="H515" s="100"/>
      <c r="I515" s="25"/>
      <c r="J515" s="109"/>
      <c r="K515" s="110"/>
      <c r="L515" s="25">
        <v>0.38090000000000002</v>
      </c>
      <c r="M515" s="25">
        <v>251.84</v>
      </c>
      <c r="N515" s="109"/>
      <c r="O515" s="110"/>
      <c r="P515" s="109">
        <v>0.21540000000000001</v>
      </c>
      <c r="Q515" s="116">
        <v>177.926862</v>
      </c>
      <c r="R515" s="107">
        <f t="shared" si="50"/>
        <v>0.21540000000000001</v>
      </c>
      <c r="S515" s="115">
        <f t="shared" si="47"/>
        <v>177.926862</v>
      </c>
      <c r="T515" s="107">
        <f t="shared" si="48"/>
        <v>0.21540000000000001</v>
      </c>
      <c r="U515" s="226">
        <f t="shared" si="49"/>
        <v>177.926862</v>
      </c>
      <c r="V515" s="233">
        <v>0.3009</v>
      </c>
      <c r="W515" s="224">
        <f t="shared" si="45"/>
        <v>330.54</v>
      </c>
      <c r="X515" s="115">
        <f t="shared" si="46"/>
        <v>354.03</v>
      </c>
    </row>
    <row r="516" spans="1:24" ht="41.4" x14ac:dyDescent="0.25">
      <c r="A516" s="23" t="s">
        <v>990</v>
      </c>
      <c r="B516" s="24" t="s">
        <v>991</v>
      </c>
      <c r="C516" s="24"/>
      <c r="D516" s="24" t="s">
        <v>894</v>
      </c>
      <c r="E516" s="94" t="s">
        <v>895</v>
      </c>
      <c r="F516" s="109">
        <v>0.29199999999999998</v>
      </c>
      <c r="G516" s="110">
        <v>155.81</v>
      </c>
      <c r="H516" s="100"/>
      <c r="I516" s="25"/>
      <c r="J516" s="109"/>
      <c r="K516" s="110"/>
      <c r="L516" s="25"/>
      <c r="M516" s="25"/>
      <c r="N516" s="109"/>
      <c r="O516" s="110"/>
      <c r="P516" s="109">
        <v>0.29199999999999998</v>
      </c>
      <c r="Q516" s="116">
        <v>241.20075999999997</v>
      </c>
      <c r="R516" s="107">
        <f t="shared" si="50"/>
        <v>0.29199999999999998</v>
      </c>
      <c r="S516" s="115">
        <f t="shared" si="47"/>
        <v>241.20075999999997</v>
      </c>
      <c r="T516" s="107">
        <f t="shared" si="48"/>
        <v>0.29199999999999998</v>
      </c>
      <c r="U516" s="226">
        <f t="shared" si="49"/>
        <v>241.20075999999997</v>
      </c>
      <c r="V516" s="233">
        <v>0.29199999999999998</v>
      </c>
      <c r="W516" s="224">
        <f t="shared" si="45"/>
        <v>320.76</v>
      </c>
      <c r="X516" s="115">
        <f t="shared" si="46"/>
        <v>343.56</v>
      </c>
    </row>
    <row r="517" spans="1:24" ht="41.4" x14ac:dyDescent="0.25">
      <c r="A517" s="23" t="s">
        <v>992</v>
      </c>
      <c r="B517" s="24" t="s">
        <v>993</v>
      </c>
      <c r="C517" s="24"/>
      <c r="D517" s="24" t="s">
        <v>894</v>
      </c>
      <c r="E517" s="94" t="s">
        <v>895</v>
      </c>
      <c r="F517" s="109">
        <v>0.37019999999999997</v>
      </c>
      <c r="G517" s="110">
        <v>197.54</v>
      </c>
      <c r="H517" s="100" t="s">
        <v>2108</v>
      </c>
      <c r="I517" s="25">
        <v>187.41</v>
      </c>
      <c r="J517" s="109">
        <v>0.31109999999999999</v>
      </c>
      <c r="K517" s="110">
        <v>168.33</v>
      </c>
      <c r="L517" s="25">
        <v>0.42009999999999997</v>
      </c>
      <c r="M517" s="25">
        <v>277.76</v>
      </c>
      <c r="N517" s="109">
        <v>0.36709999999999998</v>
      </c>
      <c r="O517" s="110">
        <v>276.41000000000003</v>
      </c>
      <c r="P517" s="109">
        <v>0.30819999999999997</v>
      </c>
      <c r="Q517" s="116">
        <v>254.58244599999998</v>
      </c>
      <c r="R517" s="107">
        <f t="shared" si="50"/>
        <v>0.30819999999999997</v>
      </c>
      <c r="S517" s="115">
        <f t="shared" si="47"/>
        <v>254.58244599999998</v>
      </c>
      <c r="T517" s="107">
        <f t="shared" si="48"/>
        <v>0.30819999999999997</v>
      </c>
      <c r="U517" s="226">
        <f t="shared" si="49"/>
        <v>254.58244599999998</v>
      </c>
      <c r="V517" s="233">
        <v>0.33560000000000001</v>
      </c>
      <c r="W517" s="224">
        <f t="shared" si="45"/>
        <v>368.66</v>
      </c>
      <c r="X517" s="115">
        <f t="shared" si="46"/>
        <v>394.86</v>
      </c>
    </row>
    <row r="518" spans="1:24" ht="41.4" x14ac:dyDescent="0.25">
      <c r="A518" s="23" t="s">
        <v>994</v>
      </c>
      <c r="B518" s="24" t="s">
        <v>995</v>
      </c>
      <c r="C518" s="24"/>
      <c r="D518" s="24" t="s">
        <v>996</v>
      </c>
      <c r="E518" s="94" t="s">
        <v>997</v>
      </c>
      <c r="F518" s="109">
        <v>2.0150000000000001</v>
      </c>
      <c r="G518" s="110">
        <v>1075.18</v>
      </c>
      <c r="H518" s="100" t="s">
        <v>2109</v>
      </c>
      <c r="I518" s="25">
        <v>1087.1500000000001</v>
      </c>
      <c r="J518" s="109">
        <v>2.0979000000000001</v>
      </c>
      <c r="K518" s="110">
        <v>1135.1099999999999</v>
      </c>
      <c r="L518" s="25">
        <v>2.1154999999999999</v>
      </c>
      <c r="M518" s="25">
        <v>1398.73</v>
      </c>
      <c r="N518" s="109">
        <v>2.1177000000000001</v>
      </c>
      <c r="O518" s="110">
        <v>1594.54</v>
      </c>
      <c r="P518" s="109">
        <v>1.8521000000000001</v>
      </c>
      <c r="Q518" s="116">
        <v>1529.890163</v>
      </c>
      <c r="R518" s="107">
        <f t="shared" si="50"/>
        <v>1.8521000000000001</v>
      </c>
      <c r="S518" s="115">
        <f t="shared" si="47"/>
        <v>1529.890163</v>
      </c>
      <c r="T518" s="107">
        <f t="shared" si="48"/>
        <v>1.8521000000000001</v>
      </c>
      <c r="U518" s="226">
        <f t="shared" si="49"/>
        <v>1529.890163</v>
      </c>
      <c r="V518" s="233">
        <v>2.3565</v>
      </c>
      <c r="W518" s="224">
        <f t="shared" si="45"/>
        <v>2588.64</v>
      </c>
      <c r="X518" s="115">
        <f t="shared" si="46"/>
        <v>2772.59</v>
      </c>
    </row>
    <row r="519" spans="1:24" ht="41.4" x14ac:dyDescent="0.25">
      <c r="A519" s="23" t="s">
        <v>998</v>
      </c>
      <c r="B519" s="24" t="s">
        <v>999</v>
      </c>
      <c r="C519" s="24"/>
      <c r="D519" s="24" t="s">
        <v>996</v>
      </c>
      <c r="E519" s="94" t="s">
        <v>997</v>
      </c>
      <c r="F519" s="109"/>
      <c r="G519" s="110"/>
      <c r="H519" s="100"/>
      <c r="I519" s="25"/>
      <c r="J519" s="109"/>
      <c r="K519" s="110"/>
      <c r="L519" s="25"/>
      <c r="M519" s="25"/>
      <c r="N519" s="109"/>
      <c r="O519" s="110"/>
      <c r="P519" s="109">
        <v>1</v>
      </c>
      <c r="Q519" s="116">
        <v>826.03</v>
      </c>
      <c r="R519" s="107">
        <f t="shared" si="50"/>
        <v>1</v>
      </c>
      <c r="S519" s="115">
        <f t="shared" si="47"/>
        <v>826.03</v>
      </c>
      <c r="T519" s="107">
        <f t="shared" si="48"/>
        <v>1</v>
      </c>
      <c r="U519" s="226">
        <f t="shared" si="49"/>
        <v>826.03</v>
      </c>
      <c r="V519" s="234">
        <v>1</v>
      </c>
      <c r="W519" s="224">
        <f t="shared" ref="W519:W581" si="51">ROUND(V519*$W$2,2)</f>
        <v>1098.51</v>
      </c>
      <c r="X519" s="115">
        <f t="shared" ref="X519:X581" si="52">ROUND(V519*$X$2,2)</f>
        <v>1176.57</v>
      </c>
    </row>
    <row r="520" spans="1:24" ht="41.4" x14ac:dyDescent="0.25">
      <c r="A520" s="23" t="s">
        <v>1000</v>
      </c>
      <c r="B520" s="24" t="s">
        <v>1001</v>
      </c>
      <c r="C520" s="24"/>
      <c r="D520" s="24" t="s">
        <v>996</v>
      </c>
      <c r="E520" s="94" t="s">
        <v>997</v>
      </c>
      <c r="F520" s="109">
        <v>2.0579999999999998</v>
      </c>
      <c r="G520" s="110">
        <v>1098.1300000000001</v>
      </c>
      <c r="H520" s="100" t="s">
        <v>2110</v>
      </c>
      <c r="I520" s="25">
        <v>952.19</v>
      </c>
      <c r="J520" s="109">
        <v>1.9351</v>
      </c>
      <c r="K520" s="110">
        <v>1047.02</v>
      </c>
      <c r="L520" s="25">
        <v>1.7134</v>
      </c>
      <c r="M520" s="25">
        <v>1132.8699999999999</v>
      </c>
      <c r="N520" s="109">
        <v>1.9325000000000001</v>
      </c>
      <c r="O520" s="110">
        <v>1455.1</v>
      </c>
      <c r="P520" s="109">
        <v>1.8212999999999999</v>
      </c>
      <c r="Q520" s="116">
        <v>1504.4484389999998</v>
      </c>
      <c r="R520" s="107">
        <f t="shared" si="50"/>
        <v>1.8212999999999999</v>
      </c>
      <c r="S520" s="115">
        <f t="shared" si="47"/>
        <v>1504.4484389999998</v>
      </c>
      <c r="T520" s="107">
        <f t="shared" si="48"/>
        <v>1.8212999999999999</v>
      </c>
      <c r="U520" s="226">
        <f t="shared" si="49"/>
        <v>1504.4484389999998</v>
      </c>
      <c r="V520" s="233">
        <v>1.8</v>
      </c>
      <c r="W520" s="224">
        <f t="shared" si="51"/>
        <v>1977.32</v>
      </c>
      <c r="X520" s="115">
        <f t="shared" si="52"/>
        <v>2117.83</v>
      </c>
    </row>
    <row r="521" spans="1:24" ht="41.4" x14ac:dyDescent="0.25">
      <c r="A521" s="23" t="s">
        <v>1002</v>
      </c>
      <c r="B521" s="24" t="s">
        <v>1003</v>
      </c>
      <c r="C521" s="24"/>
      <c r="D521" s="24" t="s">
        <v>996</v>
      </c>
      <c r="E521" s="94" t="s">
        <v>997</v>
      </c>
      <c r="F521" s="109">
        <v>1.5448</v>
      </c>
      <c r="G521" s="110">
        <v>824.29</v>
      </c>
      <c r="H521" s="100" t="s">
        <v>2111</v>
      </c>
      <c r="I521" s="25">
        <v>842.33</v>
      </c>
      <c r="J521" s="109">
        <v>1.6975</v>
      </c>
      <c r="K521" s="110">
        <v>918.47</v>
      </c>
      <c r="L521" s="25">
        <v>1.665</v>
      </c>
      <c r="M521" s="25">
        <v>1100.8599999999999</v>
      </c>
      <c r="N521" s="109">
        <v>1.782</v>
      </c>
      <c r="O521" s="110">
        <v>1341.77</v>
      </c>
      <c r="P521" s="109">
        <v>1.7027000000000001</v>
      </c>
      <c r="Q521" s="116">
        <v>1406.4812810000001</v>
      </c>
      <c r="R521" s="107">
        <f t="shared" si="50"/>
        <v>1.7027000000000001</v>
      </c>
      <c r="S521" s="115">
        <f t="shared" si="47"/>
        <v>1406.4812810000001</v>
      </c>
      <c r="T521" s="107">
        <f t="shared" si="48"/>
        <v>1.7027000000000001</v>
      </c>
      <c r="U521" s="226">
        <f t="shared" si="49"/>
        <v>1406.4812810000001</v>
      </c>
      <c r="V521" s="233">
        <v>1.6791</v>
      </c>
      <c r="W521" s="224">
        <f t="shared" si="51"/>
        <v>1844.51</v>
      </c>
      <c r="X521" s="115">
        <f t="shared" si="52"/>
        <v>1975.58</v>
      </c>
    </row>
    <row r="522" spans="1:24" ht="41.4" x14ac:dyDescent="0.25">
      <c r="A522" s="23" t="s">
        <v>1004</v>
      </c>
      <c r="B522" s="24" t="s">
        <v>1005</v>
      </c>
      <c r="C522" s="24"/>
      <c r="D522" s="24" t="s">
        <v>996</v>
      </c>
      <c r="E522" s="94" t="s">
        <v>997</v>
      </c>
      <c r="F522" s="109">
        <v>0.28370000000000001</v>
      </c>
      <c r="G522" s="110">
        <v>151.38</v>
      </c>
      <c r="H522" s="100"/>
      <c r="I522" s="25"/>
      <c r="J522" s="109"/>
      <c r="K522" s="110"/>
      <c r="L522" s="25"/>
      <c r="M522" s="25"/>
      <c r="N522" s="109"/>
      <c r="O522" s="110"/>
      <c r="P522" s="109">
        <v>0.28370000000000001</v>
      </c>
      <c r="Q522" s="116">
        <v>234.34471099999999</v>
      </c>
      <c r="R522" s="107">
        <f t="shared" si="50"/>
        <v>0.28370000000000001</v>
      </c>
      <c r="S522" s="115">
        <f t="shared" si="47"/>
        <v>234.34471099999999</v>
      </c>
      <c r="T522" s="107">
        <f t="shared" si="48"/>
        <v>0.28370000000000001</v>
      </c>
      <c r="U522" s="226">
        <f t="shared" si="49"/>
        <v>234.34471099999999</v>
      </c>
      <c r="V522" s="233">
        <v>0.28370000000000001</v>
      </c>
      <c r="W522" s="224">
        <f t="shared" si="51"/>
        <v>311.64999999999998</v>
      </c>
      <c r="X522" s="115">
        <f t="shared" si="52"/>
        <v>333.79</v>
      </c>
    </row>
    <row r="523" spans="1:24" ht="41.4" x14ac:dyDescent="0.25">
      <c r="A523" s="23" t="s">
        <v>1006</v>
      </c>
      <c r="B523" s="24" t="s">
        <v>1007</v>
      </c>
      <c r="C523" s="24"/>
      <c r="D523" s="24" t="s">
        <v>996</v>
      </c>
      <c r="E523" s="94" t="s">
        <v>997</v>
      </c>
      <c r="F523" s="109">
        <v>0.89280000000000004</v>
      </c>
      <c r="G523" s="110">
        <v>476.39</v>
      </c>
      <c r="H523" s="100" t="s">
        <v>2112</v>
      </c>
      <c r="I523" s="25">
        <v>437.7</v>
      </c>
      <c r="J523" s="109">
        <v>0.74460000000000004</v>
      </c>
      <c r="K523" s="110">
        <v>402.88</v>
      </c>
      <c r="L523" s="25">
        <v>0.76970000000000005</v>
      </c>
      <c r="M523" s="25">
        <v>508.91</v>
      </c>
      <c r="N523" s="109">
        <v>0.83960000000000001</v>
      </c>
      <c r="O523" s="110">
        <v>632.19000000000005</v>
      </c>
      <c r="P523" s="109">
        <v>0.91300000000000003</v>
      </c>
      <c r="Q523" s="116">
        <v>754.16539</v>
      </c>
      <c r="R523" s="107">
        <f t="shared" si="50"/>
        <v>0.91300000000000003</v>
      </c>
      <c r="S523" s="115">
        <f t="shared" si="47"/>
        <v>754.16539</v>
      </c>
      <c r="T523" s="107">
        <f t="shared" si="48"/>
        <v>0.91300000000000003</v>
      </c>
      <c r="U523" s="226">
        <f t="shared" si="49"/>
        <v>754.16539</v>
      </c>
      <c r="V523" s="233">
        <v>0.78039999999999998</v>
      </c>
      <c r="W523" s="224">
        <f t="shared" si="51"/>
        <v>857.28</v>
      </c>
      <c r="X523" s="115">
        <f t="shared" si="52"/>
        <v>918.2</v>
      </c>
    </row>
    <row r="524" spans="1:24" ht="41.4" x14ac:dyDescent="0.25">
      <c r="A524" s="23" t="s">
        <v>1008</v>
      </c>
      <c r="B524" s="24" t="s">
        <v>1009</v>
      </c>
      <c r="C524" s="24"/>
      <c r="D524" s="24" t="s">
        <v>996</v>
      </c>
      <c r="E524" s="94" t="s">
        <v>997</v>
      </c>
      <c r="F524" s="109">
        <v>0.49390000000000001</v>
      </c>
      <c r="G524" s="110">
        <v>263.54000000000002</v>
      </c>
      <c r="H524" s="100"/>
      <c r="I524" s="25"/>
      <c r="J524" s="109"/>
      <c r="K524" s="110"/>
      <c r="L524" s="25"/>
      <c r="M524" s="25"/>
      <c r="N524" s="109"/>
      <c r="O524" s="110"/>
      <c r="P524" s="109">
        <v>0.49390000000000001</v>
      </c>
      <c r="Q524" s="116">
        <v>407.97621700000002</v>
      </c>
      <c r="R524" s="107">
        <f t="shared" si="50"/>
        <v>0.49390000000000001</v>
      </c>
      <c r="S524" s="115">
        <f t="shared" si="47"/>
        <v>407.97621700000002</v>
      </c>
      <c r="T524" s="107">
        <f t="shared" si="48"/>
        <v>0.49390000000000001</v>
      </c>
      <c r="U524" s="226">
        <f t="shared" si="49"/>
        <v>407.97621700000002</v>
      </c>
      <c r="V524" s="233">
        <v>0.49390000000000001</v>
      </c>
      <c r="W524" s="224">
        <f t="shared" si="51"/>
        <v>542.54999999999995</v>
      </c>
      <c r="X524" s="115">
        <f t="shared" si="52"/>
        <v>581.11</v>
      </c>
    </row>
    <row r="525" spans="1:24" ht="41.4" x14ac:dyDescent="0.25">
      <c r="A525" s="23" t="s">
        <v>1010</v>
      </c>
      <c r="B525" s="24" t="s">
        <v>1011</v>
      </c>
      <c r="C525" s="24"/>
      <c r="D525" s="24" t="s">
        <v>996</v>
      </c>
      <c r="E525" s="94" t="s">
        <v>997</v>
      </c>
      <c r="F525" s="109">
        <v>1.8963000000000001</v>
      </c>
      <c r="G525" s="110">
        <v>1011.85</v>
      </c>
      <c r="H525" s="100" t="s">
        <v>2113</v>
      </c>
      <c r="I525" s="25">
        <v>1012.93</v>
      </c>
      <c r="J525" s="109">
        <v>2.0743</v>
      </c>
      <c r="K525" s="110">
        <v>1122.3399999999999</v>
      </c>
      <c r="L525" s="25">
        <v>1.9830000000000001</v>
      </c>
      <c r="M525" s="25">
        <v>1311.12</v>
      </c>
      <c r="N525" s="109">
        <v>2.0836000000000001</v>
      </c>
      <c r="O525" s="110">
        <v>1568.87</v>
      </c>
      <c r="P525" s="109">
        <v>1.9375</v>
      </c>
      <c r="Q525" s="116">
        <v>1600.433125</v>
      </c>
      <c r="R525" s="107">
        <f t="shared" si="50"/>
        <v>1.9375</v>
      </c>
      <c r="S525" s="115">
        <f t="shared" ref="S525:S588" si="53">Q525</f>
        <v>1600.433125</v>
      </c>
      <c r="T525" s="107">
        <f t="shared" ref="T525:T588" si="54">R525</f>
        <v>1.9375</v>
      </c>
      <c r="U525" s="226">
        <f t="shared" ref="U525:U588" si="55">S525</f>
        <v>1600.433125</v>
      </c>
      <c r="V525" s="233">
        <v>1.9709000000000001</v>
      </c>
      <c r="W525" s="224">
        <f t="shared" si="51"/>
        <v>2165.0500000000002</v>
      </c>
      <c r="X525" s="115">
        <f t="shared" si="52"/>
        <v>2318.9</v>
      </c>
    </row>
    <row r="526" spans="1:24" ht="41.4" x14ac:dyDescent="0.25">
      <c r="A526" s="23" t="s">
        <v>1012</v>
      </c>
      <c r="B526" s="24" t="s">
        <v>1013</v>
      </c>
      <c r="C526" s="24"/>
      <c r="D526" s="24" t="s">
        <v>996</v>
      </c>
      <c r="E526" s="94" t="s">
        <v>997</v>
      </c>
      <c r="F526" s="109"/>
      <c r="G526" s="110"/>
      <c r="H526" s="100"/>
      <c r="I526" s="25"/>
      <c r="J526" s="109"/>
      <c r="K526" s="110"/>
      <c r="L526" s="25"/>
      <c r="M526" s="25"/>
      <c r="N526" s="109"/>
      <c r="O526" s="110"/>
      <c r="P526" s="109">
        <v>1</v>
      </c>
      <c r="Q526" s="116">
        <v>826.03</v>
      </c>
      <c r="R526" s="107">
        <f t="shared" si="50"/>
        <v>1</v>
      </c>
      <c r="S526" s="115">
        <f t="shared" si="53"/>
        <v>826.03</v>
      </c>
      <c r="T526" s="107">
        <f t="shared" si="54"/>
        <v>1</v>
      </c>
      <c r="U526" s="226">
        <f t="shared" si="55"/>
        <v>826.03</v>
      </c>
      <c r="V526" s="234">
        <v>1</v>
      </c>
      <c r="W526" s="224">
        <f t="shared" si="51"/>
        <v>1098.51</v>
      </c>
      <c r="X526" s="115">
        <f t="shared" si="52"/>
        <v>1176.57</v>
      </c>
    </row>
    <row r="527" spans="1:24" ht="41.4" x14ac:dyDescent="0.25">
      <c r="A527" s="23" t="s">
        <v>1014</v>
      </c>
      <c r="B527" s="24" t="s">
        <v>1015</v>
      </c>
      <c r="C527" s="24"/>
      <c r="D527" s="24" t="s">
        <v>996</v>
      </c>
      <c r="E527" s="94" t="s">
        <v>997</v>
      </c>
      <c r="F527" s="109">
        <v>1.4742</v>
      </c>
      <c r="G527" s="110">
        <v>786.62</v>
      </c>
      <c r="H527" s="100" t="s">
        <v>2114</v>
      </c>
      <c r="I527" s="25">
        <v>804.12</v>
      </c>
      <c r="J527" s="109">
        <v>1.5736000000000001</v>
      </c>
      <c r="K527" s="110">
        <v>851.43</v>
      </c>
      <c r="L527" s="25">
        <v>1.6552</v>
      </c>
      <c r="M527" s="25">
        <v>1094.3900000000001</v>
      </c>
      <c r="N527" s="109">
        <v>1.4489000000000001</v>
      </c>
      <c r="O527" s="110">
        <v>1090.96</v>
      </c>
      <c r="P527" s="109">
        <v>1.3673999999999999</v>
      </c>
      <c r="Q527" s="116">
        <v>1129.513422</v>
      </c>
      <c r="R527" s="107">
        <f t="shared" si="50"/>
        <v>1.3673999999999999</v>
      </c>
      <c r="S527" s="115">
        <f t="shared" si="53"/>
        <v>1129.513422</v>
      </c>
      <c r="T527" s="107">
        <f t="shared" si="54"/>
        <v>1.3673999999999999</v>
      </c>
      <c r="U527" s="226">
        <f t="shared" si="55"/>
        <v>1129.513422</v>
      </c>
      <c r="V527" s="233">
        <v>1.3251999999999999</v>
      </c>
      <c r="W527" s="224">
        <f t="shared" si="51"/>
        <v>1455.75</v>
      </c>
      <c r="X527" s="115">
        <f t="shared" si="52"/>
        <v>1559.19</v>
      </c>
    </row>
    <row r="528" spans="1:24" ht="41.4" x14ac:dyDescent="0.25">
      <c r="A528" s="23" t="s">
        <v>1016</v>
      </c>
      <c r="B528" s="24" t="s">
        <v>1017</v>
      </c>
      <c r="C528" s="24"/>
      <c r="D528" s="24" t="s">
        <v>996</v>
      </c>
      <c r="E528" s="94" t="s">
        <v>997</v>
      </c>
      <c r="F528" s="109">
        <v>1.4124000000000001</v>
      </c>
      <c r="G528" s="110">
        <v>753.64</v>
      </c>
      <c r="H528" s="100" t="s">
        <v>2115</v>
      </c>
      <c r="I528" s="25">
        <v>757.46</v>
      </c>
      <c r="J528" s="109">
        <v>1.3959999999999999</v>
      </c>
      <c r="K528" s="110">
        <v>755.33</v>
      </c>
      <c r="L528" s="25">
        <v>1.3723000000000001</v>
      </c>
      <c r="M528" s="25">
        <v>907.34</v>
      </c>
      <c r="N528" s="109">
        <v>1.3055000000000001</v>
      </c>
      <c r="O528" s="110">
        <v>982.99</v>
      </c>
      <c r="P528" s="109">
        <v>1.2357</v>
      </c>
      <c r="Q528" s="116">
        <v>1020.725271</v>
      </c>
      <c r="R528" s="107">
        <f t="shared" si="50"/>
        <v>1.2357</v>
      </c>
      <c r="S528" s="115">
        <f t="shared" si="53"/>
        <v>1020.725271</v>
      </c>
      <c r="T528" s="107">
        <f t="shared" si="54"/>
        <v>1.2357</v>
      </c>
      <c r="U528" s="226">
        <f t="shared" si="55"/>
        <v>1020.725271</v>
      </c>
      <c r="V528" s="233">
        <v>1.1731</v>
      </c>
      <c r="W528" s="224">
        <f t="shared" si="51"/>
        <v>1288.6600000000001</v>
      </c>
      <c r="X528" s="115">
        <f t="shared" si="52"/>
        <v>1380.23</v>
      </c>
    </row>
    <row r="529" spans="1:24" ht="41.4" x14ac:dyDescent="0.25">
      <c r="A529" s="23" t="s">
        <v>1018</v>
      </c>
      <c r="B529" s="24" t="s">
        <v>1019</v>
      </c>
      <c r="C529" s="24"/>
      <c r="D529" s="24" t="s">
        <v>996</v>
      </c>
      <c r="E529" s="94" t="s">
        <v>997</v>
      </c>
      <c r="F529" s="109">
        <v>0.42980000000000002</v>
      </c>
      <c r="G529" s="110">
        <v>229.34</v>
      </c>
      <c r="H529" s="100"/>
      <c r="I529" s="25"/>
      <c r="J529" s="109"/>
      <c r="K529" s="110"/>
      <c r="L529" s="25"/>
      <c r="M529" s="25"/>
      <c r="N529" s="109"/>
      <c r="O529" s="110"/>
      <c r="P529" s="109">
        <v>0.42980000000000002</v>
      </c>
      <c r="Q529" s="116">
        <v>355.027694</v>
      </c>
      <c r="R529" s="107">
        <f t="shared" si="50"/>
        <v>0.42980000000000002</v>
      </c>
      <c r="S529" s="115">
        <f t="shared" si="53"/>
        <v>355.027694</v>
      </c>
      <c r="T529" s="107">
        <f t="shared" si="54"/>
        <v>0.42980000000000002</v>
      </c>
      <c r="U529" s="226">
        <f t="shared" si="55"/>
        <v>355.027694</v>
      </c>
      <c r="V529" s="233">
        <v>0.15590000000000001</v>
      </c>
      <c r="W529" s="224">
        <f t="shared" si="51"/>
        <v>171.26</v>
      </c>
      <c r="X529" s="115">
        <f t="shared" si="52"/>
        <v>183.43</v>
      </c>
    </row>
    <row r="530" spans="1:24" ht="41.4" x14ac:dyDescent="0.25">
      <c r="A530" s="23" t="s">
        <v>1020</v>
      </c>
      <c r="B530" s="24" t="s">
        <v>1021</v>
      </c>
      <c r="C530" s="24"/>
      <c r="D530" s="24" t="s">
        <v>996</v>
      </c>
      <c r="E530" s="94" t="s">
        <v>997</v>
      </c>
      <c r="F530" s="109">
        <v>0.48649999999999999</v>
      </c>
      <c r="G530" s="110">
        <v>259.58999999999997</v>
      </c>
      <c r="H530" s="100" t="s">
        <v>2116</v>
      </c>
      <c r="I530" s="25">
        <v>269.55</v>
      </c>
      <c r="J530" s="109">
        <v>0.4138</v>
      </c>
      <c r="K530" s="110">
        <v>223.89</v>
      </c>
      <c r="L530" s="25">
        <v>0.48649999999999999</v>
      </c>
      <c r="M530" s="25">
        <v>321.66000000000003</v>
      </c>
      <c r="N530" s="109">
        <v>0.46510000000000001</v>
      </c>
      <c r="O530" s="110">
        <v>350.2</v>
      </c>
      <c r="P530" s="109">
        <v>0.4274</v>
      </c>
      <c r="Q530" s="116">
        <v>353.04522199999997</v>
      </c>
      <c r="R530" s="107">
        <f t="shared" si="50"/>
        <v>0.4274</v>
      </c>
      <c r="S530" s="115">
        <f t="shared" si="53"/>
        <v>353.04522199999997</v>
      </c>
      <c r="T530" s="107">
        <f t="shared" si="54"/>
        <v>0.4274</v>
      </c>
      <c r="U530" s="226">
        <f t="shared" si="55"/>
        <v>353.04522199999997</v>
      </c>
      <c r="V530" s="233">
        <v>0.49399999999999999</v>
      </c>
      <c r="W530" s="224">
        <f t="shared" si="51"/>
        <v>542.66</v>
      </c>
      <c r="X530" s="115">
        <f t="shared" si="52"/>
        <v>581.23</v>
      </c>
    </row>
    <row r="531" spans="1:24" ht="41.4" x14ac:dyDescent="0.25">
      <c r="A531" s="23" t="s">
        <v>1022</v>
      </c>
      <c r="B531" s="24" t="s">
        <v>1023</v>
      </c>
      <c r="C531" s="24"/>
      <c r="D531" s="24" t="s">
        <v>996</v>
      </c>
      <c r="E531" s="94" t="s">
        <v>997</v>
      </c>
      <c r="F531" s="109">
        <v>0.22309999999999999</v>
      </c>
      <c r="G531" s="110">
        <v>119.04</v>
      </c>
      <c r="H531" s="100"/>
      <c r="I531" s="25"/>
      <c r="J531" s="109"/>
      <c r="K531" s="110"/>
      <c r="L531" s="25"/>
      <c r="M531" s="25"/>
      <c r="N531" s="109"/>
      <c r="O531" s="110"/>
      <c r="P531" s="109">
        <v>0.22309999999999999</v>
      </c>
      <c r="Q531" s="116">
        <v>184.28729299999998</v>
      </c>
      <c r="R531" s="107">
        <f t="shared" si="50"/>
        <v>0.22309999999999999</v>
      </c>
      <c r="S531" s="115">
        <f t="shared" si="53"/>
        <v>184.28729299999998</v>
      </c>
      <c r="T531" s="107">
        <f t="shared" si="54"/>
        <v>0.22309999999999999</v>
      </c>
      <c r="U531" s="226">
        <f t="shared" si="55"/>
        <v>184.28729299999998</v>
      </c>
      <c r="V531" s="233">
        <v>0.22309999999999999</v>
      </c>
      <c r="W531" s="224">
        <f t="shared" si="51"/>
        <v>245.08</v>
      </c>
      <c r="X531" s="115">
        <f t="shared" si="52"/>
        <v>262.49</v>
      </c>
    </row>
    <row r="532" spans="1:24" ht="41.4" x14ac:dyDescent="0.25">
      <c r="A532" s="23" t="s">
        <v>1024</v>
      </c>
      <c r="B532" s="24" t="s">
        <v>1025</v>
      </c>
      <c r="C532" s="24"/>
      <c r="D532" s="24" t="s">
        <v>996</v>
      </c>
      <c r="E532" s="94" t="s">
        <v>997</v>
      </c>
      <c r="F532" s="109">
        <v>1.2271000000000001</v>
      </c>
      <c r="G532" s="110">
        <v>654.77</v>
      </c>
      <c r="H532" s="100" t="s">
        <v>2117</v>
      </c>
      <c r="I532" s="25">
        <v>593.02</v>
      </c>
      <c r="J532" s="109">
        <v>0.98860000000000003</v>
      </c>
      <c r="K532" s="110">
        <v>534.9</v>
      </c>
      <c r="L532" s="25">
        <v>0.91479999999999995</v>
      </c>
      <c r="M532" s="25">
        <v>604.85</v>
      </c>
      <c r="N532" s="109">
        <v>1.0745</v>
      </c>
      <c r="O532" s="110">
        <v>809.06</v>
      </c>
      <c r="P532" s="109">
        <v>0.88290000000000002</v>
      </c>
      <c r="Q532" s="116">
        <v>729.30188699999997</v>
      </c>
      <c r="R532" s="107">
        <f t="shared" si="50"/>
        <v>0.88290000000000002</v>
      </c>
      <c r="S532" s="115">
        <f t="shared" si="53"/>
        <v>729.30188699999997</v>
      </c>
      <c r="T532" s="107">
        <f t="shared" si="54"/>
        <v>0.88290000000000002</v>
      </c>
      <c r="U532" s="226">
        <f t="shared" si="55"/>
        <v>729.30188699999997</v>
      </c>
      <c r="V532" s="233">
        <v>0.76910000000000001</v>
      </c>
      <c r="W532" s="224">
        <f t="shared" si="51"/>
        <v>844.86</v>
      </c>
      <c r="X532" s="115">
        <f t="shared" si="52"/>
        <v>904.9</v>
      </c>
    </row>
    <row r="533" spans="1:24" ht="41.4" x14ac:dyDescent="0.25">
      <c r="A533" s="23" t="s">
        <v>1026</v>
      </c>
      <c r="B533" s="24" t="s">
        <v>1027</v>
      </c>
      <c r="C533" s="24"/>
      <c r="D533" s="24" t="s">
        <v>996</v>
      </c>
      <c r="E533" s="94" t="s">
        <v>997</v>
      </c>
      <c r="F533" s="109">
        <v>0.23449999999999999</v>
      </c>
      <c r="G533" s="110">
        <v>125.13</v>
      </c>
      <c r="H533" s="100"/>
      <c r="I533" s="25"/>
      <c r="J533" s="109"/>
      <c r="K533" s="110"/>
      <c r="L533" s="25"/>
      <c r="M533" s="25"/>
      <c r="N533" s="109"/>
      <c r="O533" s="110"/>
      <c r="P533" s="109">
        <v>0.23449999999999999</v>
      </c>
      <c r="Q533" s="116">
        <v>193.70403499999998</v>
      </c>
      <c r="R533" s="107">
        <f t="shared" si="50"/>
        <v>0.23449999999999999</v>
      </c>
      <c r="S533" s="115">
        <f t="shared" si="53"/>
        <v>193.70403499999998</v>
      </c>
      <c r="T533" s="107">
        <f t="shared" si="54"/>
        <v>0.23449999999999999</v>
      </c>
      <c r="U533" s="226">
        <f t="shared" si="55"/>
        <v>193.70403499999998</v>
      </c>
      <c r="V533" s="233">
        <v>0.23449999999999999</v>
      </c>
      <c r="W533" s="224">
        <f t="shared" si="51"/>
        <v>257.60000000000002</v>
      </c>
      <c r="X533" s="115">
        <f t="shared" si="52"/>
        <v>275.91000000000003</v>
      </c>
    </row>
    <row r="534" spans="1:24" ht="41.4" x14ac:dyDescent="0.25">
      <c r="A534" s="23" t="s">
        <v>1028</v>
      </c>
      <c r="B534" s="24" t="s">
        <v>1029</v>
      </c>
      <c r="C534" s="24"/>
      <c r="D534" s="24" t="s">
        <v>996</v>
      </c>
      <c r="E534" s="94" t="s">
        <v>997</v>
      </c>
      <c r="F534" s="109">
        <v>1.8771</v>
      </c>
      <c r="G534" s="110">
        <v>1001.6</v>
      </c>
      <c r="H534" s="100"/>
      <c r="I534" s="25"/>
      <c r="J534" s="109"/>
      <c r="K534" s="110"/>
      <c r="L534" s="25"/>
      <c r="M534" s="25"/>
      <c r="N534" s="109"/>
      <c r="O534" s="110"/>
      <c r="P534" s="109">
        <v>1.8771</v>
      </c>
      <c r="Q534" s="116">
        <v>1550.540913</v>
      </c>
      <c r="R534" s="107">
        <f t="shared" si="50"/>
        <v>1.8771</v>
      </c>
      <c r="S534" s="115">
        <f t="shared" si="53"/>
        <v>1550.540913</v>
      </c>
      <c r="T534" s="107">
        <f t="shared" si="54"/>
        <v>1.8771</v>
      </c>
      <c r="U534" s="226">
        <f t="shared" si="55"/>
        <v>1550.540913</v>
      </c>
      <c r="V534" s="233">
        <v>1.8771</v>
      </c>
      <c r="W534" s="224">
        <f t="shared" si="51"/>
        <v>2062.0100000000002</v>
      </c>
      <c r="X534" s="115">
        <f t="shared" si="52"/>
        <v>2208.54</v>
      </c>
    </row>
    <row r="535" spans="1:24" ht="41.4" x14ac:dyDescent="0.25">
      <c r="A535" s="23" t="s">
        <v>1030</v>
      </c>
      <c r="B535" s="24" t="s">
        <v>1031</v>
      </c>
      <c r="C535" s="24"/>
      <c r="D535" s="24" t="s">
        <v>996</v>
      </c>
      <c r="E535" s="94" t="s">
        <v>997</v>
      </c>
      <c r="F535" s="109"/>
      <c r="G535" s="110"/>
      <c r="H535" s="100"/>
      <c r="I535" s="25"/>
      <c r="J535" s="109"/>
      <c r="K535" s="110"/>
      <c r="L535" s="25"/>
      <c r="M535" s="25"/>
      <c r="N535" s="109"/>
      <c r="O535" s="110"/>
      <c r="P535" s="109">
        <v>1</v>
      </c>
      <c r="Q535" s="116">
        <v>826.03</v>
      </c>
      <c r="R535" s="107">
        <f t="shared" si="50"/>
        <v>1</v>
      </c>
      <c r="S535" s="115">
        <f t="shared" si="53"/>
        <v>826.03</v>
      </c>
      <c r="T535" s="107">
        <f t="shared" si="54"/>
        <v>1</v>
      </c>
      <c r="U535" s="226">
        <f t="shared" si="55"/>
        <v>826.03</v>
      </c>
      <c r="V535" s="234">
        <v>1</v>
      </c>
      <c r="W535" s="224">
        <f t="shared" si="51"/>
        <v>1098.51</v>
      </c>
      <c r="X535" s="115">
        <f t="shared" si="52"/>
        <v>1176.57</v>
      </c>
    </row>
    <row r="536" spans="1:24" ht="41.4" x14ac:dyDescent="0.25">
      <c r="A536" s="23" t="s">
        <v>1032</v>
      </c>
      <c r="B536" s="24" t="s">
        <v>1033</v>
      </c>
      <c r="C536" s="24"/>
      <c r="D536" s="24" t="s">
        <v>996</v>
      </c>
      <c r="E536" s="94" t="s">
        <v>997</v>
      </c>
      <c r="F536" s="109">
        <v>0.62829999999999997</v>
      </c>
      <c r="G536" s="110">
        <v>335.25</v>
      </c>
      <c r="H536" s="100" t="s">
        <v>2118</v>
      </c>
      <c r="I536" s="25">
        <v>517.49</v>
      </c>
      <c r="J536" s="109">
        <v>0.54859999999999998</v>
      </c>
      <c r="K536" s="110">
        <v>296.83</v>
      </c>
      <c r="L536" s="25">
        <v>0.68710000000000004</v>
      </c>
      <c r="M536" s="25">
        <v>454.3</v>
      </c>
      <c r="N536" s="109">
        <v>0.67090000000000005</v>
      </c>
      <c r="O536" s="110">
        <v>505.16</v>
      </c>
      <c r="P536" s="109">
        <v>0.71730000000000005</v>
      </c>
      <c r="Q536" s="116">
        <v>592.51131900000007</v>
      </c>
      <c r="R536" s="107">
        <f t="shared" si="50"/>
        <v>0.71730000000000005</v>
      </c>
      <c r="S536" s="115">
        <f t="shared" si="53"/>
        <v>592.51131900000007</v>
      </c>
      <c r="T536" s="107">
        <f t="shared" si="54"/>
        <v>0.71730000000000005</v>
      </c>
      <c r="U536" s="226">
        <f t="shared" si="55"/>
        <v>592.51131900000007</v>
      </c>
      <c r="V536" s="233">
        <v>0.68600000000000005</v>
      </c>
      <c r="W536" s="224">
        <f t="shared" si="51"/>
        <v>753.58</v>
      </c>
      <c r="X536" s="115">
        <f t="shared" si="52"/>
        <v>807.13</v>
      </c>
    </row>
    <row r="537" spans="1:24" ht="41.4" x14ac:dyDescent="0.25">
      <c r="A537" s="23" t="s">
        <v>1034</v>
      </c>
      <c r="B537" s="24" t="s">
        <v>1035</v>
      </c>
      <c r="C537" s="24"/>
      <c r="D537" s="24" t="s">
        <v>996</v>
      </c>
      <c r="E537" s="94" t="s">
        <v>997</v>
      </c>
      <c r="F537" s="109">
        <v>0.37559999999999999</v>
      </c>
      <c r="G537" s="110">
        <v>200.42</v>
      </c>
      <c r="H537" s="100" t="s">
        <v>2119</v>
      </c>
      <c r="I537" s="25">
        <v>141.35</v>
      </c>
      <c r="J537" s="109">
        <v>0.27129999999999999</v>
      </c>
      <c r="K537" s="110">
        <v>146.79</v>
      </c>
      <c r="L537" s="25">
        <v>0.29170000000000001</v>
      </c>
      <c r="M537" s="25">
        <v>192.87</v>
      </c>
      <c r="N537" s="109">
        <v>0.27489999999999998</v>
      </c>
      <c r="O537" s="110">
        <v>206.99</v>
      </c>
      <c r="P537" s="109">
        <v>0.30030000000000001</v>
      </c>
      <c r="Q537" s="116">
        <v>248.05680899999999</v>
      </c>
      <c r="R537" s="107">
        <f t="shared" si="50"/>
        <v>0.30030000000000001</v>
      </c>
      <c r="S537" s="115">
        <f t="shared" si="53"/>
        <v>248.05680899999999</v>
      </c>
      <c r="T537" s="107">
        <f t="shared" si="54"/>
        <v>0.30030000000000001</v>
      </c>
      <c r="U537" s="226">
        <f t="shared" si="55"/>
        <v>248.05680899999999</v>
      </c>
      <c r="V537" s="233">
        <v>0.253</v>
      </c>
      <c r="W537" s="224">
        <f t="shared" si="51"/>
        <v>277.92</v>
      </c>
      <c r="X537" s="115">
        <f t="shared" si="52"/>
        <v>297.67</v>
      </c>
    </row>
    <row r="538" spans="1:24" ht="41.4" x14ac:dyDescent="0.25">
      <c r="A538" s="23" t="s">
        <v>1036</v>
      </c>
      <c r="B538" s="24" t="s">
        <v>1037</v>
      </c>
      <c r="C538" s="24"/>
      <c r="D538" s="24" t="s">
        <v>996</v>
      </c>
      <c r="E538" s="94" t="s">
        <v>997</v>
      </c>
      <c r="F538" s="109">
        <v>0.1946</v>
      </c>
      <c r="G538" s="110">
        <v>103.84</v>
      </c>
      <c r="H538" s="100"/>
      <c r="I538" s="25"/>
      <c r="J538" s="109"/>
      <c r="K538" s="110"/>
      <c r="L538" s="25"/>
      <c r="M538" s="25"/>
      <c r="N538" s="109"/>
      <c r="O538" s="110"/>
      <c r="P538" s="109">
        <v>0.1946</v>
      </c>
      <c r="Q538" s="116">
        <v>160.74543799999998</v>
      </c>
      <c r="R538" s="107">
        <f t="shared" si="50"/>
        <v>0.1946</v>
      </c>
      <c r="S538" s="115">
        <f t="shared" si="53"/>
        <v>160.74543799999998</v>
      </c>
      <c r="T538" s="107">
        <f t="shared" si="54"/>
        <v>0.1946</v>
      </c>
      <c r="U538" s="226">
        <f t="shared" si="55"/>
        <v>160.74543799999998</v>
      </c>
      <c r="V538" s="233">
        <v>0.1946</v>
      </c>
      <c r="W538" s="224">
        <f t="shared" si="51"/>
        <v>213.77</v>
      </c>
      <c r="X538" s="115">
        <f t="shared" si="52"/>
        <v>228.96</v>
      </c>
    </row>
    <row r="539" spans="1:24" ht="41.4" x14ac:dyDescent="0.25">
      <c r="A539" s="23" t="s">
        <v>1038</v>
      </c>
      <c r="B539" s="24" t="s">
        <v>1039</v>
      </c>
      <c r="C539" s="24"/>
      <c r="D539" s="24" t="s">
        <v>996</v>
      </c>
      <c r="E539" s="94" t="s">
        <v>997</v>
      </c>
      <c r="F539" s="109">
        <v>1.6021000000000001</v>
      </c>
      <c r="G539" s="110">
        <v>854.86</v>
      </c>
      <c r="H539" s="100" t="s">
        <v>2120</v>
      </c>
      <c r="I539" s="25">
        <v>850.18</v>
      </c>
      <c r="J539" s="109">
        <v>1.5844</v>
      </c>
      <c r="K539" s="110">
        <v>857.27</v>
      </c>
      <c r="L539" s="25">
        <v>1.6887000000000001</v>
      </c>
      <c r="M539" s="25">
        <v>1116.53</v>
      </c>
      <c r="N539" s="109">
        <v>1.8231999999999999</v>
      </c>
      <c r="O539" s="110">
        <v>1372.8</v>
      </c>
      <c r="P539" s="109">
        <v>1.8366</v>
      </c>
      <c r="Q539" s="116">
        <v>1517.0866980000001</v>
      </c>
      <c r="R539" s="107">
        <f t="shared" si="50"/>
        <v>1.8366</v>
      </c>
      <c r="S539" s="115">
        <f t="shared" si="53"/>
        <v>1517.0866980000001</v>
      </c>
      <c r="T539" s="107">
        <f t="shared" si="54"/>
        <v>1.8366</v>
      </c>
      <c r="U539" s="226">
        <f t="shared" si="55"/>
        <v>1517.0866980000001</v>
      </c>
      <c r="V539" s="233">
        <v>1.5569</v>
      </c>
      <c r="W539" s="224">
        <f t="shared" si="51"/>
        <v>1710.27</v>
      </c>
      <c r="X539" s="115">
        <f t="shared" si="52"/>
        <v>1831.8</v>
      </c>
    </row>
    <row r="540" spans="1:24" ht="41.4" x14ac:dyDescent="0.25">
      <c r="A540" s="23" t="s">
        <v>1040</v>
      </c>
      <c r="B540" s="24" t="s">
        <v>1041</v>
      </c>
      <c r="C540" s="24"/>
      <c r="D540" s="24" t="s">
        <v>996</v>
      </c>
      <c r="E540" s="94" t="s">
        <v>997</v>
      </c>
      <c r="F540" s="109">
        <v>1.4692000000000001</v>
      </c>
      <c r="G540" s="110">
        <v>783.95</v>
      </c>
      <c r="H540" s="100"/>
      <c r="I540" s="25"/>
      <c r="J540" s="109"/>
      <c r="K540" s="110"/>
      <c r="L540" s="25"/>
      <c r="M540" s="25"/>
      <c r="N540" s="109"/>
      <c r="O540" s="110"/>
      <c r="P540" s="109">
        <v>1.4692000000000001</v>
      </c>
      <c r="Q540" s="116">
        <v>1213.6032760000001</v>
      </c>
      <c r="R540" s="107">
        <f t="shared" si="50"/>
        <v>1.4692000000000001</v>
      </c>
      <c r="S540" s="115">
        <f t="shared" si="53"/>
        <v>1213.6032760000001</v>
      </c>
      <c r="T540" s="107">
        <f t="shared" si="54"/>
        <v>1.4692000000000001</v>
      </c>
      <c r="U540" s="226">
        <f t="shared" si="55"/>
        <v>1213.6032760000001</v>
      </c>
      <c r="V540" s="233">
        <v>1.4692000000000001</v>
      </c>
      <c r="W540" s="224">
        <f t="shared" si="51"/>
        <v>1613.93</v>
      </c>
      <c r="X540" s="115">
        <f t="shared" si="52"/>
        <v>1728.62</v>
      </c>
    </row>
    <row r="541" spans="1:24" ht="41.4" x14ac:dyDescent="0.25">
      <c r="A541" s="23" t="s">
        <v>1042</v>
      </c>
      <c r="B541" s="24" t="s">
        <v>1043</v>
      </c>
      <c r="C541" s="24"/>
      <c r="D541" s="24" t="s">
        <v>996</v>
      </c>
      <c r="E541" s="94" t="s">
        <v>997</v>
      </c>
      <c r="F541" s="109">
        <v>0.69869999999999999</v>
      </c>
      <c r="G541" s="110">
        <v>372.82</v>
      </c>
      <c r="H541" s="100" t="s">
        <v>2121</v>
      </c>
      <c r="I541" s="25">
        <v>379.85</v>
      </c>
      <c r="J541" s="109">
        <v>0.71379999999999999</v>
      </c>
      <c r="K541" s="110">
        <v>386.22</v>
      </c>
      <c r="L541" s="25">
        <v>0.76580000000000004</v>
      </c>
      <c r="M541" s="25">
        <v>506.33</v>
      </c>
      <c r="N541" s="109">
        <v>0.68330000000000002</v>
      </c>
      <c r="O541" s="110">
        <v>514.5</v>
      </c>
      <c r="P541" s="109">
        <v>0.70199999999999996</v>
      </c>
      <c r="Q541" s="116">
        <v>579.8730599999999</v>
      </c>
      <c r="R541" s="107">
        <f t="shared" si="50"/>
        <v>0.70199999999999996</v>
      </c>
      <c r="S541" s="115">
        <f t="shared" si="53"/>
        <v>579.8730599999999</v>
      </c>
      <c r="T541" s="107">
        <f t="shared" si="54"/>
        <v>0.70199999999999996</v>
      </c>
      <c r="U541" s="226">
        <f t="shared" si="55"/>
        <v>579.8730599999999</v>
      </c>
      <c r="V541" s="233">
        <v>0.70379999999999998</v>
      </c>
      <c r="W541" s="224">
        <f t="shared" si="51"/>
        <v>773.13</v>
      </c>
      <c r="X541" s="115">
        <f t="shared" si="52"/>
        <v>828.07</v>
      </c>
    </row>
    <row r="542" spans="1:24" ht="41.4" x14ac:dyDescent="0.25">
      <c r="A542" s="23" t="s">
        <v>1044</v>
      </c>
      <c r="B542" s="24" t="s">
        <v>1045</v>
      </c>
      <c r="C542" s="24"/>
      <c r="D542" s="24" t="s">
        <v>996</v>
      </c>
      <c r="E542" s="94" t="s">
        <v>997</v>
      </c>
      <c r="F542" s="109">
        <v>0.70830000000000004</v>
      </c>
      <c r="G542" s="110">
        <v>377.94</v>
      </c>
      <c r="H542" s="100" t="s">
        <v>2122</v>
      </c>
      <c r="I542" s="25">
        <v>304.58999999999997</v>
      </c>
      <c r="J542" s="109">
        <v>0.62109999999999999</v>
      </c>
      <c r="K542" s="110">
        <v>336.06</v>
      </c>
      <c r="L542" s="25">
        <v>0.63729999999999998</v>
      </c>
      <c r="M542" s="25">
        <v>421.37</v>
      </c>
      <c r="N542" s="109">
        <v>0.55259999999999998</v>
      </c>
      <c r="O542" s="110">
        <v>416.09</v>
      </c>
      <c r="P542" s="109">
        <v>0.57599999999999996</v>
      </c>
      <c r="Q542" s="116">
        <v>475.79327999999992</v>
      </c>
      <c r="R542" s="107">
        <f t="shared" si="50"/>
        <v>0.57599999999999996</v>
      </c>
      <c r="S542" s="115">
        <f t="shared" si="53"/>
        <v>475.79327999999992</v>
      </c>
      <c r="T542" s="107">
        <f t="shared" si="54"/>
        <v>0.57599999999999996</v>
      </c>
      <c r="U542" s="226">
        <f t="shared" si="55"/>
        <v>475.79327999999992</v>
      </c>
      <c r="V542" s="233">
        <v>0.50160000000000005</v>
      </c>
      <c r="W542" s="224">
        <f t="shared" si="51"/>
        <v>551.01</v>
      </c>
      <c r="X542" s="115">
        <f t="shared" si="52"/>
        <v>590.16999999999996</v>
      </c>
    </row>
    <row r="543" spans="1:24" ht="41.4" x14ac:dyDescent="0.25">
      <c r="A543" s="23" t="s">
        <v>1046</v>
      </c>
      <c r="B543" s="24" t="s">
        <v>1047</v>
      </c>
      <c r="C543" s="24"/>
      <c r="D543" s="24" t="s">
        <v>996</v>
      </c>
      <c r="E543" s="94" t="s">
        <v>997</v>
      </c>
      <c r="F543" s="109">
        <v>0.37319999999999998</v>
      </c>
      <c r="G543" s="110">
        <v>199.14</v>
      </c>
      <c r="H543" s="100" t="s">
        <v>2123</v>
      </c>
      <c r="I543" s="25">
        <v>164.93</v>
      </c>
      <c r="J543" s="109">
        <v>0.33760000000000001</v>
      </c>
      <c r="K543" s="110">
        <v>182.67</v>
      </c>
      <c r="L543" s="25">
        <v>0.38790000000000002</v>
      </c>
      <c r="M543" s="25">
        <v>256.47000000000003</v>
      </c>
      <c r="N543" s="109">
        <v>0.44340000000000002</v>
      </c>
      <c r="O543" s="110">
        <v>333.86</v>
      </c>
      <c r="P543" s="109">
        <v>0.40799999999999997</v>
      </c>
      <c r="Q543" s="116">
        <v>337.02023999999994</v>
      </c>
      <c r="R543" s="107">
        <f t="shared" si="50"/>
        <v>0.40799999999999997</v>
      </c>
      <c r="S543" s="115">
        <f t="shared" si="53"/>
        <v>337.02023999999994</v>
      </c>
      <c r="T543" s="107">
        <f t="shared" si="54"/>
        <v>0.40799999999999997</v>
      </c>
      <c r="U543" s="226">
        <f t="shared" si="55"/>
        <v>337.02023999999994</v>
      </c>
      <c r="V543" s="233">
        <v>0.44590000000000002</v>
      </c>
      <c r="W543" s="224">
        <f t="shared" si="51"/>
        <v>489.83</v>
      </c>
      <c r="X543" s="115">
        <f t="shared" si="52"/>
        <v>524.63</v>
      </c>
    </row>
    <row r="544" spans="1:24" ht="41.4" x14ac:dyDescent="0.25">
      <c r="A544" s="23" t="s">
        <v>1048</v>
      </c>
      <c r="B544" s="24" t="s">
        <v>1049</v>
      </c>
      <c r="C544" s="24"/>
      <c r="D544" s="24" t="s">
        <v>996</v>
      </c>
      <c r="E544" s="94" t="s">
        <v>997</v>
      </c>
      <c r="F544" s="109">
        <v>0.36620000000000003</v>
      </c>
      <c r="G544" s="110">
        <v>195.4</v>
      </c>
      <c r="H544" s="100" t="s">
        <v>2124</v>
      </c>
      <c r="I544" s="25">
        <v>123.83</v>
      </c>
      <c r="J544" s="109">
        <v>0.29780000000000001</v>
      </c>
      <c r="K544" s="110">
        <v>161.13</v>
      </c>
      <c r="L544" s="25">
        <v>0.28849999999999998</v>
      </c>
      <c r="M544" s="25">
        <v>190.75</v>
      </c>
      <c r="N544" s="109">
        <v>0.2697</v>
      </c>
      <c r="O544" s="110">
        <v>203.07</v>
      </c>
      <c r="P544" s="109">
        <v>0.26119999999999999</v>
      </c>
      <c r="Q544" s="116">
        <v>215.75903599999998</v>
      </c>
      <c r="R544" s="107">
        <f t="shared" si="50"/>
        <v>0.26119999999999999</v>
      </c>
      <c r="S544" s="115">
        <f t="shared" si="53"/>
        <v>215.75903599999998</v>
      </c>
      <c r="T544" s="107">
        <f t="shared" si="54"/>
        <v>0.26119999999999999</v>
      </c>
      <c r="U544" s="226">
        <f t="shared" si="55"/>
        <v>215.75903599999998</v>
      </c>
      <c r="V544" s="233">
        <v>0.2823</v>
      </c>
      <c r="W544" s="224">
        <f t="shared" si="51"/>
        <v>310.11</v>
      </c>
      <c r="X544" s="115">
        <f t="shared" si="52"/>
        <v>332.15</v>
      </c>
    </row>
    <row r="545" spans="1:24" ht="27.6" x14ac:dyDescent="0.25">
      <c r="A545" s="23" t="s">
        <v>1050</v>
      </c>
      <c r="B545" s="24" t="s">
        <v>1051</v>
      </c>
      <c r="C545" s="24"/>
      <c r="D545" s="24" t="s">
        <v>1052</v>
      </c>
      <c r="E545" s="94" t="s">
        <v>1053</v>
      </c>
      <c r="F545" s="109">
        <v>6.9950000000000001</v>
      </c>
      <c r="G545" s="110">
        <v>3732.46</v>
      </c>
      <c r="H545" s="100" t="s">
        <v>1999</v>
      </c>
      <c r="I545" s="25">
        <v>408.12</v>
      </c>
      <c r="J545" s="109"/>
      <c r="K545" s="110"/>
      <c r="L545" s="25"/>
      <c r="M545" s="25"/>
      <c r="N545" s="109">
        <v>0.83919999999999995</v>
      </c>
      <c r="O545" s="110">
        <v>631.88</v>
      </c>
      <c r="P545" s="109">
        <v>1.0376000000000001</v>
      </c>
      <c r="Q545" s="116">
        <v>857.08872800000006</v>
      </c>
      <c r="R545" s="107">
        <f t="shared" si="50"/>
        <v>1.0376000000000001</v>
      </c>
      <c r="S545" s="115">
        <f t="shared" si="53"/>
        <v>857.08872800000006</v>
      </c>
      <c r="T545" s="107">
        <f t="shared" si="54"/>
        <v>1.0376000000000001</v>
      </c>
      <c r="U545" s="226">
        <f t="shared" si="55"/>
        <v>857.08872800000006</v>
      </c>
      <c r="V545" s="233">
        <v>3.8420000000000001</v>
      </c>
      <c r="W545" s="224">
        <f t="shared" si="51"/>
        <v>4220.4799999999996</v>
      </c>
      <c r="X545" s="115">
        <f t="shared" si="52"/>
        <v>4520.38</v>
      </c>
    </row>
    <row r="546" spans="1:24" ht="27.6" x14ac:dyDescent="0.25">
      <c r="A546" s="23" t="s">
        <v>1054</v>
      </c>
      <c r="B546" s="24" t="s">
        <v>1055</v>
      </c>
      <c r="C546" s="24"/>
      <c r="D546" s="24" t="s">
        <v>1052</v>
      </c>
      <c r="E546" s="94" t="s">
        <v>1053</v>
      </c>
      <c r="F546" s="109">
        <v>0.70879999999999999</v>
      </c>
      <c r="G546" s="110">
        <v>378.21</v>
      </c>
      <c r="H546" s="100" t="s">
        <v>2125</v>
      </c>
      <c r="I546" s="25">
        <v>512.25</v>
      </c>
      <c r="J546" s="109"/>
      <c r="K546" s="110"/>
      <c r="L546" s="25"/>
      <c r="M546" s="25"/>
      <c r="N546" s="109"/>
      <c r="O546" s="110"/>
      <c r="P546" s="109">
        <v>0.82410000000000005</v>
      </c>
      <c r="Q546" s="116">
        <v>680.73132299999997</v>
      </c>
      <c r="R546" s="107">
        <f t="shared" si="50"/>
        <v>0.82410000000000005</v>
      </c>
      <c r="S546" s="115">
        <f t="shared" si="53"/>
        <v>680.73132299999997</v>
      </c>
      <c r="T546" s="107">
        <f t="shared" si="54"/>
        <v>0.82410000000000005</v>
      </c>
      <c r="U546" s="226">
        <f t="shared" si="55"/>
        <v>680.73132299999997</v>
      </c>
      <c r="V546" s="233">
        <v>2.7313999999999998</v>
      </c>
      <c r="W546" s="224">
        <f t="shared" si="51"/>
        <v>3000.47</v>
      </c>
      <c r="X546" s="115">
        <f t="shared" si="52"/>
        <v>3213.68</v>
      </c>
    </row>
    <row r="547" spans="1:24" ht="27.6" x14ac:dyDescent="0.25">
      <c r="A547" s="23" t="s">
        <v>1056</v>
      </c>
      <c r="B547" s="24" t="s">
        <v>1057</v>
      </c>
      <c r="C547" s="24"/>
      <c r="D547" s="24" t="s">
        <v>1052</v>
      </c>
      <c r="E547" s="94" t="s">
        <v>1053</v>
      </c>
      <c r="F547" s="109">
        <v>0.82909999999999995</v>
      </c>
      <c r="G547" s="110">
        <v>442.4</v>
      </c>
      <c r="H547" s="100"/>
      <c r="I547" s="25"/>
      <c r="J547" s="109"/>
      <c r="K547" s="110"/>
      <c r="L547" s="25"/>
      <c r="M547" s="25"/>
      <c r="N547" s="109"/>
      <c r="O547" s="110"/>
      <c r="P547" s="109">
        <v>0.82909999999999995</v>
      </c>
      <c r="Q547" s="116">
        <v>684.86147299999993</v>
      </c>
      <c r="R547" s="107">
        <f t="shared" si="50"/>
        <v>0.82909999999999995</v>
      </c>
      <c r="S547" s="115">
        <f t="shared" si="53"/>
        <v>684.86147299999993</v>
      </c>
      <c r="T547" s="107">
        <f t="shared" si="54"/>
        <v>0.82909999999999995</v>
      </c>
      <c r="U547" s="226">
        <f t="shared" si="55"/>
        <v>684.86147299999993</v>
      </c>
      <c r="V547" s="233">
        <v>0.82909999999999995</v>
      </c>
      <c r="W547" s="224">
        <f t="shared" si="51"/>
        <v>910.77</v>
      </c>
      <c r="X547" s="115">
        <f t="shared" si="52"/>
        <v>975.49</v>
      </c>
    </row>
    <row r="548" spans="1:24" ht="27.6" x14ac:dyDescent="0.25">
      <c r="A548" s="23" t="s">
        <v>1058</v>
      </c>
      <c r="B548" s="24" t="s">
        <v>1059</v>
      </c>
      <c r="C548" s="24"/>
      <c r="D548" s="24" t="s">
        <v>1052</v>
      </c>
      <c r="E548" s="94" t="s">
        <v>1053</v>
      </c>
      <c r="F548" s="109">
        <v>0.58220000000000005</v>
      </c>
      <c r="G548" s="110">
        <v>310.66000000000003</v>
      </c>
      <c r="H548" s="100" t="s">
        <v>2126</v>
      </c>
      <c r="I548" s="25">
        <v>317.08999999999997</v>
      </c>
      <c r="J548" s="109"/>
      <c r="K548" s="110"/>
      <c r="L548" s="25"/>
      <c r="M548" s="25"/>
      <c r="N548" s="109"/>
      <c r="O548" s="110"/>
      <c r="P548" s="109">
        <v>0.49730000000000002</v>
      </c>
      <c r="Q548" s="116">
        <v>410.784719</v>
      </c>
      <c r="R548" s="107">
        <f t="shared" si="50"/>
        <v>0.49730000000000002</v>
      </c>
      <c r="S548" s="115">
        <f t="shared" si="53"/>
        <v>410.784719</v>
      </c>
      <c r="T548" s="107">
        <f t="shared" si="54"/>
        <v>0.49730000000000002</v>
      </c>
      <c r="U548" s="226">
        <f t="shared" si="55"/>
        <v>410.784719</v>
      </c>
      <c r="V548" s="233">
        <v>0.62860000000000005</v>
      </c>
      <c r="W548" s="224">
        <f t="shared" si="51"/>
        <v>690.52</v>
      </c>
      <c r="X548" s="115">
        <f t="shared" si="52"/>
        <v>739.59</v>
      </c>
    </row>
    <row r="549" spans="1:24" ht="27.6" x14ac:dyDescent="0.25">
      <c r="A549" s="23" t="s">
        <v>1060</v>
      </c>
      <c r="B549" s="24" t="s">
        <v>1061</v>
      </c>
      <c r="C549" s="24"/>
      <c r="D549" s="24" t="s">
        <v>1052</v>
      </c>
      <c r="E549" s="94" t="s">
        <v>1053</v>
      </c>
      <c r="F549" s="109">
        <v>0.38729999999999998</v>
      </c>
      <c r="G549" s="110">
        <v>206.66</v>
      </c>
      <c r="H549" s="100" t="s">
        <v>2127</v>
      </c>
      <c r="I549" s="25">
        <v>227.85</v>
      </c>
      <c r="J549" s="109"/>
      <c r="K549" s="110"/>
      <c r="L549" s="25"/>
      <c r="M549" s="25"/>
      <c r="N549" s="109"/>
      <c r="O549" s="110"/>
      <c r="P549" s="109">
        <v>0.41310000000000002</v>
      </c>
      <c r="Q549" s="116">
        <v>341.23299300000002</v>
      </c>
      <c r="R549" s="107">
        <f t="shared" si="50"/>
        <v>0.41310000000000002</v>
      </c>
      <c r="S549" s="115">
        <f t="shared" si="53"/>
        <v>341.23299300000002</v>
      </c>
      <c r="T549" s="107">
        <f t="shared" si="54"/>
        <v>0.41310000000000002</v>
      </c>
      <c r="U549" s="226">
        <f t="shared" si="55"/>
        <v>341.23299300000002</v>
      </c>
      <c r="V549" s="233">
        <v>0.28470000000000001</v>
      </c>
      <c r="W549" s="224">
        <f t="shared" si="51"/>
        <v>312.75</v>
      </c>
      <c r="X549" s="115">
        <f t="shared" si="52"/>
        <v>334.97</v>
      </c>
    </row>
    <row r="550" spans="1:24" ht="27.6" x14ac:dyDescent="0.25">
      <c r="A550" s="23" t="s">
        <v>1062</v>
      </c>
      <c r="B550" s="24" t="s">
        <v>1063</v>
      </c>
      <c r="C550" s="24"/>
      <c r="D550" s="24" t="s">
        <v>1052</v>
      </c>
      <c r="E550" s="94" t="s">
        <v>1053</v>
      </c>
      <c r="F550" s="109">
        <v>0.1268</v>
      </c>
      <c r="G550" s="110">
        <v>67.66</v>
      </c>
      <c r="H550" s="100"/>
      <c r="I550" s="25"/>
      <c r="J550" s="109"/>
      <c r="K550" s="110"/>
      <c r="L550" s="25"/>
      <c r="M550" s="25"/>
      <c r="N550" s="109"/>
      <c r="O550" s="110"/>
      <c r="P550" s="109">
        <v>0.1268</v>
      </c>
      <c r="Q550" s="116">
        <v>104.74060399999999</v>
      </c>
      <c r="R550" s="107">
        <f t="shared" si="50"/>
        <v>0.1268</v>
      </c>
      <c r="S550" s="115">
        <f t="shared" si="53"/>
        <v>104.74060399999999</v>
      </c>
      <c r="T550" s="107">
        <f t="shared" si="54"/>
        <v>0.1268</v>
      </c>
      <c r="U550" s="226">
        <f t="shared" si="55"/>
        <v>104.74060399999999</v>
      </c>
      <c r="V550" s="233">
        <v>0.1268</v>
      </c>
      <c r="W550" s="224">
        <f t="shared" si="51"/>
        <v>139.29</v>
      </c>
      <c r="X550" s="115">
        <f t="shared" si="52"/>
        <v>149.19</v>
      </c>
    </row>
    <row r="551" spans="1:24" ht="27.6" x14ac:dyDescent="0.25">
      <c r="A551" s="23" t="s">
        <v>1064</v>
      </c>
      <c r="B551" s="24" t="s">
        <v>1065</v>
      </c>
      <c r="C551" s="24"/>
      <c r="D551" s="24" t="s">
        <v>1052</v>
      </c>
      <c r="E551" s="94" t="s">
        <v>1053</v>
      </c>
      <c r="F551" s="109">
        <v>0.44059999999999999</v>
      </c>
      <c r="G551" s="110">
        <v>235.1</v>
      </c>
      <c r="H551" s="100" t="s">
        <v>1796</v>
      </c>
      <c r="I551" s="25">
        <v>210.34</v>
      </c>
      <c r="J551" s="109"/>
      <c r="K551" s="110"/>
      <c r="L551" s="25"/>
      <c r="M551" s="25"/>
      <c r="N551" s="109"/>
      <c r="O551" s="110"/>
      <c r="P551" s="109" t="s">
        <v>1796</v>
      </c>
      <c r="Q551" s="116">
        <v>318.35196200000001</v>
      </c>
      <c r="R551" s="107" t="str">
        <f t="shared" si="50"/>
        <v>0.3854</v>
      </c>
      <c r="S551" s="115">
        <f t="shared" si="53"/>
        <v>318.35196200000001</v>
      </c>
      <c r="T551" s="107" t="str">
        <f t="shared" si="54"/>
        <v>0.3854</v>
      </c>
      <c r="U551" s="226">
        <f t="shared" si="55"/>
        <v>318.35196200000001</v>
      </c>
      <c r="V551" s="233">
        <v>0.39929999999999999</v>
      </c>
      <c r="W551" s="224">
        <f t="shared" si="51"/>
        <v>438.64</v>
      </c>
      <c r="X551" s="115">
        <f t="shared" si="52"/>
        <v>469.8</v>
      </c>
    </row>
    <row r="552" spans="1:24" ht="27.6" x14ac:dyDescent="0.25">
      <c r="A552" s="23" t="s">
        <v>1066</v>
      </c>
      <c r="B552" s="24" t="s">
        <v>1067</v>
      </c>
      <c r="C552" s="24"/>
      <c r="D552" s="24" t="s">
        <v>1052</v>
      </c>
      <c r="E552" s="94" t="s">
        <v>1053</v>
      </c>
      <c r="F552" s="109"/>
      <c r="G552" s="110"/>
      <c r="H552" s="100" t="s">
        <v>2128</v>
      </c>
      <c r="I552" s="25">
        <v>85.85</v>
      </c>
      <c r="J552" s="109"/>
      <c r="K552" s="110"/>
      <c r="L552" s="25"/>
      <c r="M552" s="25"/>
      <c r="N552" s="109"/>
      <c r="O552" s="110"/>
      <c r="P552" s="109" t="s">
        <v>2128</v>
      </c>
      <c r="Q552" s="116">
        <v>129.93451899999999</v>
      </c>
      <c r="R552" s="107" t="str">
        <f t="shared" si="50"/>
        <v>0.1573</v>
      </c>
      <c r="S552" s="115">
        <f t="shared" si="53"/>
        <v>129.93451899999999</v>
      </c>
      <c r="T552" s="107" t="str">
        <f t="shared" si="54"/>
        <v>0.1573</v>
      </c>
      <c r="U552" s="226">
        <f t="shared" si="55"/>
        <v>129.93451899999999</v>
      </c>
      <c r="V552" s="233" t="s">
        <v>2128</v>
      </c>
      <c r="W552" s="224">
        <f t="shared" si="51"/>
        <v>172.8</v>
      </c>
      <c r="X552" s="115">
        <f t="shared" si="52"/>
        <v>185.07</v>
      </c>
    </row>
    <row r="553" spans="1:24" x14ac:dyDescent="0.25">
      <c r="A553" s="212" t="s">
        <v>1712</v>
      </c>
      <c r="B553" s="213" t="s">
        <v>1713</v>
      </c>
      <c r="C553" s="211" t="s">
        <v>1751</v>
      </c>
      <c r="D553" s="29" t="s">
        <v>1052</v>
      </c>
      <c r="E553" s="95" t="s">
        <v>1053</v>
      </c>
      <c r="F553" s="109"/>
      <c r="G553" s="110"/>
      <c r="H553" s="100"/>
      <c r="I553" s="25"/>
      <c r="J553" s="109"/>
      <c r="K553" s="110"/>
      <c r="L553" s="25"/>
      <c r="M553" s="25"/>
      <c r="N553" s="109"/>
      <c r="O553" s="110"/>
      <c r="P553" s="109">
        <v>1</v>
      </c>
      <c r="Q553" s="116">
        <v>826.03</v>
      </c>
      <c r="R553" s="107">
        <f t="shared" si="50"/>
        <v>1</v>
      </c>
      <c r="S553" s="115">
        <f t="shared" si="53"/>
        <v>826.03</v>
      </c>
      <c r="T553" s="107">
        <f t="shared" si="54"/>
        <v>1</v>
      </c>
      <c r="U553" s="226">
        <f t="shared" si="55"/>
        <v>826.03</v>
      </c>
      <c r="V553" s="233"/>
      <c r="W553" s="224"/>
      <c r="X553" s="115"/>
    </row>
    <row r="554" spans="1:24" ht="27.6" x14ac:dyDescent="0.25">
      <c r="A554" s="23" t="s">
        <v>1068</v>
      </c>
      <c r="B554" s="24" t="s">
        <v>1069</v>
      </c>
      <c r="C554" s="24"/>
      <c r="D554" s="24" t="s">
        <v>1052</v>
      </c>
      <c r="E554" s="94" t="s">
        <v>1053</v>
      </c>
      <c r="F554" s="109">
        <v>0.36549999999999999</v>
      </c>
      <c r="G554" s="110">
        <v>195.03</v>
      </c>
      <c r="H554" s="100" t="s">
        <v>2129</v>
      </c>
      <c r="I554" s="25">
        <v>168.91</v>
      </c>
      <c r="J554" s="109">
        <v>0.30980000000000002</v>
      </c>
      <c r="K554" s="110">
        <v>167.62</v>
      </c>
      <c r="L554" s="25">
        <v>0.37609999999999999</v>
      </c>
      <c r="M554" s="25">
        <v>248.67</v>
      </c>
      <c r="N554" s="109">
        <v>0.34589999999999999</v>
      </c>
      <c r="O554" s="110">
        <v>260.45</v>
      </c>
      <c r="P554" s="109">
        <v>0.36249999999999999</v>
      </c>
      <c r="Q554" s="116">
        <v>299.43587499999995</v>
      </c>
      <c r="R554" s="107">
        <f t="shared" si="50"/>
        <v>0.36249999999999999</v>
      </c>
      <c r="S554" s="115">
        <f t="shared" si="53"/>
        <v>299.43587499999995</v>
      </c>
      <c r="T554" s="107">
        <f t="shared" si="54"/>
        <v>0.36249999999999999</v>
      </c>
      <c r="U554" s="226">
        <f t="shared" si="55"/>
        <v>299.43587499999995</v>
      </c>
      <c r="V554" s="233">
        <v>0.26889999999999997</v>
      </c>
      <c r="W554" s="224">
        <f t="shared" si="51"/>
        <v>295.39</v>
      </c>
      <c r="X554" s="115">
        <f t="shared" si="52"/>
        <v>316.38</v>
      </c>
    </row>
    <row r="555" spans="1:24" ht="27.6" x14ac:dyDescent="0.25">
      <c r="A555" s="23" t="s">
        <v>1070</v>
      </c>
      <c r="B555" s="24" t="s">
        <v>1071</v>
      </c>
      <c r="C555" s="24"/>
      <c r="D555" s="24" t="s">
        <v>1052</v>
      </c>
      <c r="E555" s="94" t="s">
        <v>1053</v>
      </c>
      <c r="F555" s="109">
        <v>0.49149999999999999</v>
      </c>
      <c r="G555" s="110">
        <v>262.26</v>
      </c>
      <c r="H555" s="100" t="s">
        <v>2130</v>
      </c>
      <c r="I555" s="25">
        <v>220.54</v>
      </c>
      <c r="J555" s="109">
        <v>0.50609999999999999</v>
      </c>
      <c r="K555" s="110">
        <v>273.83999999999997</v>
      </c>
      <c r="L555" s="25">
        <v>0.44840000000000002</v>
      </c>
      <c r="M555" s="25">
        <v>296.47000000000003</v>
      </c>
      <c r="N555" s="109">
        <v>0.43030000000000002</v>
      </c>
      <c r="O555" s="110">
        <v>324</v>
      </c>
      <c r="P555" s="109">
        <v>0.45290000000000002</v>
      </c>
      <c r="Q555" s="116">
        <v>374.10898700000001</v>
      </c>
      <c r="R555" s="107">
        <f t="shared" si="50"/>
        <v>0.45290000000000002</v>
      </c>
      <c r="S555" s="115">
        <f t="shared" si="53"/>
        <v>374.10898700000001</v>
      </c>
      <c r="T555" s="107">
        <f t="shared" si="54"/>
        <v>0.45290000000000002</v>
      </c>
      <c r="U555" s="226">
        <f t="shared" si="55"/>
        <v>374.10898700000001</v>
      </c>
      <c r="V555" s="233">
        <v>0.40689999999999998</v>
      </c>
      <c r="W555" s="224">
        <f t="shared" si="51"/>
        <v>446.98</v>
      </c>
      <c r="X555" s="115">
        <f t="shared" si="52"/>
        <v>478.75</v>
      </c>
    </row>
    <row r="556" spans="1:24" ht="27.6" x14ac:dyDescent="0.25">
      <c r="A556" s="23" t="s">
        <v>1072</v>
      </c>
      <c r="B556" s="24" t="s">
        <v>1073</v>
      </c>
      <c r="C556" s="24"/>
      <c r="D556" s="24" t="s">
        <v>1052</v>
      </c>
      <c r="E556" s="94" t="s">
        <v>1053</v>
      </c>
      <c r="F556" s="109">
        <v>0.33489999999999998</v>
      </c>
      <c r="G556" s="110">
        <v>178.7</v>
      </c>
      <c r="H556" s="100"/>
      <c r="I556" s="25"/>
      <c r="J556" s="109"/>
      <c r="K556" s="110"/>
      <c r="L556" s="25"/>
      <c r="M556" s="25"/>
      <c r="N556" s="109"/>
      <c r="O556" s="110"/>
      <c r="P556" s="109">
        <v>0.33489999999999998</v>
      </c>
      <c r="Q556" s="116">
        <v>276.63744699999995</v>
      </c>
      <c r="R556" s="107">
        <f t="shared" si="50"/>
        <v>0.33489999999999998</v>
      </c>
      <c r="S556" s="115">
        <f t="shared" si="53"/>
        <v>276.63744699999995</v>
      </c>
      <c r="T556" s="107">
        <f t="shared" si="54"/>
        <v>0.33489999999999998</v>
      </c>
      <c r="U556" s="226">
        <f t="shared" si="55"/>
        <v>276.63744699999995</v>
      </c>
      <c r="V556" s="233">
        <v>0.33489999999999998</v>
      </c>
      <c r="W556" s="224">
        <f t="shared" si="51"/>
        <v>367.89</v>
      </c>
      <c r="X556" s="115">
        <f t="shared" si="52"/>
        <v>394.03</v>
      </c>
    </row>
    <row r="557" spans="1:24" ht="27.6" x14ac:dyDescent="0.25">
      <c r="A557" s="23" t="s">
        <v>1074</v>
      </c>
      <c r="B557" s="24" t="s">
        <v>1075</v>
      </c>
      <c r="C557" s="24"/>
      <c r="D557" s="24" t="s">
        <v>1052</v>
      </c>
      <c r="E557" s="94" t="s">
        <v>1053</v>
      </c>
      <c r="F557" s="109">
        <v>1.7253000000000001</v>
      </c>
      <c r="G557" s="110">
        <v>920.6</v>
      </c>
      <c r="H557" s="100" t="s">
        <v>2131</v>
      </c>
      <c r="I557" s="25">
        <v>915.95</v>
      </c>
      <c r="J557" s="109">
        <v>1.7795000000000001</v>
      </c>
      <c r="K557" s="110">
        <v>962.83</v>
      </c>
      <c r="L557" s="25">
        <v>1.5709</v>
      </c>
      <c r="M557" s="25">
        <v>1038.6500000000001</v>
      </c>
      <c r="N557" s="109">
        <v>1.3825000000000001</v>
      </c>
      <c r="O557" s="110">
        <v>1040.97</v>
      </c>
      <c r="P557" s="109">
        <v>1.3562000000000001</v>
      </c>
      <c r="Q557" s="116">
        <v>1120.261886</v>
      </c>
      <c r="R557" s="107">
        <f t="shared" si="50"/>
        <v>1.3562000000000001</v>
      </c>
      <c r="S557" s="115">
        <f t="shared" si="53"/>
        <v>1120.261886</v>
      </c>
      <c r="T557" s="107">
        <f t="shared" si="54"/>
        <v>1.3562000000000001</v>
      </c>
      <c r="U557" s="226">
        <f t="shared" si="55"/>
        <v>1120.261886</v>
      </c>
      <c r="V557" s="233">
        <v>1.1865000000000001</v>
      </c>
      <c r="W557" s="224">
        <f t="shared" si="51"/>
        <v>1303.3800000000001</v>
      </c>
      <c r="X557" s="115">
        <f t="shared" si="52"/>
        <v>1396</v>
      </c>
    </row>
    <row r="558" spans="1:24" x14ac:dyDescent="0.25">
      <c r="A558" s="212" t="s">
        <v>1714</v>
      </c>
      <c r="B558" s="213" t="s">
        <v>1715</v>
      </c>
      <c r="C558" s="211" t="s">
        <v>1751</v>
      </c>
      <c r="D558" s="29" t="s">
        <v>1052</v>
      </c>
      <c r="E558" s="95" t="s">
        <v>1053</v>
      </c>
      <c r="F558" s="109"/>
      <c r="G558" s="110"/>
      <c r="H558" s="100"/>
      <c r="I558" s="25"/>
      <c r="J558" s="109"/>
      <c r="K558" s="110"/>
      <c r="L558" s="25"/>
      <c r="M558" s="25"/>
      <c r="N558" s="109"/>
      <c r="O558" s="110"/>
      <c r="P558" s="109">
        <v>1</v>
      </c>
      <c r="Q558" s="116">
        <v>826.03</v>
      </c>
      <c r="R558" s="107">
        <f t="shared" si="50"/>
        <v>1</v>
      </c>
      <c r="S558" s="115">
        <f t="shared" si="53"/>
        <v>826.03</v>
      </c>
      <c r="T558" s="107">
        <f t="shared" si="54"/>
        <v>1</v>
      </c>
      <c r="U558" s="226">
        <f t="shared" si="55"/>
        <v>826.03</v>
      </c>
      <c r="V558" s="233"/>
      <c r="W558" s="224"/>
      <c r="X558" s="115"/>
    </row>
    <row r="559" spans="1:24" ht="27.6" x14ac:dyDescent="0.25">
      <c r="A559" s="23" t="s">
        <v>1076</v>
      </c>
      <c r="B559" s="24" t="s">
        <v>1077</v>
      </c>
      <c r="C559" s="24"/>
      <c r="D559" s="24" t="s">
        <v>1052</v>
      </c>
      <c r="E559" s="94" t="s">
        <v>1053</v>
      </c>
      <c r="F559" s="109">
        <v>0.35749999999999998</v>
      </c>
      <c r="G559" s="110">
        <v>190.76</v>
      </c>
      <c r="H559" s="100" t="s">
        <v>2132</v>
      </c>
      <c r="I559" s="25">
        <v>170.39</v>
      </c>
      <c r="J559" s="109">
        <v>0.29310000000000003</v>
      </c>
      <c r="K559" s="110">
        <v>158.59</v>
      </c>
      <c r="L559" s="25">
        <v>0.35520000000000002</v>
      </c>
      <c r="M559" s="25">
        <v>234.85</v>
      </c>
      <c r="N559" s="109">
        <v>0.33110000000000001</v>
      </c>
      <c r="O559" s="110">
        <v>249.31</v>
      </c>
      <c r="P559" s="109">
        <v>0.33600000000000002</v>
      </c>
      <c r="Q559" s="116">
        <v>277.54608000000002</v>
      </c>
      <c r="R559" s="107">
        <f t="shared" si="50"/>
        <v>0.33600000000000002</v>
      </c>
      <c r="S559" s="115">
        <f t="shared" si="53"/>
        <v>277.54608000000002</v>
      </c>
      <c r="T559" s="107">
        <f t="shared" si="54"/>
        <v>0.33600000000000002</v>
      </c>
      <c r="U559" s="226">
        <f t="shared" si="55"/>
        <v>277.54608000000002</v>
      </c>
      <c r="V559" s="233">
        <v>0.31909999999999999</v>
      </c>
      <c r="W559" s="224">
        <f t="shared" si="51"/>
        <v>350.53</v>
      </c>
      <c r="X559" s="115">
        <f t="shared" si="52"/>
        <v>375.44</v>
      </c>
    </row>
    <row r="560" spans="1:24" ht="27.6" x14ac:dyDescent="0.25">
      <c r="A560" s="23" t="s">
        <v>1078</v>
      </c>
      <c r="B560" s="24" t="s">
        <v>1079</v>
      </c>
      <c r="C560" s="24"/>
      <c r="D560" s="24" t="s">
        <v>1052</v>
      </c>
      <c r="E560" s="94" t="s">
        <v>1053</v>
      </c>
      <c r="F560" s="109">
        <v>0.43090000000000001</v>
      </c>
      <c r="G560" s="110">
        <v>229.92</v>
      </c>
      <c r="H560" s="100" t="s">
        <v>2133</v>
      </c>
      <c r="I560" s="25">
        <v>179.94</v>
      </c>
      <c r="J560" s="109">
        <v>0.2432</v>
      </c>
      <c r="K560" s="110">
        <v>131.59</v>
      </c>
      <c r="L560" s="25">
        <v>0.27650000000000002</v>
      </c>
      <c r="M560" s="25">
        <v>182.82</v>
      </c>
      <c r="N560" s="109">
        <v>0.2364</v>
      </c>
      <c r="O560" s="110">
        <v>178</v>
      </c>
      <c r="P560" s="109">
        <v>0.25640000000000002</v>
      </c>
      <c r="Q560" s="116">
        <v>211.79409200000001</v>
      </c>
      <c r="R560" s="107">
        <f t="shared" si="50"/>
        <v>0.25640000000000002</v>
      </c>
      <c r="S560" s="115">
        <f t="shared" si="53"/>
        <v>211.79409200000001</v>
      </c>
      <c r="T560" s="107">
        <f t="shared" si="54"/>
        <v>0.25640000000000002</v>
      </c>
      <c r="U560" s="226">
        <f t="shared" si="55"/>
        <v>211.79409200000001</v>
      </c>
      <c r="V560" s="233">
        <v>0.2288</v>
      </c>
      <c r="W560" s="224">
        <f t="shared" si="51"/>
        <v>251.34</v>
      </c>
      <c r="X560" s="115">
        <f t="shared" si="52"/>
        <v>269.2</v>
      </c>
    </row>
    <row r="561" spans="1:24" ht="27.6" x14ac:dyDescent="0.25">
      <c r="A561" s="23" t="s">
        <v>1080</v>
      </c>
      <c r="B561" s="24" t="s">
        <v>1081</v>
      </c>
      <c r="C561" s="24"/>
      <c r="D561" s="24" t="s">
        <v>1052</v>
      </c>
      <c r="E561" s="94" t="s">
        <v>1053</v>
      </c>
      <c r="F561" s="109">
        <v>0.375</v>
      </c>
      <c r="G561" s="110">
        <v>200.1</v>
      </c>
      <c r="H561" s="100" t="s">
        <v>2134</v>
      </c>
      <c r="I561" s="25">
        <v>161</v>
      </c>
      <c r="J561" s="109">
        <v>0.2964</v>
      </c>
      <c r="K561" s="110">
        <v>160.37</v>
      </c>
      <c r="L561" s="25">
        <v>0.31680000000000003</v>
      </c>
      <c r="M561" s="25">
        <v>209.46</v>
      </c>
      <c r="N561" s="109">
        <v>0.31530000000000002</v>
      </c>
      <c r="O561" s="110">
        <v>237.41</v>
      </c>
      <c r="P561" s="109">
        <v>0.32240000000000002</v>
      </c>
      <c r="Q561" s="116">
        <v>266.312072</v>
      </c>
      <c r="R561" s="107">
        <f t="shared" si="50"/>
        <v>0.32240000000000002</v>
      </c>
      <c r="S561" s="115">
        <f t="shared" si="53"/>
        <v>266.312072</v>
      </c>
      <c r="T561" s="107">
        <f t="shared" si="54"/>
        <v>0.32240000000000002</v>
      </c>
      <c r="U561" s="226">
        <f t="shared" si="55"/>
        <v>266.312072</v>
      </c>
      <c r="V561" s="233">
        <v>0.26390000000000002</v>
      </c>
      <c r="W561" s="224">
        <f t="shared" si="51"/>
        <v>289.89999999999998</v>
      </c>
      <c r="X561" s="115">
        <f t="shared" si="52"/>
        <v>310.5</v>
      </c>
    </row>
    <row r="562" spans="1:24" ht="27.6" x14ac:dyDescent="0.25">
      <c r="A562" s="23" t="s">
        <v>1082</v>
      </c>
      <c r="B562" s="24" t="s">
        <v>1083</v>
      </c>
      <c r="C562" s="24"/>
      <c r="D562" s="24" t="s">
        <v>1052</v>
      </c>
      <c r="E562" s="94" t="s">
        <v>1053</v>
      </c>
      <c r="F562" s="109">
        <v>0.16669999999999999</v>
      </c>
      <c r="G562" s="110">
        <v>88.95</v>
      </c>
      <c r="H562" s="100"/>
      <c r="I562" s="25"/>
      <c r="J562" s="109"/>
      <c r="K562" s="110"/>
      <c r="L562" s="25"/>
      <c r="M562" s="25"/>
      <c r="N562" s="109"/>
      <c r="O562" s="110"/>
      <c r="P562" s="109">
        <v>0.16669999999999999</v>
      </c>
      <c r="Q562" s="116">
        <v>137.69920099999999</v>
      </c>
      <c r="R562" s="107">
        <f t="shared" si="50"/>
        <v>0.16669999999999999</v>
      </c>
      <c r="S562" s="115">
        <f t="shared" si="53"/>
        <v>137.69920099999999</v>
      </c>
      <c r="T562" s="107">
        <f t="shared" si="54"/>
        <v>0.16669999999999999</v>
      </c>
      <c r="U562" s="226">
        <f t="shared" si="55"/>
        <v>137.69920099999999</v>
      </c>
      <c r="V562" s="233">
        <v>0.16669999999999999</v>
      </c>
      <c r="W562" s="224">
        <f t="shared" si="51"/>
        <v>183.12</v>
      </c>
      <c r="X562" s="115">
        <f t="shared" si="52"/>
        <v>196.13</v>
      </c>
    </row>
    <row r="563" spans="1:24" ht="27.6" x14ac:dyDescent="0.25">
      <c r="A563" s="23" t="s">
        <v>1084</v>
      </c>
      <c r="B563" s="24" t="s">
        <v>1085</v>
      </c>
      <c r="C563" s="24"/>
      <c r="D563" s="24" t="s">
        <v>1052</v>
      </c>
      <c r="E563" s="94" t="s">
        <v>1053</v>
      </c>
      <c r="F563" s="109">
        <v>0.2054</v>
      </c>
      <c r="G563" s="110">
        <v>109.6</v>
      </c>
      <c r="H563" s="100" t="s">
        <v>2135</v>
      </c>
      <c r="I563" s="25">
        <v>83.72</v>
      </c>
      <c r="J563" s="109">
        <v>0.13389999999999999</v>
      </c>
      <c r="K563" s="110">
        <v>72.45</v>
      </c>
      <c r="L563" s="25">
        <v>0.14879999999999999</v>
      </c>
      <c r="M563" s="25">
        <v>98.38</v>
      </c>
      <c r="N563" s="109">
        <v>0.17299999999999999</v>
      </c>
      <c r="O563" s="110">
        <v>130.26</v>
      </c>
      <c r="P563" s="109">
        <v>0.19980000000000001</v>
      </c>
      <c r="Q563" s="116">
        <v>165.04079400000001</v>
      </c>
      <c r="R563" s="107">
        <f t="shared" si="50"/>
        <v>0.19980000000000001</v>
      </c>
      <c r="S563" s="115">
        <f t="shared" si="53"/>
        <v>165.04079400000001</v>
      </c>
      <c r="T563" s="107">
        <f t="shared" si="54"/>
        <v>0.19980000000000001</v>
      </c>
      <c r="U563" s="226">
        <f t="shared" si="55"/>
        <v>165.04079400000001</v>
      </c>
      <c r="V563" s="233">
        <v>0.17929999999999999</v>
      </c>
      <c r="W563" s="224">
        <f t="shared" si="51"/>
        <v>196.96</v>
      </c>
      <c r="X563" s="115">
        <f t="shared" si="52"/>
        <v>210.96</v>
      </c>
    </row>
    <row r="564" spans="1:24" ht="27.6" x14ac:dyDescent="0.25">
      <c r="A564" s="23" t="s">
        <v>1086</v>
      </c>
      <c r="B564" s="24" t="s">
        <v>1087</v>
      </c>
      <c r="C564" s="24"/>
      <c r="D564" s="24" t="s">
        <v>1052</v>
      </c>
      <c r="E564" s="94" t="s">
        <v>1053</v>
      </c>
      <c r="F564" s="109">
        <v>0.29859999999999998</v>
      </c>
      <c r="G564" s="110">
        <v>159.33000000000001</v>
      </c>
      <c r="H564" s="100" t="s">
        <v>2136</v>
      </c>
      <c r="I564" s="25">
        <v>137.53</v>
      </c>
      <c r="J564" s="109">
        <v>0.25819999999999999</v>
      </c>
      <c r="K564" s="110">
        <v>139.69999999999999</v>
      </c>
      <c r="L564" s="25">
        <v>0.31790000000000002</v>
      </c>
      <c r="M564" s="25">
        <v>210.19</v>
      </c>
      <c r="N564" s="109">
        <v>0.32390000000000002</v>
      </c>
      <c r="O564" s="110">
        <v>243.88</v>
      </c>
      <c r="P564" s="109">
        <v>0.33760000000000001</v>
      </c>
      <c r="Q564" s="116">
        <v>278.867728</v>
      </c>
      <c r="R564" s="107">
        <f t="shared" si="50"/>
        <v>0.33760000000000001</v>
      </c>
      <c r="S564" s="115">
        <f t="shared" si="53"/>
        <v>278.867728</v>
      </c>
      <c r="T564" s="107">
        <f t="shared" si="54"/>
        <v>0.33760000000000001</v>
      </c>
      <c r="U564" s="226">
        <f t="shared" si="55"/>
        <v>278.867728</v>
      </c>
      <c r="V564" s="233">
        <v>0.27439999999999998</v>
      </c>
      <c r="W564" s="224">
        <f t="shared" si="51"/>
        <v>301.43</v>
      </c>
      <c r="X564" s="115">
        <f t="shared" si="52"/>
        <v>322.85000000000002</v>
      </c>
    </row>
    <row r="565" spans="1:24" ht="27.6" x14ac:dyDescent="0.25">
      <c r="A565" s="23" t="s">
        <v>1088</v>
      </c>
      <c r="B565" s="24" t="s">
        <v>1089</v>
      </c>
      <c r="C565" s="24"/>
      <c r="D565" s="24" t="s">
        <v>1052</v>
      </c>
      <c r="E565" s="94" t="s">
        <v>1053</v>
      </c>
      <c r="F565" s="109">
        <v>0.27879999999999999</v>
      </c>
      <c r="G565" s="110">
        <v>148.76</v>
      </c>
      <c r="H565" s="100" t="s">
        <v>2137</v>
      </c>
      <c r="I565" s="25">
        <v>111.99</v>
      </c>
      <c r="J565" s="109">
        <v>0.19950000000000001</v>
      </c>
      <c r="K565" s="110">
        <v>107.94</v>
      </c>
      <c r="L565" s="25">
        <v>0.25540000000000002</v>
      </c>
      <c r="M565" s="25">
        <v>168.87</v>
      </c>
      <c r="N565" s="109">
        <v>0.23710000000000001</v>
      </c>
      <c r="O565" s="110">
        <v>178.53</v>
      </c>
      <c r="P565" s="109">
        <v>0.27429999999999999</v>
      </c>
      <c r="Q565" s="116">
        <v>226.580029</v>
      </c>
      <c r="R565" s="107">
        <f t="shared" si="50"/>
        <v>0.27429999999999999</v>
      </c>
      <c r="S565" s="115">
        <f t="shared" si="53"/>
        <v>226.580029</v>
      </c>
      <c r="T565" s="107">
        <f t="shared" si="54"/>
        <v>0.27429999999999999</v>
      </c>
      <c r="U565" s="226">
        <f t="shared" si="55"/>
        <v>226.580029</v>
      </c>
      <c r="V565" s="233">
        <v>0.19889999999999999</v>
      </c>
      <c r="W565" s="224">
        <f t="shared" si="51"/>
        <v>218.49</v>
      </c>
      <c r="X565" s="115">
        <f t="shared" si="52"/>
        <v>234.02</v>
      </c>
    </row>
    <row r="566" spans="1:24" ht="41.4" x14ac:dyDescent="0.25">
      <c r="A566" s="23" t="s">
        <v>1090</v>
      </c>
      <c r="B566" s="24" t="s">
        <v>1091</v>
      </c>
      <c r="C566" s="24"/>
      <c r="D566" s="24" t="s">
        <v>1092</v>
      </c>
      <c r="E566" s="94" t="s">
        <v>1093</v>
      </c>
      <c r="F566" s="109">
        <v>1.359</v>
      </c>
      <c r="G566" s="110">
        <v>725.15</v>
      </c>
      <c r="H566" s="100" t="s">
        <v>2138</v>
      </c>
      <c r="I566" s="25">
        <v>628.39</v>
      </c>
      <c r="J566" s="109">
        <v>1.0972999999999999</v>
      </c>
      <c r="K566" s="110">
        <v>593.72</v>
      </c>
      <c r="L566" s="25">
        <v>1.2377</v>
      </c>
      <c r="M566" s="25">
        <v>818.34</v>
      </c>
      <c r="N566" s="109">
        <v>1.1019000000000001</v>
      </c>
      <c r="O566" s="110">
        <v>829.69</v>
      </c>
      <c r="P566" s="109">
        <v>1.2370000000000001</v>
      </c>
      <c r="Q566" s="116">
        <v>1021.79911</v>
      </c>
      <c r="R566" s="107">
        <f t="shared" si="50"/>
        <v>1.2370000000000001</v>
      </c>
      <c r="S566" s="115">
        <f t="shared" si="53"/>
        <v>1021.79911</v>
      </c>
      <c r="T566" s="107">
        <f t="shared" si="54"/>
        <v>1.2370000000000001</v>
      </c>
      <c r="U566" s="226">
        <f t="shared" si="55"/>
        <v>1021.79911</v>
      </c>
      <c r="V566" s="233">
        <v>1.0085999999999999</v>
      </c>
      <c r="W566" s="224">
        <f t="shared" si="51"/>
        <v>1107.96</v>
      </c>
      <c r="X566" s="115">
        <f t="shared" si="52"/>
        <v>1186.69</v>
      </c>
    </row>
    <row r="567" spans="1:24" ht="41.4" x14ac:dyDescent="0.25">
      <c r="A567" s="23" t="s">
        <v>1094</v>
      </c>
      <c r="B567" s="24" t="s">
        <v>1095</v>
      </c>
      <c r="C567" s="24"/>
      <c r="D567" s="24" t="s">
        <v>1092</v>
      </c>
      <c r="E567" s="94" t="s">
        <v>1093</v>
      </c>
      <c r="F567" s="109">
        <v>1.3371999999999999</v>
      </c>
      <c r="G567" s="110">
        <v>713.52</v>
      </c>
      <c r="H567" s="100" t="s">
        <v>2139</v>
      </c>
      <c r="I567" s="25">
        <v>493.75</v>
      </c>
      <c r="J567" s="109">
        <v>0.80369999999999997</v>
      </c>
      <c r="K567" s="110">
        <v>434.86</v>
      </c>
      <c r="L567" s="25">
        <v>0.95299999999999996</v>
      </c>
      <c r="M567" s="25">
        <v>630.1</v>
      </c>
      <c r="N567" s="109">
        <v>1.0081</v>
      </c>
      <c r="O567" s="110">
        <v>759.06</v>
      </c>
      <c r="P567" s="109">
        <v>0.84219999999999995</v>
      </c>
      <c r="Q567" s="116">
        <v>695.68246599999998</v>
      </c>
      <c r="R567" s="107">
        <f t="shared" si="50"/>
        <v>0.84219999999999995</v>
      </c>
      <c r="S567" s="115">
        <f t="shared" si="53"/>
        <v>695.68246599999998</v>
      </c>
      <c r="T567" s="107">
        <f t="shared" si="54"/>
        <v>0.84219999999999995</v>
      </c>
      <c r="U567" s="226">
        <f t="shared" si="55"/>
        <v>695.68246599999998</v>
      </c>
      <c r="V567" s="233">
        <v>0.81710000000000005</v>
      </c>
      <c r="W567" s="224">
        <f t="shared" si="51"/>
        <v>897.59</v>
      </c>
      <c r="X567" s="115">
        <f t="shared" si="52"/>
        <v>961.38</v>
      </c>
    </row>
    <row r="568" spans="1:24" ht="41.4" x14ac:dyDescent="0.25">
      <c r="A568" s="23" t="s">
        <v>1096</v>
      </c>
      <c r="B568" s="24" t="s">
        <v>1097</v>
      </c>
      <c r="C568" s="24"/>
      <c r="D568" s="24" t="s">
        <v>1092</v>
      </c>
      <c r="E568" s="94" t="s">
        <v>1093</v>
      </c>
      <c r="F568" s="109">
        <v>59.742600000000003</v>
      </c>
      <c r="G568" s="110">
        <v>31878.05</v>
      </c>
      <c r="H568" s="100"/>
      <c r="I568" s="25"/>
      <c r="J568" s="109">
        <v>8.9841999999999995</v>
      </c>
      <c r="K568" s="110">
        <v>4861.08</v>
      </c>
      <c r="L568" s="25">
        <v>23.7714</v>
      </c>
      <c r="M568" s="25">
        <v>15717.17</v>
      </c>
      <c r="N568" s="109">
        <v>1.7559</v>
      </c>
      <c r="O568" s="110">
        <v>1322.12</v>
      </c>
      <c r="P568" s="109">
        <v>0.72740000000000005</v>
      </c>
      <c r="Q568" s="116">
        <v>600.85422200000005</v>
      </c>
      <c r="R568" s="107">
        <f t="shared" si="50"/>
        <v>0.72740000000000005</v>
      </c>
      <c r="S568" s="115">
        <f t="shared" si="53"/>
        <v>600.85422200000005</v>
      </c>
      <c r="T568" s="107">
        <f t="shared" si="54"/>
        <v>0.72740000000000005</v>
      </c>
      <c r="U568" s="226">
        <f t="shared" si="55"/>
        <v>600.85422200000005</v>
      </c>
      <c r="V568" s="233">
        <v>2.7210999999999999</v>
      </c>
      <c r="W568" s="224">
        <f t="shared" si="51"/>
        <v>2989.16</v>
      </c>
      <c r="X568" s="115">
        <f t="shared" si="52"/>
        <v>3201.56</v>
      </c>
    </row>
    <row r="569" spans="1:24" ht="41.4" x14ac:dyDescent="0.25">
      <c r="A569" s="23" t="s">
        <v>1098</v>
      </c>
      <c r="B569" s="24" t="s">
        <v>1099</v>
      </c>
      <c r="C569" s="24"/>
      <c r="D569" s="24" t="s">
        <v>1092</v>
      </c>
      <c r="E569" s="94" t="s">
        <v>1093</v>
      </c>
      <c r="F569" s="109">
        <v>17.3049</v>
      </c>
      <c r="G569" s="110">
        <v>9233.7199999999993</v>
      </c>
      <c r="H569" s="100" t="s">
        <v>2140</v>
      </c>
      <c r="I569" s="25">
        <v>14883.86</v>
      </c>
      <c r="J569" s="109">
        <v>17.883299999999998</v>
      </c>
      <c r="K569" s="110">
        <v>9676.1200000000008</v>
      </c>
      <c r="L569" s="25">
        <v>23.241299999999999</v>
      </c>
      <c r="M569" s="25">
        <v>15366.68</v>
      </c>
      <c r="N569" s="109">
        <v>16.317</v>
      </c>
      <c r="O569" s="110">
        <v>12286.05</v>
      </c>
      <c r="P569" s="109">
        <v>17.660900000000002</v>
      </c>
      <c r="Q569" s="116">
        <v>14588.433227000001</v>
      </c>
      <c r="R569" s="107">
        <f t="shared" si="50"/>
        <v>17.660900000000002</v>
      </c>
      <c r="S569" s="115">
        <f t="shared" si="53"/>
        <v>14588.433227000001</v>
      </c>
      <c r="T569" s="107">
        <f t="shared" si="54"/>
        <v>17.660900000000002</v>
      </c>
      <c r="U569" s="226">
        <f t="shared" si="55"/>
        <v>14588.433227000001</v>
      </c>
      <c r="V569" s="233">
        <v>20.041399999999999</v>
      </c>
      <c r="W569" s="224">
        <f t="shared" si="51"/>
        <v>22015.68</v>
      </c>
      <c r="X569" s="115">
        <f t="shared" si="52"/>
        <v>23580.11</v>
      </c>
    </row>
    <row r="570" spans="1:24" ht="41.4" x14ac:dyDescent="0.25">
      <c r="A570" s="210" t="s">
        <v>1100</v>
      </c>
      <c r="B570" s="211" t="s">
        <v>1101</v>
      </c>
      <c r="C570" s="211" t="s">
        <v>2332</v>
      </c>
      <c r="D570" s="24" t="s">
        <v>1092</v>
      </c>
      <c r="E570" s="94" t="s">
        <v>1093</v>
      </c>
      <c r="F570" s="109"/>
      <c r="G570" s="110"/>
      <c r="H570" s="100"/>
      <c r="I570" s="25"/>
      <c r="J570" s="109">
        <v>11.951599999999999</v>
      </c>
      <c r="K570" s="110">
        <v>6466.65</v>
      </c>
      <c r="L570" s="25">
        <v>9.2292000000000005</v>
      </c>
      <c r="M570" s="25">
        <v>6102.16</v>
      </c>
      <c r="N570" s="109">
        <v>10.4678</v>
      </c>
      <c r="O570" s="110">
        <v>7881.83</v>
      </c>
      <c r="P570" s="109">
        <v>9.9118999999999993</v>
      </c>
      <c r="Q570" s="116">
        <v>8187.5267569999987</v>
      </c>
      <c r="R570" s="107">
        <f t="shared" si="50"/>
        <v>9.9118999999999993</v>
      </c>
      <c r="S570" s="115">
        <f t="shared" si="53"/>
        <v>8187.5267569999987</v>
      </c>
      <c r="T570" s="107">
        <f t="shared" si="54"/>
        <v>9.9118999999999993</v>
      </c>
      <c r="U570" s="226">
        <f t="shared" si="55"/>
        <v>8187.5267569999987</v>
      </c>
      <c r="V570" s="233"/>
      <c r="W570" s="224"/>
      <c r="X570" s="115"/>
    </row>
    <row r="571" spans="1:24" ht="41.4" x14ac:dyDescent="0.25">
      <c r="A571" s="23" t="s">
        <v>2349</v>
      </c>
      <c r="B571" s="24" t="s">
        <v>1101</v>
      </c>
      <c r="C571" s="24" t="s">
        <v>2342</v>
      </c>
      <c r="D571" s="27" t="s">
        <v>1092</v>
      </c>
      <c r="E571" s="24" t="s">
        <v>1093</v>
      </c>
      <c r="F571" s="109"/>
      <c r="G571" s="110"/>
      <c r="H571" s="100"/>
      <c r="I571" s="25"/>
      <c r="J571" s="109"/>
      <c r="K571" s="110"/>
      <c r="L571" s="25"/>
      <c r="M571" s="25"/>
      <c r="N571" s="109"/>
      <c r="O571" s="110"/>
      <c r="P571" s="109"/>
      <c r="Q571" s="116"/>
      <c r="R571" s="107">
        <v>1</v>
      </c>
      <c r="S571" s="115">
        <v>826.03</v>
      </c>
      <c r="T571" s="107">
        <f t="shared" si="54"/>
        <v>1</v>
      </c>
      <c r="U571" s="226">
        <f t="shared" si="55"/>
        <v>826.03</v>
      </c>
      <c r="V571" s="233">
        <v>9.4314</v>
      </c>
      <c r="W571" s="224">
        <f t="shared" si="51"/>
        <v>10360.49</v>
      </c>
      <c r="X571" s="115">
        <f t="shared" si="52"/>
        <v>11096.7</v>
      </c>
    </row>
    <row r="572" spans="1:24" ht="41.4" x14ac:dyDescent="0.25">
      <c r="A572" s="23" t="s">
        <v>1102</v>
      </c>
      <c r="B572" s="24" t="s">
        <v>1103</v>
      </c>
      <c r="C572" s="24"/>
      <c r="D572" s="24" t="s">
        <v>1092</v>
      </c>
      <c r="E572" s="94" t="s">
        <v>1093</v>
      </c>
      <c r="F572" s="109">
        <v>2.8191000000000002</v>
      </c>
      <c r="G572" s="110">
        <v>1504.24</v>
      </c>
      <c r="H572" s="100" t="s">
        <v>2141</v>
      </c>
      <c r="I572" s="25">
        <v>3270.58</v>
      </c>
      <c r="J572" s="109">
        <v>3.5920999999999998</v>
      </c>
      <c r="K572" s="110">
        <v>1943.58</v>
      </c>
      <c r="L572" s="25">
        <v>2.1501999999999999</v>
      </c>
      <c r="M572" s="25">
        <v>1421.67</v>
      </c>
      <c r="N572" s="109">
        <v>3.5811000000000002</v>
      </c>
      <c r="O572" s="110">
        <v>2696.43</v>
      </c>
      <c r="P572" s="109">
        <v>2.5659000000000001</v>
      </c>
      <c r="Q572" s="116">
        <v>2119.5103770000001</v>
      </c>
      <c r="R572" s="107">
        <f t="shared" ref="R572:R635" si="56">P572</f>
        <v>2.5659000000000001</v>
      </c>
      <c r="S572" s="115">
        <f t="shared" si="53"/>
        <v>2119.5103770000001</v>
      </c>
      <c r="T572" s="107">
        <f t="shared" si="54"/>
        <v>2.5659000000000001</v>
      </c>
      <c r="U572" s="226">
        <f t="shared" si="55"/>
        <v>2119.5103770000001</v>
      </c>
      <c r="V572" s="233">
        <v>2.3445999999999998</v>
      </c>
      <c r="W572" s="224">
        <f t="shared" si="51"/>
        <v>2575.5700000000002</v>
      </c>
      <c r="X572" s="115">
        <f t="shared" si="52"/>
        <v>2758.59</v>
      </c>
    </row>
    <row r="573" spans="1:24" ht="41.4" x14ac:dyDescent="0.25">
      <c r="A573" s="23" t="s">
        <v>1104</v>
      </c>
      <c r="B573" s="24" t="s">
        <v>1105</v>
      </c>
      <c r="C573" s="24"/>
      <c r="D573" s="24" t="s">
        <v>1092</v>
      </c>
      <c r="E573" s="94" t="s">
        <v>1093</v>
      </c>
      <c r="F573" s="109">
        <v>4.9569000000000001</v>
      </c>
      <c r="G573" s="110">
        <v>2644.95</v>
      </c>
      <c r="H573" s="100" t="s">
        <v>2142</v>
      </c>
      <c r="I573" s="25">
        <v>1897.23</v>
      </c>
      <c r="J573" s="109">
        <v>2.5594000000000001</v>
      </c>
      <c r="K573" s="110">
        <v>1384.81</v>
      </c>
      <c r="L573" s="25">
        <v>2.6768000000000001</v>
      </c>
      <c r="M573" s="25">
        <v>1769.85</v>
      </c>
      <c r="N573" s="109">
        <v>2.5908000000000002</v>
      </c>
      <c r="O573" s="110">
        <v>1950.77</v>
      </c>
      <c r="P573" s="109">
        <v>2.4973999999999998</v>
      </c>
      <c r="Q573" s="116">
        <v>2062.927322</v>
      </c>
      <c r="R573" s="107">
        <f t="shared" si="56"/>
        <v>2.4973999999999998</v>
      </c>
      <c r="S573" s="115">
        <f t="shared" si="53"/>
        <v>2062.927322</v>
      </c>
      <c r="T573" s="107">
        <f t="shared" si="54"/>
        <v>2.4973999999999998</v>
      </c>
      <c r="U573" s="226">
        <f t="shared" si="55"/>
        <v>2062.927322</v>
      </c>
      <c r="V573" s="233">
        <v>2.5686</v>
      </c>
      <c r="W573" s="224">
        <f t="shared" si="51"/>
        <v>2821.63</v>
      </c>
      <c r="X573" s="115">
        <f t="shared" si="52"/>
        <v>3022.14</v>
      </c>
    </row>
    <row r="574" spans="1:24" ht="41.4" x14ac:dyDescent="0.25">
      <c r="A574" s="23" t="s">
        <v>1106</v>
      </c>
      <c r="B574" s="24" t="s">
        <v>1107</v>
      </c>
      <c r="C574" s="24"/>
      <c r="D574" s="24" t="s">
        <v>1092</v>
      </c>
      <c r="E574" s="94" t="s">
        <v>1093</v>
      </c>
      <c r="F574" s="109">
        <v>5.5624000000000002</v>
      </c>
      <c r="G574" s="110">
        <v>2968.04</v>
      </c>
      <c r="H574" s="100" t="s">
        <v>2143</v>
      </c>
      <c r="I574" s="25">
        <v>3587.5</v>
      </c>
      <c r="J574" s="109">
        <v>5.9999000000000002</v>
      </c>
      <c r="K574" s="110">
        <v>3246.37</v>
      </c>
      <c r="L574" s="25">
        <v>3.6682999999999999</v>
      </c>
      <c r="M574" s="25">
        <v>2425.41</v>
      </c>
      <c r="N574" s="109">
        <v>3.2829999999999999</v>
      </c>
      <c r="O574" s="110">
        <v>2471.9699999999998</v>
      </c>
      <c r="P574" s="109">
        <v>2.9759000000000002</v>
      </c>
      <c r="Q574" s="116">
        <v>2458.1826770000002</v>
      </c>
      <c r="R574" s="107">
        <f t="shared" si="56"/>
        <v>2.9759000000000002</v>
      </c>
      <c r="S574" s="115">
        <f t="shared" si="53"/>
        <v>2458.1826770000002</v>
      </c>
      <c r="T574" s="107">
        <f t="shared" si="54"/>
        <v>2.9759000000000002</v>
      </c>
      <c r="U574" s="226">
        <f t="shared" si="55"/>
        <v>2458.1826770000002</v>
      </c>
      <c r="V574" s="233">
        <v>3.6686999999999999</v>
      </c>
      <c r="W574" s="224">
        <f t="shared" si="51"/>
        <v>4030.1</v>
      </c>
      <c r="X574" s="115">
        <f t="shared" si="52"/>
        <v>4316.4799999999996</v>
      </c>
    </row>
    <row r="575" spans="1:24" ht="41.4" x14ac:dyDescent="0.25">
      <c r="A575" s="23" t="s">
        <v>1108</v>
      </c>
      <c r="B575" s="24" t="s">
        <v>1109</v>
      </c>
      <c r="C575" s="24"/>
      <c r="D575" s="24" t="s">
        <v>1092</v>
      </c>
      <c r="E575" s="94" t="s">
        <v>1093</v>
      </c>
      <c r="F575" s="109">
        <v>30.485299999999999</v>
      </c>
      <c r="G575" s="110">
        <v>16266.65</v>
      </c>
      <c r="H575" s="100" t="s">
        <v>2144</v>
      </c>
      <c r="I575" s="25">
        <v>15305.62</v>
      </c>
      <c r="J575" s="109">
        <v>19.933900000000001</v>
      </c>
      <c r="K575" s="110">
        <v>10785.64</v>
      </c>
      <c r="L575" s="25">
        <v>20.933399999999999</v>
      </c>
      <c r="M575" s="25">
        <v>13840.75</v>
      </c>
      <c r="N575" s="109">
        <v>24.235099999999999</v>
      </c>
      <c r="O575" s="110">
        <v>18248.060000000001</v>
      </c>
      <c r="P575" s="109">
        <v>28.0459</v>
      </c>
      <c r="Q575" s="116">
        <v>23166.754776999998</v>
      </c>
      <c r="R575" s="107">
        <f t="shared" si="56"/>
        <v>28.0459</v>
      </c>
      <c r="S575" s="115">
        <f t="shared" si="53"/>
        <v>23166.754776999998</v>
      </c>
      <c r="T575" s="107">
        <f t="shared" si="54"/>
        <v>28.0459</v>
      </c>
      <c r="U575" s="226">
        <f t="shared" si="55"/>
        <v>23166.754776999998</v>
      </c>
      <c r="V575" s="233">
        <v>23.303599999999999</v>
      </c>
      <c r="W575" s="224">
        <f t="shared" si="51"/>
        <v>25599.24</v>
      </c>
      <c r="X575" s="115">
        <f t="shared" si="52"/>
        <v>27418.32</v>
      </c>
    </row>
    <row r="576" spans="1:24" ht="41.4" x14ac:dyDescent="0.25">
      <c r="A576" s="23" t="s">
        <v>1110</v>
      </c>
      <c r="B576" s="24" t="s">
        <v>1111</v>
      </c>
      <c r="C576" s="24"/>
      <c r="D576" s="24" t="s">
        <v>1092</v>
      </c>
      <c r="E576" s="94" t="s">
        <v>1093</v>
      </c>
      <c r="F576" s="109">
        <v>1.4903999999999999</v>
      </c>
      <c r="G576" s="110">
        <v>795.26</v>
      </c>
      <c r="H576" s="100" t="s">
        <v>2145</v>
      </c>
      <c r="I576" s="25">
        <v>1383.23</v>
      </c>
      <c r="J576" s="109">
        <v>3.2444999999999999</v>
      </c>
      <c r="K576" s="110">
        <v>1755.5</v>
      </c>
      <c r="L576" s="25">
        <v>2.4217</v>
      </c>
      <c r="M576" s="25">
        <v>1601.18</v>
      </c>
      <c r="N576" s="109">
        <v>2.0537000000000001</v>
      </c>
      <c r="O576" s="110">
        <v>1546.35</v>
      </c>
      <c r="P576" s="109">
        <v>2.0133000000000001</v>
      </c>
      <c r="Q576" s="116">
        <v>1663.0461990000001</v>
      </c>
      <c r="R576" s="107">
        <f t="shared" si="56"/>
        <v>2.0133000000000001</v>
      </c>
      <c r="S576" s="115">
        <f t="shared" si="53"/>
        <v>1663.0461990000001</v>
      </c>
      <c r="T576" s="107">
        <f t="shared" si="54"/>
        <v>2.0133000000000001</v>
      </c>
      <c r="U576" s="226">
        <f t="shared" si="55"/>
        <v>1663.0461990000001</v>
      </c>
      <c r="V576" s="233">
        <v>2.4893000000000001</v>
      </c>
      <c r="W576" s="224">
        <f t="shared" si="51"/>
        <v>2734.52</v>
      </c>
      <c r="X576" s="115">
        <f t="shared" si="52"/>
        <v>2928.84</v>
      </c>
    </row>
    <row r="577" spans="1:24" ht="41.4" x14ac:dyDescent="0.25">
      <c r="A577" s="23" t="s">
        <v>1112</v>
      </c>
      <c r="B577" s="24" t="s">
        <v>1113</v>
      </c>
      <c r="C577" s="24"/>
      <c r="D577" s="24" t="s">
        <v>1092</v>
      </c>
      <c r="E577" s="94" t="s">
        <v>1093</v>
      </c>
      <c r="F577" s="109">
        <v>4.4406999999999996</v>
      </c>
      <c r="G577" s="110">
        <v>2369.5100000000002</v>
      </c>
      <c r="H577" s="100" t="s">
        <v>2146</v>
      </c>
      <c r="I577" s="25">
        <v>2839.97</v>
      </c>
      <c r="J577" s="109">
        <v>3.2763</v>
      </c>
      <c r="K577" s="110">
        <v>1772.71</v>
      </c>
      <c r="L577" s="25">
        <v>1.6626000000000001</v>
      </c>
      <c r="M577" s="25">
        <v>1099.28</v>
      </c>
      <c r="N577" s="109">
        <v>1.3746</v>
      </c>
      <c r="O577" s="110">
        <v>1035.02</v>
      </c>
      <c r="P577" s="109">
        <v>4.2557999999999998</v>
      </c>
      <c r="Q577" s="116">
        <v>3515.4184739999996</v>
      </c>
      <c r="R577" s="107">
        <f t="shared" si="56"/>
        <v>4.2557999999999998</v>
      </c>
      <c r="S577" s="115">
        <f t="shared" si="53"/>
        <v>3515.4184739999996</v>
      </c>
      <c r="T577" s="107">
        <f t="shared" si="54"/>
        <v>4.2557999999999998</v>
      </c>
      <c r="U577" s="226">
        <f t="shared" si="55"/>
        <v>3515.4184739999996</v>
      </c>
      <c r="V577" s="233">
        <v>3.4043999999999999</v>
      </c>
      <c r="W577" s="224">
        <f t="shared" si="51"/>
        <v>3739.77</v>
      </c>
      <c r="X577" s="115">
        <f t="shared" si="52"/>
        <v>4005.51</v>
      </c>
    </row>
    <row r="578" spans="1:24" ht="41.4" x14ac:dyDescent="0.25">
      <c r="A578" s="23" t="s">
        <v>1114</v>
      </c>
      <c r="B578" s="24" t="s">
        <v>1115</v>
      </c>
      <c r="C578" s="24"/>
      <c r="D578" s="24" t="s">
        <v>1092</v>
      </c>
      <c r="E578" s="94" t="s">
        <v>1093</v>
      </c>
      <c r="F578" s="109">
        <v>1.6686000000000001</v>
      </c>
      <c r="G578" s="110">
        <v>890.35</v>
      </c>
      <c r="H578" s="100" t="s">
        <v>2147</v>
      </c>
      <c r="I578" s="25">
        <v>677.83</v>
      </c>
      <c r="J578" s="109">
        <v>1.0508</v>
      </c>
      <c r="K578" s="110">
        <v>568.55999999999995</v>
      </c>
      <c r="L578" s="25">
        <v>1.2751999999999999</v>
      </c>
      <c r="M578" s="25">
        <v>843.14</v>
      </c>
      <c r="N578" s="109">
        <v>1.0874999999999999</v>
      </c>
      <c r="O578" s="110">
        <v>818.84</v>
      </c>
      <c r="P578" s="109">
        <v>1.1337999999999999</v>
      </c>
      <c r="Q578" s="116">
        <v>936.5528139999999</v>
      </c>
      <c r="R578" s="107">
        <f t="shared" si="56"/>
        <v>1.1337999999999999</v>
      </c>
      <c r="S578" s="115">
        <f t="shared" si="53"/>
        <v>936.5528139999999</v>
      </c>
      <c r="T578" s="107">
        <f t="shared" si="54"/>
        <v>1.1337999999999999</v>
      </c>
      <c r="U578" s="226">
        <f t="shared" si="55"/>
        <v>936.5528139999999</v>
      </c>
      <c r="V578" s="233">
        <v>1.1798999999999999</v>
      </c>
      <c r="W578" s="224">
        <f t="shared" si="51"/>
        <v>1296.1300000000001</v>
      </c>
      <c r="X578" s="115">
        <f t="shared" si="52"/>
        <v>1388.23</v>
      </c>
    </row>
    <row r="579" spans="1:24" ht="41.4" x14ac:dyDescent="0.25">
      <c r="A579" s="23" t="s">
        <v>1116</v>
      </c>
      <c r="B579" s="24" t="s">
        <v>1117</v>
      </c>
      <c r="C579" s="24"/>
      <c r="D579" s="24" t="s">
        <v>1092</v>
      </c>
      <c r="E579" s="94" t="s">
        <v>1093</v>
      </c>
      <c r="F579" s="109">
        <v>0.93779999999999997</v>
      </c>
      <c r="G579" s="110">
        <v>500.4</v>
      </c>
      <c r="H579" s="100" t="s">
        <v>2148</v>
      </c>
      <c r="I579" s="25">
        <v>504.56</v>
      </c>
      <c r="J579" s="109">
        <v>0.52869999999999995</v>
      </c>
      <c r="K579" s="110">
        <v>286.06</v>
      </c>
      <c r="L579" s="25">
        <v>0.60389999999999999</v>
      </c>
      <c r="M579" s="25">
        <v>399.29</v>
      </c>
      <c r="N579" s="109">
        <v>0.78129999999999999</v>
      </c>
      <c r="O579" s="110">
        <v>588.29</v>
      </c>
      <c r="P579" s="109">
        <v>0.8841</v>
      </c>
      <c r="Q579" s="116">
        <v>730.29312299999992</v>
      </c>
      <c r="R579" s="107">
        <f t="shared" si="56"/>
        <v>0.8841</v>
      </c>
      <c r="S579" s="115">
        <f t="shared" si="53"/>
        <v>730.29312299999992</v>
      </c>
      <c r="T579" s="107">
        <f t="shared" si="54"/>
        <v>0.8841</v>
      </c>
      <c r="U579" s="226">
        <f t="shared" si="55"/>
        <v>730.29312299999992</v>
      </c>
      <c r="V579" s="233">
        <v>0.61880000000000002</v>
      </c>
      <c r="W579" s="224">
        <f t="shared" si="51"/>
        <v>679.76</v>
      </c>
      <c r="X579" s="115">
        <f t="shared" si="52"/>
        <v>728.06</v>
      </c>
    </row>
    <row r="580" spans="1:24" ht="41.4" x14ac:dyDescent="0.25">
      <c r="A580" s="23" t="s">
        <v>1118</v>
      </c>
      <c r="B580" s="24" t="s">
        <v>1119</v>
      </c>
      <c r="C580" s="24"/>
      <c r="D580" s="24" t="s">
        <v>1120</v>
      </c>
      <c r="E580" s="94" t="s">
        <v>1121</v>
      </c>
      <c r="F580" s="109">
        <v>3.1903000000000001</v>
      </c>
      <c r="G580" s="110">
        <v>1702.31</v>
      </c>
      <c r="H580" s="100" t="s">
        <v>2149</v>
      </c>
      <c r="I580" s="25">
        <v>1097.4100000000001</v>
      </c>
      <c r="J580" s="109">
        <v>2.0724</v>
      </c>
      <c r="K580" s="110">
        <v>1121.31</v>
      </c>
      <c r="L580" s="25">
        <v>2.0152999999999999</v>
      </c>
      <c r="M580" s="25">
        <v>1332.48</v>
      </c>
      <c r="N580" s="109">
        <v>2.2799999999999998</v>
      </c>
      <c r="O580" s="110">
        <v>1716.75</v>
      </c>
      <c r="P580" s="109">
        <v>2.1029</v>
      </c>
      <c r="Q580" s="116">
        <v>1737.058487</v>
      </c>
      <c r="R580" s="107">
        <f t="shared" si="56"/>
        <v>2.1029</v>
      </c>
      <c r="S580" s="115">
        <f t="shared" si="53"/>
        <v>1737.058487</v>
      </c>
      <c r="T580" s="107">
        <f t="shared" si="54"/>
        <v>2.1029</v>
      </c>
      <c r="U580" s="226">
        <f t="shared" si="55"/>
        <v>1737.058487</v>
      </c>
      <c r="V580" s="233">
        <v>1.8746</v>
      </c>
      <c r="W580" s="224">
        <f t="shared" si="51"/>
        <v>2059.27</v>
      </c>
      <c r="X580" s="115">
        <f t="shared" si="52"/>
        <v>2205.6</v>
      </c>
    </row>
    <row r="581" spans="1:24" ht="41.4" x14ac:dyDescent="0.25">
      <c r="A581" s="23" t="s">
        <v>1122</v>
      </c>
      <c r="B581" s="24" t="s">
        <v>1123</v>
      </c>
      <c r="C581" s="24"/>
      <c r="D581" s="24" t="s">
        <v>1120</v>
      </c>
      <c r="E581" s="94" t="s">
        <v>1121</v>
      </c>
      <c r="F581" s="109">
        <v>2.8576999999999999</v>
      </c>
      <c r="G581" s="110">
        <v>1524.84</v>
      </c>
      <c r="H581" s="100" t="s">
        <v>2150</v>
      </c>
      <c r="I581" s="25">
        <v>1526.98</v>
      </c>
      <c r="J581" s="109">
        <v>2.2322000000000002</v>
      </c>
      <c r="K581" s="110">
        <v>1207.78</v>
      </c>
      <c r="L581" s="25">
        <v>2.0708000000000002</v>
      </c>
      <c r="M581" s="25">
        <v>1369.17</v>
      </c>
      <c r="N581" s="109">
        <v>2.7353000000000001</v>
      </c>
      <c r="O581" s="110">
        <v>2059.5700000000002</v>
      </c>
      <c r="P581" s="109">
        <v>2.2848000000000002</v>
      </c>
      <c r="Q581" s="116">
        <v>1887.3133440000001</v>
      </c>
      <c r="R581" s="107">
        <f t="shared" si="56"/>
        <v>2.2848000000000002</v>
      </c>
      <c r="S581" s="115">
        <f t="shared" si="53"/>
        <v>1887.3133440000001</v>
      </c>
      <c r="T581" s="107">
        <f t="shared" si="54"/>
        <v>2.2848000000000002</v>
      </c>
      <c r="U581" s="226">
        <f t="shared" si="55"/>
        <v>1887.3133440000001</v>
      </c>
      <c r="V581" s="233">
        <v>1.7117</v>
      </c>
      <c r="W581" s="224">
        <f t="shared" si="51"/>
        <v>1880.32</v>
      </c>
      <c r="X581" s="115">
        <f t="shared" si="52"/>
        <v>2013.93</v>
      </c>
    </row>
    <row r="582" spans="1:24" ht="41.4" x14ac:dyDescent="0.25">
      <c r="A582" s="210" t="s">
        <v>1124</v>
      </c>
      <c r="B582" s="211" t="s">
        <v>1125</v>
      </c>
      <c r="C582" s="211" t="s">
        <v>2332</v>
      </c>
      <c r="D582" s="24" t="s">
        <v>1120</v>
      </c>
      <c r="E582" s="94" t="s">
        <v>1121</v>
      </c>
      <c r="F582" s="109"/>
      <c r="G582" s="110"/>
      <c r="H582" s="100"/>
      <c r="I582" s="25"/>
      <c r="J582" s="109"/>
      <c r="K582" s="110"/>
      <c r="L582" s="25"/>
      <c r="M582" s="25"/>
      <c r="N582" s="109">
        <v>1</v>
      </c>
      <c r="O582" s="110">
        <v>752.96</v>
      </c>
      <c r="P582" s="109">
        <v>1</v>
      </c>
      <c r="Q582" s="116">
        <v>826.03</v>
      </c>
      <c r="R582" s="107">
        <f t="shared" si="56"/>
        <v>1</v>
      </c>
      <c r="S582" s="115">
        <f t="shared" si="53"/>
        <v>826.03</v>
      </c>
      <c r="T582" s="107">
        <f t="shared" si="54"/>
        <v>1</v>
      </c>
      <c r="U582" s="226">
        <f t="shared" si="55"/>
        <v>826.03</v>
      </c>
      <c r="V582" s="233"/>
      <c r="W582" s="224"/>
      <c r="X582" s="115"/>
    </row>
    <row r="583" spans="1:24" ht="41.4" x14ac:dyDescent="0.25">
      <c r="A583" s="23" t="s">
        <v>1126</v>
      </c>
      <c r="B583" s="24" t="s">
        <v>1127</v>
      </c>
      <c r="C583" s="24"/>
      <c r="D583" s="24" t="s">
        <v>1120</v>
      </c>
      <c r="E583" s="94" t="s">
        <v>1121</v>
      </c>
      <c r="F583" s="109">
        <v>1.0679000000000001</v>
      </c>
      <c r="G583" s="110">
        <v>569.82000000000005</v>
      </c>
      <c r="H583" s="100" t="s">
        <v>2151</v>
      </c>
      <c r="I583" s="25">
        <v>636.85</v>
      </c>
      <c r="J583" s="109">
        <v>0.88449999999999995</v>
      </c>
      <c r="K583" s="110">
        <v>478.58</v>
      </c>
      <c r="L583" s="25">
        <v>1.0521</v>
      </c>
      <c r="M583" s="25">
        <v>695.63</v>
      </c>
      <c r="N583" s="109">
        <v>0.98970000000000002</v>
      </c>
      <c r="O583" s="110">
        <v>745.2</v>
      </c>
      <c r="P583" s="109">
        <v>1.1164000000000001</v>
      </c>
      <c r="Q583" s="116">
        <v>922.179892</v>
      </c>
      <c r="R583" s="107">
        <f t="shared" si="56"/>
        <v>1.1164000000000001</v>
      </c>
      <c r="S583" s="115">
        <f t="shared" si="53"/>
        <v>922.179892</v>
      </c>
      <c r="T583" s="107">
        <f t="shared" si="54"/>
        <v>1.1164000000000001</v>
      </c>
      <c r="U583" s="226">
        <f t="shared" si="55"/>
        <v>922.179892</v>
      </c>
      <c r="V583" s="233">
        <v>1.0021</v>
      </c>
      <c r="W583" s="224">
        <f t="shared" ref="W583:W646" si="57">ROUND(V583*$W$2,2)</f>
        <v>1100.82</v>
      </c>
      <c r="X583" s="115">
        <f t="shared" ref="X583:X646" si="58">ROUND(V583*$X$2,2)</f>
        <v>1179.04</v>
      </c>
    </row>
    <row r="584" spans="1:24" ht="41.4" x14ac:dyDescent="0.25">
      <c r="A584" s="23" t="s">
        <v>1128</v>
      </c>
      <c r="B584" s="24" t="s">
        <v>1129</v>
      </c>
      <c r="C584" s="24"/>
      <c r="D584" s="24" t="s">
        <v>1120</v>
      </c>
      <c r="E584" s="94" t="s">
        <v>1121</v>
      </c>
      <c r="F584" s="109">
        <v>0.3881</v>
      </c>
      <c r="G584" s="110">
        <v>207.09</v>
      </c>
      <c r="H584" s="100"/>
      <c r="I584" s="25"/>
      <c r="J584" s="109"/>
      <c r="K584" s="110"/>
      <c r="L584" s="25"/>
      <c r="M584" s="25"/>
      <c r="N584" s="109"/>
      <c r="O584" s="110"/>
      <c r="P584" s="109">
        <v>0.3881</v>
      </c>
      <c r="Q584" s="116">
        <v>320.58224300000001</v>
      </c>
      <c r="R584" s="107">
        <f t="shared" si="56"/>
        <v>0.3881</v>
      </c>
      <c r="S584" s="115">
        <f t="shared" si="53"/>
        <v>320.58224300000001</v>
      </c>
      <c r="T584" s="107">
        <f t="shared" si="54"/>
        <v>0.3881</v>
      </c>
      <c r="U584" s="226">
        <f t="shared" si="55"/>
        <v>320.58224300000001</v>
      </c>
      <c r="V584" s="233">
        <v>0.3881</v>
      </c>
      <c r="W584" s="224">
        <f t="shared" si="57"/>
        <v>426.33</v>
      </c>
      <c r="X584" s="115">
        <f t="shared" si="58"/>
        <v>456.63</v>
      </c>
    </row>
    <row r="585" spans="1:24" ht="41.4" x14ac:dyDescent="0.25">
      <c r="A585" s="23" t="s">
        <v>1130</v>
      </c>
      <c r="B585" s="24" t="s">
        <v>1131</v>
      </c>
      <c r="C585" s="24"/>
      <c r="D585" s="24" t="s">
        <v>1120</v>
      </c>
      <c r="E585" s="94" t="s">
        <v>1121</v>
      </c>
      <c r="F585" s="109">
        <v>0.58930000000000005</v>
      </c>
      <c r="G585" s="110">
        <v>314.44</v>
      </c>
      <c r="H585" s="100" t="s">
        <v>2152</v>
      </c>
      <c r="I585" s="25">
        <v>295.91000000000003</v>
      </c>
      <c r="J585" s="109">
        <v>0.56289999999999996</v>
      </c>
      <c r="K585" s="110">
        <v>304.57</v>
      </c>
      <c r="L585" s="25">
        <v>0.58799999999999997</v>
      </c>
      <c r="M585" s="25">
        <v>388.77</v>
      </c>
      <c r="N585" s="109">
        <v>0.58809999999999996</v>
      </c>
      <c r="O585" s="110">
        <v>442.82</v>
      </c>
      <c r="P585" s="109">
        <v>0.62680000000000002</v>
      </c>
      <c r="Q585" s="116">
        <v>517.75560399999995</v>
      </c>
      <c r="R585" s="107">
        <f t="shared" si="56"/>
        <v>0.62680000000000002</v>
      </c>
      <c r="S585" s="115">
        <f t="shared" si="53"/>
        <v>517.75560399999995</v>
      </c>
      <c r="T585" s="107">
        <f t="shared" si="54"/>
        <v>0.62680000000000002</v>
      </c>
      <c r="U585" s="226">
        <f t="shared" si="55"/>
        <v>517.75560399999995</v>
      </c>
      <c r="V585" s="233">
        <v>0.625</v>
      </c>
      <c r="W585" s="224">
        <f t="shared" si="57"/>
        <v>686.57</v>
      </c>
      <c r="X585" s="115">
        <f t="shared" si="58"/>
        <v>735.36</v>
      </c>
    </row>
    <row r="586" spans="1:24" ht="41.4" x14ac:dyDescent="0.25">
      <c r="A586" s="23" t="s">
        <v>1132</v>
      </c>
      <c r="B586" s="24" t="s">
        <v>1133</v>
      </c>
      <c r="C586" s="24"/>
      <c r="D586" s="24" t="s">
        <v>1120</v>
      </c>
      <c r="E586" s="94" t="s">
        <v>1121</v>
      </c>
      <c r="F586" s="109">
        <v>0.52690000000000003</v>
      </c>
      <c r="G586" s="110">
        <v>281.14999999999998</v>
      </c>
      <c r="H586" s="100" t="s">
        <v>2153</v>
      </c>
      <c r="I586" s="25">
        <v>232.33</v>
      </c>
      <c r="J586" s="109">
        <v>0.33950000000000002</v>
      </c>
      <c r="K586" s="110">
        <v>183.69</v>
      </c>
      <c r="L586" s="25">
        <v>0.34939999999999999</v>
      </c>
      <c r="M586" s="25">
        <v>231.02</v>
      </c>
      <c r="N586" s="109">
        <v>0.35880000000000001</v>
      </c>
      <c r="O586" s="110">
        <v>270.16000000000003</v>
      </c>
      <c r="P586" s="109">
        <v>0.44450000000000001</v>
      </c>
      <c r="Q586" s="116">
        <v>367.17033499999997</v>
      </c>
      <c r="R586" s="107">
        <f t="shared" si="56"/>
        <v>0.44450000000000001</v>
      </c>
      <c r="S586" s="115">
        <f t="shared" si="53"/>
        <v>367.17033499999997</v>
      </c>
      <c r="T586" s="107">
        <f t="shared" si="54"/>
        <v>0.44450000000000001</v>
      </c>
      <c r="U586" s="226">
        <f t="shared" si="55"/>
        <v>367.17033499999997</v>
      </c>
      <c r="V586" s="233">
        <v>0.39879999999999999</v>
      </c>
      <c r="W586" s="224">
        <f t="shared" si="57"/>
        <v>438.09</v>
      </c>
      <c r="X586" s="115">
        <f t="shared" si="58"/>
        <v>469.22</v>
      </c>
    </row>
    <row r="587" spans="1:24" ht="41.4" x14ac:dyDescent="0.25">
      <c r="A587" s="23" t="s">
        <v>1134</v>
      </c>
      <c r="B587" s="24" t="s">
        <v>1135</v>
      </c>
      <c r="C587" s="24"/>
      <c r="D587" s="24" t="s">
        <v>1120</v>
      </c>
      <c r="E587" s="94" t="s">
        <v>1121</v>
      </c>
      <c r="F587" s="109">
        <v>0.70379999999999998</v>
      </c>
      <c r="G587" s="110">
        <v>375.54</v>
      </c>
      <c r="H587" s="100" t="s">
        <v>2154</v>
      </c>
      <c r="I587" s="25">
        <v>375.7</v>
      </c>
      <c r="J587" s="109">
        <v>0.51570000000000005</v>
      </c>
      <c r="K587" s="110">
        <v>279.02999999999997</v>
      </c>
      <c r="L587" s="25">
        <v>0.72289999999999999</v>
      </c>
      <c r="M587" s="25">
        <v>477.97</v>
      </c>
      <c r="N587" s="109">
        <v>0.89810000000000001</v>
      </c>
      <c r="O587" s="110">
        <v>676.23</v>
      </c>
      <c r="P587" s="109">
        <v>0.64610000000000001</v>
      </c>
      <c r="Q587" s="116">
        <v>533.69798300000002</v>
      </c>
      <c r="R587" s="107">
        <f t="shared" si="56"/>
        <v>0.64610000000000001</v>
      </c>
      <c r="S587" s="115">
        <f t="shared" si="53"/>
        <v>533.69798300000002</v>
      </c>
      <c r="T587" s="107">
        <f t="shared" si="54"/>
        <v>0.64610000000000001</v>
      </c>
      <c r="U587" s="226">
        <f t="shared" si="55"/>
        <v>533.69798300000002</v>
      </c>
      <c r="V587" s="233">
        <v>0.70650000000000002</v>
      </c>
      <c r="W587" s="224">
        <f t="shared" si="57"/>
        <v>776.1</v>
      </c>
      <c r="X587" s="115">
        <f t="shared" si="58"/>
        <v>831.25</v>
      </c>
    </row>
    <row r="588" spans="1:24" ht="41.4" x14ac:dyDescent="0.25">
      <c r="A588" s="23" t="s">
        <v>1136</v>
      </c>
      <c r="B588" s="24" t="s">
        <v>1137</v>
      </c>
      <c r="C588" s="24"/>
      <c r="D588" s="24" t="s">
        <v>1120</v>
      </c>
      <c r="E588" s="94" t="s">
        <v>1121</v>
      </c>
      <c r="F588" s="109">
        <v>0.62250000000000005</v>
      </c>
      <c r="G588" s="110">
        <v>332.16</v>
      </c>
      <c r="H588" s="100" t="s">
        <v>2155</v>
      </c>
      <c r="I588" s="25">
        <v>346.78</v>
      </c>
      <c r="J588" s="109">
        <v>0.84750000000000003</v>
      </c>
      <c r="K588" s="110">
        <v>458.56</v>
      </c>
      <c r="L588" s="25">
        <v>0.59109999999999996</v>
      </c>
      <c r="M588" s="25">
        <v>390.82</v>
      </c>
      <c r="N588" s="109">
        <v>0.74080000000000001</v>
      </c>
      <c r="O588" s="110">
        <v>557.79</v>
      </c>
      <c r="P588" s="109">
        <v>0.75029999999999997</v>
      </c>
      <c r="Q588" s="116">
        <v>619.770309</v>
      </c>
      <c r="R588" s="107">
        <f t="shared" si="56"/>
        <v>0.75029999999999997</v>
      </c>
      <c r="S588" s="115">
        <f t="shared" si="53"/>
        <v>619.770309</v>
      </c>
      <c r="T588" s="107">
        <f t="shared" si="54"/>
        <v>0.75029999999999997</v>
      </c>
      <c r="U588" s="226">
        <f t="shared" si="55"/>
        <v>619.770309</v>
      </c>
      <c r="V588" s="233">
        <v>0.6028</v>
      </c>
      <c r="W588" s="224">
        <f t="shared" si="57"/>
        <v>662.18</v>
      </c>
      <c r="X588" s="115">
        <f t="shared" si="58"/>
        <v>709.24</v>
      </c>
    </row>
    <row r="589" spans="1:24" ht="41.4" x14ac:dyDescent="0.25">
      <c r="A589" s="23" t="s">
        <v>1138</v>
      </c>
      <c r="B589" s="24" t="s">
        <v>1139</v>
      </c>
      <c r="C589" s="24"/>
      <c r="D589" s="24" t="s">
        <v>1120</v>
      </c>
      <c r="E589" s="94" t="s">
        <v>1121</v>
      </c>
      <c r="F589" s="109">
        <v>0.58069999999999999</v>
      </c>
      <c r="G589" s="110">
        <v>309.86</v>
      </c>
      <c r="H589" s="100" t="s">
        <v>2156</v>
      </c>
      <c r="I589" s="25">
        <v>267.48</v>
      </c>
      <c r="J589" s="109">
        <v>0.43530000000000002</v>
      </c>
      <c r="K589" s="110">
        <v>235.53</v>
      </c>
      <c r="L589" s="25">
        <v>0.46300000000000002</v>
      </c>
      <c r="M589" s="25">
        <v>306.13</v>
      </c>
      <c r="N589" s="109">
        <v>0.48409999999999997</v>
      </c>
      <c r="O589" s="110">
        <v>364.51</v>
      </c>
      <c r="P589" s="109">
        <v>0.433</v>
      </c>
      <c r="Q589" s="116">
        <v>357.67098999999996</v>
      </c>
      <c r="R589" s="107">
        <f t="shared" si="56"/>
        <v>0.433</v>
      </c>
      <c r="S589" s="115">
        <f t="shared" ref="S589:S652" si="59">Q589</f>
        <v>357.67098999999996</v>
      </c>
      <c r="T589" s="107">
        <f t="shared" ref="T589:T652" si="60">R589</f>
        <v>0.433</v>
      </c>
      <c r="U589" s="226">
        <f t="shared" ref="U589:U652" si="61">S589</f>
        <v>357.67098999999996</v>
      </c>
      <c r="V589" s="233">
        <v>0.35010000000000002</v>
      </c>
      <c r="W589" s="224">
        <f t="shared" si="57"/>
        <v>384.59</v>
      </c>
      <c r="X589" s="115">
        <f t="shared" si="58"/>
        <v>411.92</v>
      </c>
    </row>
    <row r="590" spans="1:24" ht="41.4" x14ac:dyDescent="0.25">
      <c r="A590" s="23" t="s">
        <v>1140</v>
      </c>
      <c r="B590" s="24" t="s">
        <v>1141</v>
      </c>
      <c r="C590" s="24"/>
      <c r="D590" s="24" t="s">
        <v>1142</v>
      </c>
      <c r="E590" s="94" t="s">
        <v>1143</v>
      </c>
      <c r="F590" s="109">
        <v>2.2696000000000001</v>
      </c>
      <c r="G590" s="110">
        <v>1211.04</v>
      </c>
      <c r="H590" s="100" t="s">
        <v>2157</v>
      </c>
      <c r="I590" s="25">
        <v>996.01</v>
      </c>
      <c r="J590" s="109">
        <v>2.1674000000000002</v>
      </c>
      <c r="K590" s="110">
        <v>1172.72</v>
      </c>
      <c r="L590" s="25">
        <v>2.3022</v>
      </c>
      <c r="M590" s="25">
        <v>1522.17</v>
      </c>
      <c r="N590" s="109">
        <v>2.411</v>
      </c>
      <c r="O590" s="110">
        <v>1815.39</v>
      </c>
      <c r="P590" s="109">
        <v>2.6265000000000001</v>
      </c>
      <c r="Q590" s="116">
        <v>2169.5677949999999</v>
      </c>
      <c r="R590" s="107">
        <f t="shared" si="56"/>
        <v>2.6265000000000001</v>
      </c>
      <c r="S590" s="115">
        <f t="shared" si="59"/>
        <v>2169.5677949999999</v>
      </c>
      <c r="T590" s="107">
        <f t="shared" si="60"/>
        <v>2.6265000000000001</v>
      </c>
      <c r="U590" s="226">
        <f t="shared" si="61"/>
        <v>2169.5677949999999</v>
      </c>
      <c r="V590" s="233">
        <v>2.3212999999999999</v>
      </c>
      <c r="W590" s="224">
        <f t="shared" si="57"/>
        <v>2549.9699999999998</v>
      </c>
      <c r="X590" s="115">
        <f t="shared" si="58"/>
        <v>2731.17</v>
      </c>
    </row>
    <row r="591" spans="1:24" ht="41.4" x14ac:dyDescent="0.25">
      <c r="A591" s="23" t="s">
        <v>1144</v>
      </c>
      <c r="B591" s="24" t="s">
        <v>1145</v>
      </c>
      <c r="C591" s="24"/>
      <c r="D591" s="24" t="s">
        <v>1142</v>
      </c>
      <c r="E591" s="94" t="s">
        <v>1143</v>
      </c>
      <c r="F591" s="109">
        <v>3.0789</v>
      </c>
      <c r="G591" s="110">
        <v>1642.87</v>
      </c>
      <c r="H591" s="100" t="s">
        <v>2158</v>
      </c>
      <c r="I591" s="25">
        <v>827.1</v>
      </c>
      <c r="J591" s="109">
        <v>2.7244000000000002</v>
      </c>
      <c r="K591" s="110">
        <v>1474.09</v>
      </c>
      <c r="L591" s="25">
        <v>1.8021</v>
      </c>
      <c r="M591" s="25">
        <v>1191.51</v>
      </c>
      <c r="N591" s="109">
        <v>1.4754</v>
      </c>
      <c r="O591" s="110">
        <v>1110.92</v>
      </c>
      <c r="P591" s="109">
        <v>1.9086000000000001</v>
      </c>
      <c r="Q591" s="116">
        <v>1576.5608580000001</v>
      </c>
      <c r="R591" s="107">
        <f t="shared" si="56"/>
        <v>1.9086000000000001</v>
      </c>
      <c r="S591" s="115">
        <f t="shared" si="59"/>
        <v>1576.5608580000001</v>
      </c>
      <c r="T591" s="107">
        <f t="shared" si="60"/>
        <v>1.9086000000000001</v>
      </c>
      <c r="U591" s="226">
        <f t="shared" si="61"/>
        <v>1576.5608580000001</v>
      </c>
      <c r="V591" s="233">
        <v>1.8769</v>
      </c>
      <c r="W591" s="224">
        <f t="shared" si="57"/>
        <v>2061.79</v>
      </c>
      <c r="X591" s="115">
        <f t="shared" si="58"/>
        <v>2208.3000000000002</v>
      </c>
    </row>
    <row r="592" spans="1:24" ht="41.4" x14ac:dyDescent="0.25">
      <c r="A592" s="23" t="s">
        <v>1146</v>
      </c>
      <c r="B592" s="24" t="s">
        <v>1147</v>
      </c>
      <c r="C592" s="24"/>
      <c r="D592" s="24" t="s">
        <v>1142</v>
      </c>
      <c r="E592" s="94" t="s">
        <v>1143</v>
      </c>
      <c r="F592" s="109">
        <v>1.4603999999999999</v>
      </c>
      <c r="G592" s="110">
        <v>779.25</v>
      </c>
      <c r="H592" s="100" t="s">
        <v>2159</v>
      </c>
      <c r="I592" s="25">
        <v>657.42</v>
      </c>
      <c r="J592" s="109">
        <v>1.3996</v>
      </c>
      <c r="K592" s="110">
        <v>757.28</v>
      </c>
      <c r="L592" s="25">
        <v>1.1126</v>
      </c>
      <c r="M592" s="25">
        <v>735.63</v>
      </c>
      <c r="N592" s="109">
        <v>1.1529</v>
      </c>
      <c r="O592" s="110">
        <v>868.09</v>
      </c>
      <c r="P592" s="109">
        <v>1.0385</v>
      </c>
      <c r="Q592" s="116">
        <v>857.83215499999994</v>
      </c>
      <c r="R592" s="107">
        <f t="shared" si="56"/>
        <v>1.0385</v>
      </c>
      <c r="S592" s="115">
        <f t="shared" si="59"/>
        <v>857.83215499999994</v>
      </c>
      <c r="T592" s="107">
        <f t="shared" si="60"/>
        <v>1.0385</v>
      </c>
      <c r="U592" s="226">
        <f t="shared" si="61"/>
        <v>857.83215499999994</v>
      </c>
      <c r="V592" s="233">
        <v>0.94230000000000003</v>
      </c>
      <c r="W592" s="224">
        <f t="shared" si="57"/>
        <v>1035.1300000000001</v>
      </c>
      <c r="X592" s="115">
        <f t="shared" si="58"/>
        <v>1108.68</v>
      </c>
    </row>
    <row r="593" spans="1:24" ht="41.4" x14ac:dyDescent="0.25">
      <c r="A593" s="23" t="s">
        <v>1148</v>
      </c>
      <c r="B593" s="24" t="s">
        <v>1149</v>
      </c>
      <c r="C593" s="24"/>
      <c r="D593" s="24" t="s">
        <v>1142</v>
      </c>
      <c r="E593" s="94" t="s">
        <v>1143</v>
      </c>
      <c r="F593" s="109">
        <v>0.37659999999999999</v>
      </c>
      <c r="G593" s="110">
        <v>200.95</v>
      </c>
      <c r="H593" s="100"/>
      <c r="I593" s="25"/>
      <c r="J593" s="109"/>
      <c r="K593" s="110"/>
      <c r="L593" s="25"/>
      <c r="M593" s="25"/>
      <c r="N593" s="109"/>
      <c r="O593" s="110"/>
      <c r="P593" s="109">
        <v>0.37659999999999999</v>
      </c>
      <c r="Q593" s="116">
        <v>311.082898</v>
      </c>
      <c r="R593" s="107">
        <f t="shared" si="56"/>
        <v>0.37659999999999999</v>
      </c>
      <c r="S593" s="115">
        <f t="shared" si="59"/>
        <v>311.082898</v>
      </c>
      <c r="T593" s="107">
        <f t="shared" si="60"/>
        <v>0.37659999999999999</v>
      </c>
      <c r="U593" s="226">
        <f t="shared" si="61"/>
        <v>311.082898</v>
      </c>
      <c r="V593" s="233">
        <v>0.37659999999999999</v>
      </c>
      <c r="W593" s="224">
        <f t="shared" si="57"/>
        <v>413.7</v>
      </c>
      <c r="X593" s="115">
        <f t="shared" si="58"/>
        <v>443.1</v>
      </c>
    </row>
    <row r="594" spans="1:24" ht="41.4" x14ac:dyDescent="0.25">
      <c r="A594" s="23" t="s">
        <v>1150</v>
      </c>
      <c r="B594" s="24" t="s">
        <v>1151</v>
      </c>
      <c r="C594" s="24"/>
      <c r="D594" s="24" t="s">
        <v>1142</v>
      </c>
      <c r="E594" s="94" t="s">
        <v>1143</v>
      </c>
      <c r="F594" s="109">
        <v>0.66900000000000004</v>
      </c>
      <c r="G594" s="110">
        <v>356.97</v>
      </c>
      <c r="H594" s="100" t="s">
        <v>2160</v>
      </c>
      <c r="I594" s="25">
        <v>307.64</v>
      </c>
      <c r="J594" s="109">
        <v>0.5504</v>
      </c>
      <c r="K594" s="110">
        <v>297.8</v>
      </c>
      <c r="L594" s="25">
        <v>0.62790000000000001</v>
      </c>
      <c r="M594" s="25">
        <v>415.15</v>
      </c>
      <c r="N594" s="109">
        <v>0.66639999999999999</v>
      </c>
      <c r="O594" s="110">
        <v>501.77</v>
      </c>
      <c r="P594" s="109">
        <v>0.71940000000000004</v>
      </c>
      <c r="Q594" s="116">
        <v>594.24598200000003</v>
      </c>
      <c r="R594" s="107">
        <f t="shared" si="56"/>
        <v>0.71940000000000004</v>
      </c>
      <c r="S594" s="115">
        <f t="shared" si="59"/>
        <v>594.24598200000003</v>
      </c>
      <c r="T594" s="107">
        <f t="shared" si="60"/>
        <v>0.71940000000000004</v>
      </c>
      <c r="U594" s="226">
        <f t="shared" si="61"/>
        <v>594.24598200000003</v>
      </c>
      <c r="V594" s="233">
        <v>0.73099999999999998</v>
      </c>
      <c r="W594" s="224">
        <f t="shared" si="57"/>
        <v>803.01</v>
      </c>
      <c r="X594" s="115">
        <f t="shared" si="58"/>
        <v>860.07</v>
      </c>
    </row>
    <row r="595" spans="1:24" ht="41.4" x14ac:dyDescent="0.25">
      <c r="A595" s="23" t="s">
        <v>1152</v>
      </c>
      <c r="B595" s="24" t="s">
        <v>1153</v>
      </c>
      <c r="C595" s="24"/>
      <c r="D595" s="24" t="s">
        <v>1142</v>
      </c>
      <c r="E595" s="94" t="s">
        <v>1143</v>
      </c>
      <c r="F595" s="109">
        <v>0.57789999999999997</v>
      </c>
      <c r="G595" s="110">
        <v>308.36</v>
      </c>
      <c r="H595" s="100" t="s">
        <v>2161</v>
      </c>
      <c r="I595" s="25">
        <v>284.18</v>
      </c>
      <c r="J595" s="109">
        <v>0.50260000000000005</v>
      </c>
      <c r="K595" s="110">
        <v>271.94</v>
      </c>
      <c r="L595" s="25">
        <v>0.53949999999999998</v>
      </c>
      <c r="M595" s="25">
        <v>356.71</v>
      </c>
      <c r="N595" s="109">
        <v>0.4657</v>
      </c>
      <c r="O595" s="110">
        <v>350.65</v>
      </c>
      <c r="P595" s="109">
        <v>0.52759999999999996</v>
      </c>
      <c r="Q595" s="116">
        <v>435.81342799999993</v>
      </c>
      <c r="R595" s="107">
        <f t="shared" si="56"/>
        <v>0.52759999999999996</v>
      </c>
      <c r="S595" s="115">
        <f t="shared" si="59"/>
        <v>435.81342799999993</v>
      </c>
      <c r="T595" s="107">
        <f t="shared" si="60"/>
        <v>0.52759999999999996</v>
      </c>
      <c r="U595" s="226">
        <f t="shared" si="61"/>
        <v>435.81342799999993</v>
      </c>
      <c r="V595" s="233">
        <v>0.49530000000000002</v>
      </c>
      <c r="W595" s="224">
        <f t="shared" si="57"/>
        <v>544.09</v>
      </c>
      <c r="X595" s="115">
        <f t="shared" si="58"/>
        <v>582.76</v>
      </c>
    </row>
    <row r="596" spans="1:24" ht="41.4" x14ac:dyDescent="0.25">
      <c r="A596" s="23" t="s">
        <v>1154</v>
      </c>
      <c r="B596" s="24" t="s">
        <v>1155</v>
      </c>
      <c r="C596" s="24"/>
      <c r="D596" s="24" t="s">
        <v>1142</v>
      </c>
      <c r="E596" s="94" t="s">
        <v>1143</v>
      </c>
      <c r="F596" s="109">
        <v>0.80120000000000002</v>
      </c>
      <c r="G596" s="110">
        <v>427.51</v>
      </c>
      <c r="H596" s="100" t="s">
        <v>2162</v>
      </c>
      <c r="I596" s="25">
        <v>190.63</v>
      </c>
      <c r="J596" s="109">
        <v>0.46460000000000001</v>
      </c>
      <c r="K596" s="110">
        <v>251.38</v>
      </c>
      <c r="L596" s="25">
        <v>0.6159</v>
      </c>
      <c r="M596" s="25">
        <v>407.22</v>
      </c>
      <c r="N596" s="109">
        <v>0.53500000000000003</v>
      </c>
      <c r="O596" s="110">
        <v>402.83</v>
      </c>
      <c r="P596" s="109">
        <v>0.43990000000000001</v>
      </c>
      <c r="Q596" s="116">
        <v>363.37059699999998</v>
      </c>
      <c r="R596" s="107">
        <f t="shared" si="56"/>
        <v>0.43990000000000001</v>
      </c>
      <c r="S596" s="115">
        <f t="shared" si="59"/>
        <v>363.37059699999998</v>
      </c>
      <c r="T596" s="107">
        <f t="shared" si="60"/>
        <v>0.43990000000000001</v>
      </c>
      <c r="U596" s="226">
        <f t="shared" si="61"/>
        <v>363.37059699999998</v>
      </c>
      <c r="V596" s="233">
        <v>0.80069999999999997</v>
      </c>
      <c r="W596" s="224">
        <f t="shared" si="57"/>
        <v>879.58</v>
      </c>
      <c r="X596" s="115">
        <f t="shared" si="58"/>
        <v>942.08</v>
      </c>
    </row>
    <row r="597" spans="1:24" ht="41.4" x14ac:dyDescent="0.25">
      <c r="A597" s="23" t="s">
        <v>1156</v>
      </c>
      <c r="B597" s="24" t="s">
        <v>1157</v>
      </c>
      <c r="C597" s="24"/>
      <c r="D597" s="24" t="s">
        <v>1142</v>
      </c>
      <c r="E597" s="94" t="s">
        <v>1143</v>
      </c>
      <c r="F597" s="109">
        <v>3.0122</v>
      </c>
      <c r="G597" s="110">
        <v>1607.28</v>
      </c>
      <c r="H597" s="100" t="s">
        <v>2163</v>
      </c>
      <c r="I597" s="25">
        <v>1241.49</v>
      </c>
      <c r="J597" s="109">
        <v>4.1071999999999997</v>
      </c>
      <c r="K597" s="110">
        <v>2222.2800000000002</v>
      </c>
      <c r="L597" s="25">
        <v>3.6223000000000001</v>
      </c>
      <c r="M597" s="25">
        <v>2394.9899999999998</v>
      </c>
      <c r="N597" s="109">
        <v>5.0431999999999997</v>
      </c>
      <c r="O597" s="110">
        <v>3797.33</v>
      </c>
      <c r="P597" s="109">
        <v>3.0981000000000001</v>
      </c>
      <c r="Q597" s="116">
        <v>2559.1235430000002</v>
      </c>
      <c r="R597" s="107">
        <f t="shared" si="56"/>
        <v>3.0981000000000001</v>
      </c>
      <c r="S597" s="115">
        <f t="shared" si="59"/>
        <v>2559.1235430000002</v>
      </c>
      <c r="T597" s="107">
        <f t="shared" si="60"/>
        <v>3.0981000000000001</v>
      </c>
      <c r="U597" s="226">
        <f t="shared" si="61"/>
        <v>2559.1235430000002</v>
      </c>
      <c r="V597" s="233">
        <v>3.2736999999999998</v>
      </c>
      <c r="W597" s="224">
        <f t="shared" si="57"/>
        <v>3596.19</v>
      </c>
      <c r="X597" s="115">
        <f t="shared" si="58"/>
        <v>3851.74</v>
      </c>
    </row>
    <row r="598" spans="1:24" ht="41.4" x14ac:dyDescent="0.25">
      <c r="A598" s="23" t="s">
        <v>1158</v>
      </c>
      <c r="B598" s="24" t="s">
        <v>1159</v>
      </c>
      <c r="C598" s="24"/>
      <c r="D598" s="24" t="s">
        <v>1142</v>
      </c>
      <c r="E598" s="94" t="s">
        <v>1143</v>
      </c>
      <c r="F598" s="109">
        <v>3.2597999999999998</v>
      </c>
      <c r="G598" s="110">
        <v>1739.4</v>
      </c>
      <c r="H598" s="100" t="s">
        <v>2164</v>
      </c>
      <c r="I598" s="25">
        <v>1451.39</v>
      </c>
      <c r="J598" s="109">
        <v>2.9102999999999999</v>
      </c>
      <c r="K598" s="110">
        <v>1574.68</v>
      </c>
      <c r="L598" s="25">
        <v>1.659</v>
      </c>
      <c r="M598" s="25">
        <v>1096.9000000000001</v>
      </c>
      <c r="N598" s="109">
        <v>2.0312999999999999</v>
      </c>
      <c r="O598" s="110">
        <v>1529.49</v>
      </c>
      <c r="P598" s="109">
        <v>3.3462999999999998</v>
      </c>
      <c r="Q598" s="116">
        <v>2764.1441889999996</v>
      </c>
      <c r="R598" s="107">
        <f t="shared" si="56"/>
        <v>3.3462999999999998</v>
      </c>
      <c r="S598" s="115">
        <f t="shared" si="59"/>
        <v>2764.1441889999996</v>
      </c>
      <c r="T598" s="107">
        <f t="shared" si="60"/>
        <v>3.3462999999999998</v>
      </c>
      <c r="U598" s="226">
        <f t="shared" si="61"/>
        <v>2764.1441889999996</v>
      </c>
      <c r="V598" s="233">
        <v>2.3060999999999998</v>
      </c>
      <c r="W598" s="224">
        <f t="shared" si="57"/>
        <v>2533.27</v>
      </c>
      <c r="X598" s="115">
        <f t="shared" si="58"/>
        <v>2713.29</v>
      </c>
    </row>
    <row r="599" spans="1:24" ht="41.4" x14ac:dyDescent="0.25">
      <c r="A599" s="23" t="s">
        <v>1160</v>
      </c>
      <c r="B599" s="24" t="s">
        <v>1161</v>
      </c>
      <c r="C599" s="24"/>
      <c r="D599" s="24" t="s">
        <v>1142</v>
      </c>
      <c r="E599" s="94" t="s">
        <v>1143</v>
      </c>
      <c r="F599" s="109">
        <v>0.61870000000000003</v>
      </c>
      <c r="G599" s="110">
        <v>330.13</v>
      </c>
      <c r="H599" s="100"/>
      <c r="I599" s="25"/>
      <c r="J599" s="109"/>
      <c r="K599" s="110"/>
      <c r="L599" s="25"/>
      <c r="M599" s="25"/>
      <c r="N599" s="109"/>
      <c r="O599" s="110"/>
      <c r="P599" s="109">
        <v>0.61870000000000003</v>
      </c>
      <c r="Q599" s="116">
        <v>511.06476100000003</v>
      </c>
      <c r="R599" s="107">
        <f t="shared" si="56"/>
        <v>0.61870000000000003</v>
      </c>
      <c r="S599" s="115">
        <f t="shared" si="59"/>
        <v>511.06476100000003</v>
      </c>
      <c r="T599" s="107">
        <f t="shared" si="60"/>
        <v>0.61870000000000003</v>
      </c>
      <c r="U599" s="226">
        <f t="shared" si="61"/>
        <v>511.06476100000003</v>
      </c>
      <c r="V599" s="233">
        <v>0.61870000000000003</v>
      </c>
      <c r="W599" s="224">
        <f t="shared" si="57"/>
        <v>679.65</v>
      </c>
      <c r="X599" s="115">
        <f t="shared" si="58"/>
        <v>727.94</v>
      </c>
    </row>
    <row r="600" spans="1:24" ht="41.4" x14ac:dyDescent="0.25">
      <c r="A600" s="23" t="s">
        <v>1162</v>
      </c>
      <c r="B600" s="24" t="s">
        <v>1163</v>
      </c>
      <c r="C600" s="24"/>
      <c r="D600" s="24" t="s">
        <v>1142</v>
      </c>
      <c r="E600" s="94" t="s">
        <v>1143</v>
      </c>
      <c r="F600" s="109">
        <v>1.9285000000000001</v>
      </c>
      <c r="G600" s="110">
        <v>1029.03</v>
      </c>
      <c r="H600" s="100" t="s">
        <v>2165</v>
      </c>
      <c r="I600" s="25">
        <v>1133.54</v>
      </c>
      <c r="J600" s="109">
        <v>1.7789999999999999</v>
      </c>
      <c r="K600" s="110">
        <v>962.56</v>
      </c>
      <c r="L600" s="25">
        <v>1.4181999999999999</v>
      </c>
      <c r="M600" s="25">
        <v>937.69</v>
      </c>
      <c r="N600" s="109">
        <v>1.5486</v>
      </c>
      <c r="O600" s="110">
        <v>1166.03</v>
      </c>
      <c r="P600" s="109">
        <v>1.7297</v>
      </c>
      <c r="Q600" s="116">
        <v>1428.784091</v>
      </c>
      <c r="R600" s="107">
        <f t="shared" si="56"/>
        <v>1.7297</v>
      </c>
      <c r="S600" s="115">
        <f t="shared" si="59"/>
        <v>1428.784091</v>
      </c>
      <c r="T600" s="107">
        <f t="shared" si="60"/>
        <v>1.7297</v>
      </c>
      <c r="U600" s="226">
        <f t="shared" si="61"/>
        <v>1428.784091</v>
      </c>
      <c r="V600" s="233">
        <v>1.9439</v>
      </c>
      <c r="W600" s="224">
        <f t="shared" si="57"/>
        <v>2135.39</v>
      </c>
      <c r="X600" s="115">
        <f t="shared" si="58"/>
        <v>2287.13</v>
      </c>
    </row>
    <row r="601" spans="1:24" ht="41.4" x14ac:dyDescent="0.25">
      <c r="A601" s="23" t="s">
        <v>1164</v>
      </c>
      <c r="B601" s="24" t="s">
        <v>1165</v>
      </c>
      <c r="C601" s="24"/>
      <c r="D601" s="24" t="s">
        <v>1142</v>
      </c>
      <c r="E601" s="94" t="s">
        <v>1143</v>
      </c>
      <c r="F601" s="109">
        <v>0.65459999999999996</v>
      </c>
      <c r="G601" s="110">
        <v>349.29</v>
      </c>
      <c r="H601" s="100"/>
      <c r="I601" s="25"/>
      <c r="J601" s="109"/>
      <c r="K601" s="110"/>
      <c r="L601" s="25"/>
      <c r="M601" s="25"/>
      <c r="N601" s="109"/>
      <c r="O601" s="110"/>
      <c r="P601" s="109">
        <v>0.65459999999999996</v>
      </c>
      <c r="Q601" s="116">
        <v>540.7192379999999</v>
      </c>
      <c r="R601" s="107">
        <f t="shared" si="56"/>
        <v>0.65459999999999996</v>
      </c>
      <c r="S601" s="115">
        <f t="shared" si="59"/>
        <v>540.7192379999999</v>
      </c>
      <c r="T601" s="107">
        <f t="shared" si="60"/>
        <v>0.65459999999999996</v>
      </c>
      <c r="U601" s="226">
        <f t="shared" si="61"/>
        <v>540.7192379999999</v>
      </c>
      <c r="V601" s="233">
        <v>0.65459999999999996</v>
      </c>
      <c r="W601" s="224">
        <f t="shared" si="57"/>
        <v>719.08</v>
      </c>
      <c r="X601" s="115">
        <f t="shared" si="58"/>
        <v>770.18</v>
      </c>
    </row>
    <row r="602" spans="1:24" ht="41.4" x14ac:dyDescent="0.25">
      <c r="A602" s="23" t="s">
        <v>1166</v>
      </c>
      <c r="B602" s="24" t="s">
        <v>1167</v>
      </c>
      <c r="C602" s="24"/>
      <c r="D602" s="24" t="s">
        <v>1142</v>
      </c>
      <c r="E602" s="94" t="s">
        <v>1143</v>
      </c>
      <c r="F602" s="109">
        <v>0.49419999999999997</v>
      </c>
      <c r="G602" s="110">
        <v>263.7</v>
      </c>
      <c r="H602" s="100" t="s">
        <v>2166</v>
      </c>
      <c r="I602" s="25">
        <v>293.56</v>
      </c>
      <c r="J602" s="109">
        <v>0.5544</v>
      </c>
      <c r="K602" s="110">
        <v>299.97000000000003</v>
      </c>
      <c r="L602" s="25">
        <v>9.4267000000000003</v>
      </c>
      <c r="M602" s="25">
        <v>6232.75</v>
      </c>
      <c r="N602" s="109">
        <v>0.31469999999999998</v>
      </c>
      <c r="O602" s="110">
        <v>236.96</v>
      </c>
      <c r="P602" s="109">
        <v>1.0101</v>
      </c>
      <c r="Q602" s="116">
        <v>834.37290299999995</v>
      </c>
      <c r="R602" s="107">
        <f t="shared" si="56"/>
        <v>1.0101</v>
      </c>
      <c r="S602" s="115">
        <f t="shared" si="59"/>
        <v>834.37290299999995</v>
      </c>
      <c r="T602" s="107">
        <f t="shared" si="60"/>
        <v>1.0101</v>
      </c>
      <c r="U602" s="226">
        <f t="shared" si="61"/>
        <v>834.37290299999995</v>
      </c>
      <c r="V602" s="233">
        <v>1.0101</v>
      </c>
      <c r="W602" s="224">
        <f t="shared" si="57"/>
        <v>1109.5999999999999</v>
      </c>
      <c r="X602" s="115">
        <f t="shared" si="58"/>
        <v>1188.45</v>
      </c>
    </row>
    <row r="603" spans="1:24" ht="41.4" x14ac:dyDescent="0.25">
      <c r="A603" s="23" t="s">
        <v>1168</v>
      </c>
      <c r="B603" s="24" t="s">
        <v>1169</v>
      </c>
      <c r="C603" s="24"/>
      <c r="D603" s="24" t="s">
        <v>1142</v>
      </c>
      <c r="E603" s="94" t="s">
        <v>1143</v>
      </c>
      <c r="F603" s="109">
        <v>6.6299999999999998E-2</v>
      </c>
      <c r="G603" s="110">
        <v>35.380000000000003</v>
      </c>
      <c r="H603" s="100"/>
      <c r="I603" s="25"/>
      <c r="J603" s="109"/>
      <c r="K603" s="110"/>
      <c r="L603" s="25"/>
      <c r="M603" s="25"/>
      <c r="N603" s="109"/>
      <c r="O603" s="110"/>
      <c r="P603" s="109">
        <v>6.6299999999999998E-2</v>
      </c>
      <c r="Q603" s="116">
        <v>54.765788999999998</v>
      </c>
      <c r="R603" s="107">
        <f t="shared" si="56"/>
        <v>6.6299999999999998E-2</v>
      </c>
      <c r="S603" s="115">
        <f t="shared" si="59"/>
        <v>54.765788999999998</v>
      </c>
      <c r="T603" s="107">
        <f t="shared" si="60"/>
        <v>6.6299999999999998E-2</v>
      </c>
      <c r="U603" s="226">
        <f t="shared" si="61"/>
        <v>54.765788999999998</v>
      </c>
      <c r="V603" s="233">
        <v>6.6299999999999998E-2</v>
      </c>
      <c r="W603" s="224">
        <f t="shared" si="57"/>
        <v>72.83</v>
      </c>
      <c r="X603" s="115">
        <f t="shared" si="58"/>
        <v>78.010000000000005</v>
      </c>
    </row>
    <row r="604" spans="1:24" ht="41.4" x14ac:dyDescent="0.25">
      <c r="A604" s="23" t="s">
        <v>1170</v>
      </c>
      <c r="B604" s="24" t="s">
        <v>1171</v>
      </c>
      <c r="C604" s="24"/>
      <c r="D604" s="24" t="s">
        <v>1142</v>
      </c>
      <c r="E604" s="94" t="s">
        <v>1143</v>
      </c>
      <c r="F604" s="109">
        <v>1.0660000000000001</v>
      </c>
      <c r="G604" s="110">
        <v>568.80999999999995</v>
      </c>
      <c r="H604" s="100" t="s">
        <v>2167</v>
      </c>
      <c r="I604" s="25">
        <v>385.52</v>
      </c>
      <c r="J604" s="109">
        <v>0.57369999999999999</v>
      </c>
      <c r="K604" s="110">
        <v>310.41000000000003</v>
      </c>
      <c r="L604" s="25">
        <v>0.56579999999999997</v>
      </c>
      <c r="M604" s="25">
        <v>374.1</v>
      </c>
      <c r="N604" s="109">
        <v>0.38969999999999999</v>
      </c>
      <c r="O604" s="110">
        <v>293.43</v>
      </c>
      <c r="P604" s="109">
        <v>0.31830000000000003</v>
      </c>
      <c r="Q604" s="116">
        <v>262.92534900000004</v>
      </c>
      <c r="R604" s="107">
        <f t="shared" si="56"/>
        <v>0.31830000000000003</v>
      </c>
      <c r="S604" s="115">
        <f t="shared" si="59"/>
        <v>262.92534900000004</v>
      </c>
      <c r="T604" s="107">
        <f t="shared" si="60"/>
        <v>0.31830000000000003</v>
      </c>
      <c r="U604" s="226">
        <f t="shared" si="61"/>
        <v>262.92534900000004</v>
      </c>
      <c r="V604" s="233">
        <v>0.31830000000000003</v>
      </c>
      <c r="W604" s="224">
        <f t="shared" si="57"/>
        <v>349.66</v>
      </c>
      <c r="X604" s="115">
        <f t="shared" si="58"/>
        <v>374.5</v>
      </c>
    </row>
    <row r="605" spans="1:24" ht="41.4" x14ac:dyDescent="0.25">
      <c r="A605" s="23" t="s">
        <v>1172</v>
      </c>
      <c r="B605" s="24" t="s">
        <v>1173</v>
      </c>
      <c r="C605" s="24"/>
      <c r="D605" s="24" t="s">
        <v>1142</v>
      </c>
      <c r="E605" s="94" t="s">
        <v>1143</v>
      </c>
      <c r="F605" s="109">
        <v>0.7833</v>
      </c>
      <c r="G605" s="110">
        <v>417.96</v>
      </c>
      <c r="H605" s="100" t="s">
        <v>2168</v>
      </c>
      <c r="I605" s="25">
        <v>448.34</v>
      </c>
      <c r="J605" s="109">
        <v>1.4636</v>
      </c>
      <c r="K605" s="110">
        <v>791.91</v>
      </c>
      <c r="L605" s="25">
        <v>0.30259999999999998</v>
      </c>
      <c r="M605" s="25">
        <v>200.07</v>
      </c>
      <c r="N605" s="109">
        <v>0.90820000000000001</v>
      </c>
      <c r="O605" s="110">
        <v>683.84</v>
      </c>
      <c r="P605" s="109">
        <v>0.57169999999999999</v>
      </c>
      <c r="Q605" s="116">
        <v>472.24135099999995</v>
      </c>
      <c r="R605" s="107">
        <f t="shared" si="56"/>
        <v>0.57169999999999999</v>
      </c>
      <c r="S605" s="115">
        <f t="shared" si="59"/>
        <v>472.24135099999995</v>
      </c>
      <c r="T605" s="107">
        <f t="shared" si="60"/>
        <v>0.57169999999999999</v>
      </c>
      <c r="U605" s="226">
        <f t="shared" si="61"/>
        <v>472.24135099999995</v>
      </c>
      <c r="V605" s="233">
        <v>0.82310000000000005</v>
      </c>
      <c r="W605" s="224">
        <f t="shared" si="57"/>
        <v>904.18</v>
      </c>
      <c r="X605" s="115">
        <f t="shared" si="58"/>
        <v>968.43</v>
      </c>
    </row>
    <row r="606" spans="1:24" ht="41.4" x14ac:dyDescent="0.25">
      <c r="A606" s="23" t="s">
        <v>1174</v>
      </c>
      <c r="B606" s="24" t="s">
        <v>1175</v>
      </c>
      <c r="C606" s="24"/>
      <c r="D606" s="24" t="s">
        <v>1142</v>
      </c>
      <c r="E606" s="94" t="s">
        <v>1143</v>
      </c>
      <c r="F606" s="109">
        <v>0.93169999999999997</v>
      </c>
      <c r="G606" s="110">
        <v>497.15</v>
      </c>
      <c r="H606" s="100" t="s">
        <v>2169</v>
      </c>
      <c r="I606" s="25">
        <v>477.1</v>
      </c>
      <c r="J606" s="109">
        <v>1.0128999999999999</v>
      </c>
      <c r="K606" s="110">
        <v>548.04999999999995</v>
      </c>
      <c r="L606" s="25">
        <v>1.2682</v>
      </c>
      <c r="M606" s="25">
        <v>838.51</v>
      </c>
      <c r="N606" s="109">
        <v>1.0528</v>
      </c>
      <c r="O606" s="110">
        <v>792.72</v>
      </c>
      <c r="P606" s="109">
        <v>1.1933</v>
      </c>
      <c r="Q606" s="116">
        <v>985.70159899999999</v>
      </c>
      <c r="R606" s="107">
        <f t="shared" si="56"/>
        <v>1.1933</v>
      </c>
      <c r="S606" s="115">
        <f t="shared" si="59"/>
        <v>985.70159899999999</v>
      </c>
      <c r="T606" s="107">
        <f t="shared" si="60"/>
        <v>1.1933</v>
      </c>
      <c r="U606" s="226">
        <f t="shared" si="61"/>
        <v>985.70159899999999</v>
      </c>
      <c r="V606" s="233">
        <v>0.97670000000000001</v>
      </c>
      <c r="W606" s="224">
        <f t="shared" si="57"/>
        <v>1072.9100000000001</v>
      </c>
      <c r="X606" s="115">
        <f t="shared" si="58"/>
        <v>1149.1600000000001</v>
      </c>
    </row>
    <row r="607" spans="1:24" ht="41.4" x14ac:dyDescent="0.25">
      <c r="A607" s="23" t="s">
        <v>1176</v>
      </c>
      <c r="B607" s="24" t="s">
        <v>1177</v>
      </c>
      <c r="C607" s="24"/>
      <c r="D607" s="24" t="s">
        <v>1142</v>
      </c>
      <c r="E607" s="94" t="s">
        <v>1143</v>
      </c>
      <c r="F607" s="109">
        <v>0.84719999999999995</v>
      </c>
      <c r="G607" s="110">
        <v>452.06</v>
      </c>
      <c r="H607" s="100" t="s">
        <v>2170</v>
      </c>
      <c r="I607" s="25">
        <v>446.98</v>
      </c>
      <c r="J607" s="109">
        <v>0.87709999999999999</v>
      </c>
      <c r="K607" s="110">
        <v>474.57</v>
      </c>
      <c r="L607" s="25">
        <v>0.88900000000000001</v>
      </c>
      <c r="M607" s="25">
        <v>587.79</v>
      </c>
      <c r="N607" s="109">
        <v>0.8538</v>
      </c>
      <c r="O607" s="110">
        <v>642.88</v>
      </c>
      <c r="P607" s="109">
        <v>0.82430000000000003</v>
      </c>
      <c r="Q607" s="116">
        <v>680.89652899999999</v>
      </c>
      <c r="R607" s="107">
        <f t="shared" si="56"/>
        <v>0.82430000000000003</v>
      </c>
      <c r="S607" s="115">
        <f t="shared" si="59"/>
        <v>680.89652899999999</v>
      </c>
      <c r="T607" s="107">
        <f t="shared" si="60"/>
        <v>0.82430000000000003</v>
      </c>
      <c r="U607" s="226">
        <f t="shared" si="61"/>
        <v>680.89652899999999</v>
      </c>
      <c r="V607" s="233">
        <v>0.60909999999999997</v>
      </c>
      <c r="W607" s="224">
        <f t="shared" si="57"/>
        <v>669.1</v>
      </c>
      <c r="X607" s="115">
        <f t="shared" si="58"/>
        <v>716.65</v>
      </c>
    </row>
    <row r="608" spans="1:24" ht="27.6" x14ac:dyDescent="0.25">
      <c r="A608" s="23" t="s">
        <v>1178</v>
      </c>
      <c r="B608" s="24" t="s">
        <v>1179</v>
      </c>
      <c r="C608" s="24"/>
      <c r="D608" s="24" t="s">
        <v>1180</v>
      </c>
      <c r="E608" s="94" t="s">
        <v>1181</v>
      </c>
      <c r="F608" s="109">
        <v>2.8412000000000002</v>
      </c>
      <c r="G608" s="110">
        <v>1516.04</v>
      </c>
      <c r="H608" s="100" t="s">
        <v>2171</v>
      </c>
      <c r="I608" s="25">
        <v>1330.24</v>
      </c>
      <c r="J608" s="109">
        <v>2.3081999999999998</v>
      </c>
      <c r="K608" s="110">
        <v>1248.9000000000001</v>
      </c>
      <c r="L608" s="25">
        <v>2.3534999999999999</v>
      </c>
      <c r="M608" s="25">
        <v>1556.09</v>
      </c>
      <c r="N608" s="109">
        <v>2.2212000000000001</v>
      </c>
      <c r="O608" s="110">
        <v>1672.47</v>
      </c>
      <c r="P608" s="109">
        <v>2.1762999999999999</v>
      </c>
      <c r="Q608" s="116">
        <v>1797.689089</v>
      </c>
      <c r="R608" s="107">
        <f t="shared" si="56"/>
        <v>2.1762999999999999</v>
      </c>
      <c r="S608" s="115">
        <f t="shared" si="59"/>
        <v>1797.689089</v>
      </c>
      <c r="T608" s="107">
        <f t="shared" si="60"/>
        <v>2.1762999999999999</v>
      </c>
      <c r="U608" s="226">
        <f t="shared" si="61"/>
        <v>1797.689089</v>
      </c>
      <c r="V608" s="233">
        <v>2.9119000000000002</v>
      </c>
      <c r="W608" s="224">
        <f t="shared" si="57"/>
        <v>3198.75</v>
      </c>
      <c r="X608" s="115">
        <f t="shared" si="58"/>
        <v>3426.05</v>
      </c>
    </row>
    <row r="609" spans="1:24" ht="27.6" x14ac:dyDescent="0.25">
      <c r="A609" s="23" t="s">
        <v>1182</v>
      </c>
      <c r="B609" s="24" t="s">
        <v>1183</v>
      </c>
      <c r="C609" s="24"/>
      <c r="D609" s="24" t="s">
        <v>1180</v>
      </c>
      <c r="E609" s="94" t="s">
        <v>1181</v>
      </c>
      <c r="F609" s="109">
        <v>0.22450000000000001</v>
      </c>
      <c r="G609" s="110">
        <v>119.79</v>
      </c>
      <c r="H609" s="100"/>
      <c r="I609" s="25"/>
      <c r="J609" s="109"/>
      <c r="K609" s="110"/>
      <c r="L609" s="25"/>
      <c r="M609" s="25"/>
      <c r="N609" s="109"/>
      <c r="O609" s="110"/>
      <c r="P609" s="109">
        <v>0.22450000000000001</v>
      </c>
      <c r="Q609" s="116">
        <v>185.443735</v>
      </c>
      <c r="R609" s="107">
        <f t="shared" si="56"/>
        <v>0.22450000000000001</v>
      </c>
      <c r="S609" s="115">
        <f t="shared" si="59"/>
        <v>185.443735</v>
      </c>
      <c r="T609" s="107">
        <f t="shared" si="60"/>
        <v>0.22450000000000001</v>
      </c>
      <c r="U609" s="226">
        <f t="shared" si="61"/>
        <v>185.443735</v>
      </c>
      <c r="V609" s="233">
        <v>0.22450000000000001</v>
      </c>
      <c r="W609" s="224">
        <f t="shared" si="57"/>
        <v>246.62</v>
      </c>
      <c r="X609" s="115">
        <f t="shared" si="58"/>
        <v>264.14</v>
      </c>
    </row>
    <row r="610" spans="1:24" ht="27.6" x14ac:dyDescent="0.25">
      <c r="A610" s="23" t="s">
        <v>1184</v>
      </c>
      <c r="B610" s="24" t="s">
        <v>1185</v>
      </c>
      <c r="C610" s="24"/>
      <c r="D610" s="24" t="s">
        <v>1180</v>
      </c>
      <c r="E610" s="94" t="s">
        <v>1181</v>
      </c>
      <c r="F610" s="109">
        <v>1.3880999999999999</v>
      </c>
      <c r="G610" s="110">
        <v>740.68</v>
      </c>
      <c r="H610" s="100" t="s">
        <v>2172</v>
      </c>
      <c r="I610" s="25">
        <v>739.12</v>
      </c>
      <c r="J610" s="109">
        <v>1.0861000000000001</v>
      </c>
      <c r="K610" s="110">
        <v>587.66</v>
      </c>
      <c r="L610" s="25">
        <v>1.1025</v>
      </c>
      <c r="M610" s="25">
        <v>728.95</v>
      </c>
      <c r="N610" s="109">
        <v>1.2148000000000001</v>
      </c>
      <c r="O610" s="110">
        <v>914.7</v>
      </c>
      <c r="P610" s="109">
        <v>1.1273</v>
      </c>
      <c r="Q610" s="116">
        <v>931.18361899999991</v>
      </c>
      <c r="R610" s="107">
        <f t="shared" si="56"/>
        <v>1.1273</v>
      </c>
      <c r="S610" s="115">
        <f t="shared" si="59"/>
        <v>931.18361899999991</v>
      </c>
      <c r="T610" s="107">
        <f t="shared" si="60"/>
        <v>1.1273</v>
      </c>
      <c r="U610" s="226">
        <f t="shared" si="61"/>
        <v>931.18361899999991</v>
      </c>
      <c r="V610" s="233">
        <v>1.1244000000000001</v>
      </c>
      <c r="W610" s="224">
        <f t="shared" si="57"/>
        <v>1235.1600000000001</v>
      </c>
      <c r="X610" s="115">
        <f t="shared" si="58"/>
        <v>1322.94</v>
      </c>
    </row>
    <row r="611" spans="1:24" ht="27.6" x14ac:dyDescent="0.25">
      <c r="A611" s="23" t="s">
        <v>1186</v>
      </c>
      <c r="B611" s="24" t="s">
        <v>1187</v>
      </c>
      <c r="C611" s="24"/>
      <c r="D611" s="24" t="s">
        <v>1180</v>
      </c>
      <c r="E611" s="94" t="s">
        <v>1181</v>
      </c>
      <c r="F611" s="109">
        <v>1.7334000000000001</v>
      </c>
      <c r="G611" s="110">
        <v>924.92</v>
      </c>
      <c r="H611" s="100" t="s">
        <v>2173</v>
      </c>
      <c r="I611" s="25">
        <v>818.64</v>
      </c>
      <c r="J611" s="109">
        <v>0.52659999999999996</v>
      </c>
      <c r="K611" s="110">
        <v>284.93</v>
      </c>
      <c r="L611" s="25">
        <v>1.3056000000000001</v>
      </c>
      <c r="M611" s="25">
        <v>863.24</v>
      </c>
      <c r="N611" s="109">
        <v>1.3145</v>
      </c>
      <c r="O611" s="110">
        <v>989.77</v>
      </c>
      <c r="P611" s="109">
        <v>1.2713000000000001</v>
      </c>
      <c r="Q611" s="116">
        <v>1050.1319390000001</v>
      </c>
      <c r="R611" s="107">
        <f t="shared" si="56"/>
        <v>1.2713000000000001</v>
      </c>
      <c r="S611" s="115">
        <f t="shared" si="59"/>
        <v>1050.1319390000001</v>
      </c>
      <c r="T611" s="107">
        <f t="shared" si="60"/>
        <v>1.2713000000000001</v>
      </c>
      <c r="U611" s="226">
        <f t="shared" si="61"/>
        <v>1050.1319390000001</v>
      </c>
      <c r="V611" s="233">
        <v>0.87270000000000003</v>
      </c>
      <c r="W611" s="224">
        <f t="shared" si="57"/>
        <v>958.67</v>
      </c>
      <c r="X611" s="115">
        <f t="shared" si="58"/>
        <v>1026.79</v>
      </c>
    </row>
    <row r="612" spans="1:24" ht="27.6" x14ac:dyDescent="0.25">
      <c r="A612" s="23" t="s">
        <v>1188</v>
      </c>
      <c r="B612" s="24" t="s">
        <v>1189</v>
      </c>
      <c r="C612" s="24"/>
      <c r="D612" s="24" t="s">
        <v>1180</v>
      </c>
      <c r="E612" s="94" t="s">
        <v>1181</v>
      </c>
      <c r="F612" s="109">
        <v>0.70650000000000002</v>
      </c>
      <c r="G612" s="110">
        <v>376.98</v>
      </c>
      <c r="H612" s="100" t="s">
        <v>2174</v>
      </c>
      <c r="I612" s="25">
        <v>443.05</v>
      </c>
      <c r="J612" s="109">
        <v>0.57269999999999999</v>
      </c>
      <c r="K612" s="110">
        <v>309.87</v>
      </c>
      <c r="L612" s="25">
        <v>0.68769999999999998</v>
      </c>
      <c r="M612" s="25">
        <v>454.69</v>
      </c>
      <c r="N612" s="109">
        <v>0.8569</v>
      </c>
      <c r="O612" s="110">
        <v>645.21</v>
      </c>
      <c r="P612" s="109">
        <v>0.67530000000000001</v>
      </c>
      <c r="Q612" s="116">
        <v>557.81805899999995</v>
      </c>
      <c r="R612" s="107">
        <f t="shared" si="56"/>
        <v>0.67530000000000001</v>
      </c>
      <c r="S612" s="115">
        <f t="shared" si="59"/>
        <v>557.81805899999995</v>
      </c>
      <c r="T612" s="107">
        <f t="shared" si="60"/>
        <v>0.67530000000000001</v>
      </c>
      <c r="U612" s="226">
        <f t="shared" si="61"/>
        <v>557.81805899999995</v>
      </c>
      <c r="V612" s="233">
        <v>0.79759999999999998</v>
      </c>
      <c r="W612" s="224">
        <f t="shared" si="57"/>
        <v>876.17</v>
      </c>
      <c r="X612" s="115">
        <f t="shared" si="58"/>
        <v>938.43</v>
      </c>
    </row>
    <row r="613" spans="1:24" ht="27.6" x14ac:dyDescent="0.25">
      <c r="A613" s="23" t="s">
        <v>1190</v>
      </c>
      <c r="B613" s="24" t="s">
        <v>1191</v>
      </c>
      <c r="C613" s="24"/>
      <c r="D613" s="24" t="s">
        <v>1180</v>
      </c>
      <c r="E613" s="94" t="s">
        <v>1181</v>
      </c>
      <c r="F613" s="109">
        <v>1.3823000000000001</v>
      </c>
      <c r="G613" s="110">
        <v>737.58</v>
      </c>
      <c r="H613" s="100" t="s">
        <v>2175</v>
      </c>
      <c r="I613" s="25">
        <v>721.82</v>
      </c>
      <c r="J613" s="109">
        <v>1.4072</v>
      </c>
      <c r="K613" s="110">
        <v>761.39</v>
      </c>
      <c r="L613" s="25">
        <v>1.2170000000000001</v>
      </c>
      <c r="M613" s="25">
        <v>804.66</v>
      </c>
      <c r="N613" s="109">
        <v>0.86109999999999998</v>
      </c>
      <c r="O613" s="110">
        <v>648.37</v>
      </c>
      <c r="P613" s="109">
        <v>0.45219999999999999</v>
      </c>
      <c r="Q613" s="116">
        <v>373.53076599999997</v>
      </c>
      <c r="R613" s="107">
        <f t="shared" si="56"/>
        <v>0.45219999999999999</v>
      </c>
      <c r="S613" s="115">
        <f t="shared" si="59"/>
        <v>373.53076599999997</v>
      </c>
      <c r="T613" s="107">
        <f t="shared" si="60"/>
        <v>0.45219999999999999</v>
      </c>
      <c r="U613" s="226">
        <f t="shared" si="61"/>
        <v>373.53076599999997</v>
      </c>
      <c r="V613" s="233">
        <v>1.2945</v>
      </c>
      <c r="W613" s="224">
        <f t="shared" si="57"/>
        <v>1422.02</v>
      </c>
      <c r="X613" s="115">
        <f t="shared" si="58"/>
        <v>1523.07</v>
      </c>
    </row>
    <row r="614" spans="1:24" ht="27.6" x14ac:dyDescent="0.25">
      <c r="A614" s="23" t="s">
        <v>1192</v>
      </c>
      <c r="B614" s="24" t="s">
        <v>1193</v>
      </c>
      <c r="C614" s="24"/>
      <c r="D614" s="24" t="s">
        <v>1180</v>
      </c>
      <c r="E614" s="94" t="s">
        <v>1181</v>
      </c>
      <c r="F614" s="109">
        <v>0.57279999999999998</v>
      </c>
      <c r="G614" s="110">
        <v>305.64</v>
      </c>
      <c r="H614" s="100" t="s">
        <v>2176</v>
      </c>
      <c r="I614" s="25">
        <v>360.37</v>
      </c>
      <c r="J614" s="109">
        <v>0.64739999999999998</v>
      </c>
      <c r="K614" s="110">
        <v>350.29</v>
      </c>
      <c r="L614" s="25">
        <v>0.93030000000000002</v>
      </c>
      <c r="M614" s="25">
        <v>615.1</v>
      </c>
      <c r="N614" s="109">
        <v>0.63049999999999995</v>
      </c>
      <c r="O614" s="110">
        <v>474.74</v>
      </c>
      <c r="P614" s="109">
        <v>0.82</v>
      </c>
      <c r="Q614" s="116">
        <v>677.3445999999999</v>
      </c>
      <c r="R614" s="107">
        <f t="shared" si="56"/>
        <v>0.82</v>
      </c>
      <c r="S614" s="115">
        <f t="shared" si="59"/>
        <v>677.3445999999999</v>
      </c>
      <c r="T614" s="107">
        <f t="shared" si="60"/>
        <v>0.82</v>
      </c>
      <c r="U614" s="226">
        <f t="shared" si="61"/>
        <v>677.3445999999999</v>
      </c>
      <c r="V614" s="233">
        <v>0.79730000000000001</v>
      </c>
      <c r="W614" s="224">
        <f t="shared" si="57"/>
        <v>875.84</v>
      </c>
      <c r="X614" s="115">
        <f t="shared" si="58"/>
        <v>938.08</v>
      </c>
    </row>
    <row r="615" spans="1:24" ht="27.6" x14ac:dyDescent="0.25">
      <c r="A615" s="23" t="s">
        <v>1194</v>
      </c>
      <c r="B615" s="24" t="s">
        <v>1195</v>
      </c>
      <c r="C615" s="24"/>
      <c r="D615" s="24" t="s">
        <v>1180</v>
      </c>
      <c r="E615" s="94" t="s">
        <v>1181</v>
      </c>
      <c r="F615" s="109">
        <v>0.38550000000000001</v>
      </c>
      <c r="G615" s="110">
        <v>205.7</v>
      </c>
      <c r="H615" s="100" t="s">
        <v>1796</v>
      </c>
      <c r="I615" s="25">
        <v>210.34</v>
      </c>
      <c r="J615" s="109">
        <v>0.41249999999999998</v>
      </c>
      <c r="K615" s="110">
        <v>223.19</v>
      </c>
      <c r="L615" s="25">
        <v>0.50229999999999997</v>
      </c>
      <c r="M615" s="25">
        <v>332.11</v>
      </c>
      <c r="N615" s="109">
        <v>0.44080000000000003</v>
      </c>
      <c r="O615" s="110">
        <v>331.9</v>
      </c>
      <c r="P615" s="109">
        <v>0.4834</v>
      </c>
      <c r="Q615" s="116">
        <v>399.30290199999996</v>
      </c>
      <c r="R615" s="107">
        <f t="shared" si="56"/>
        <v>0.4834</v>
      </c>
      <c r="S615" s="115">
        <f t="shared" si="59"/>
        <v>399.30290199999996</v>
      </c>
      <c r="T615" s="107">
        <f t="shared" si="60"/>
        <v>0.4834</v>
      </c>
      <c r="U615" s="226">
        <f t="shared" si="61"/>
        <v>399.30290199999996</v>
      </c>
      <c r="V615" s="233">
        <v>0.80559999999999998</v>
      </c>
      <c r="W615" s="224">
        <f t="shared" si="57"/>
        <v>884.96</v>
      </c>
      <c r="X615" s="115">
        <f t="shared" si="58"/>
        <v>947.84</v>
      </c>
    </row>
    <row r="616" spans="1:24" ht="27.6" x14ac:dyDescent="0.25">
      <c r="A616" s="23" t="s">
        <v>1196</v>
      </c>
      <c r="B616" s="24" t="s">
        <v>1197</v>
      </c>
      <c r="C616" s="24"/>
      <c r="D616" s="24" t="s">
        <v>1180</v>
      </c>
      <c r="E616" s="94" t="s">
        <v>1181</v>
      </c>
      <c r="F616" s="109">
        <v>0.36899999999999999</v>
      </c>
      <c r="G616" s="110">
        <v>196.89</v>
      </c>
      <c r="H616" s="100" t="s">
        <v>2177</v>
      </c>
      <c r="I616" s="25">
        <v>176.44</v>
      </c>
      <c r="J616" s="109">
        <v>0.26029999999999998</v>
      </c>
      <c r="K616" s="110">
        <v>140.84</v>
      </c>
      <c r="L616" s="25">
        <v>0.31390000000000001</v>
      </c>
      <c r="M616" s="25">
        <v>207.54</v>
      </c>
      <c r="N616" s="109">
        <v>0.29239999999999999</v>
      </c>
      <c r="O616" s="110">
        <v>220.17</v>
      </c>
      <c r="P616" s="109">
        <v>0.31259999999999999</v>
      </c>
      <c r="Q616" s="116">
        <v>258.21697799999998</v>
      </c>
      <c r="R616" s="107">
        <f t="shared" si="56"/>
        <v>0.31259999999999999</v>
      </c>
      <c r="S616" s="115">
        <f t="shared" si="59"/>
        <v>258.21697799999998</v>
      </c>
      <c r="T616" s="107">
        <f t="shared" si="60"/>
        <v>0.31259999999999999</v>
      </c>
      <c r="U616" s="226">
        <f t="shared" si="61"/>
        <v>258.21697799999998</v>
      </c>
      <c r="V616" s="233">
        <v>0.2487</v>
      </c>
      <c r="W616" s="224">
        <f t="shared" si="57"/>
        <v>273.2</v>
      </c>
      <c r="X616" s="115">
        <f t="shared" si="58"/>
        <v>292.61</v>
      </c>
    </row>
    <row r="617" spans="1:24" ht="27.6" x14ac:dyDescent="0.25">
      <c r="A617" s="23" t="s">
        <v>1198</v>
      </c>
      <c r="B617" s="24" t="s">
        <v>1199</v>
      </c>
      <c r="C617" s="24"/>
      <c r="D617" s="24" t="s">
        <v>1180</v>
      </c>
      <c r="E617" s="94" t="s">
        <v>1181</v>
      </c>
      <c r="F617" s="109">
        <v>0.57479999999999998</v>
      </c>
      <c r="G617" s="110">
        <v>306.70999999999998</v>
      </c>
      <c r="H617" s="100" t="s">
        <v>2178</v>
      </c>
      <c r="I617" s="25">
        <v>244.94</v>
      </c>
      <c r="J617" s="109">
        <v>0.46700000000000003</v>
      </c>
      <c r="K617" s="110">
        <v>252.68</v>
      </c>
      <c r="L617" s="25">
        <v>0.54610000000000003</v>
      </c>
      <c r="M617" s="25">
        <v>361.07</v>
      </c>
      <c r="N617" s="109">
        <v>0.50209999999999999</v>
      </c>
      <c r="O617" s="110">
        <v>378.06</v>
      </c>
      <c r="P617" s="109">
        <v>0.60289999999999999</v>
      </c>
      <c r="Q617" s="116">
        <v>498.013487</v>
      </c>
      <c r="R617" s="107">
        <f t="shared" si="56"/>
        <v>0.60289999999999999</v>
      </c>
      <c r="S617" s="115">
        <f t="shared" si="59"/>
        <v>498.013487</v>
      </c>
      <c r="T617" s="107">
        <f t="shared" si="60"/>
        <v>0.60289999999999999</v>
      </c>
      <c r="U617" s="226">
        <f t="shared" si="61"/>
        <v>498.013487</v>
      </c>
      <c r="V617" s="233">
        <v>0.61409999999999998</v>
      </c>
      <c r="W617" s="224">
        <f t="shared" si="57"/>
        <v>674.59</v>
      </c>
      <c r="X617" s="115">
        <f t="shared" si="58"/>
        <v>722.53</v>
      </c>
    </row>
    <row r="618" spans="1:24" ht="27.6" x14ac:dyDescent="0.25">
      <c r="A618" s="23" t="s">
        <v>1200</v>
      </c>
      <c r="B618" s="24" t="s">
        <v>1201</v>
      </c>
      <c r="C618" s="24"/>
      <c r="D618" s="24" t="s">
        <v>1202</v>
      </c>
      <c r="E618" s="94" t="s">
        <v>1203</v>
      </c>
      <c r="F618" s="109">
        <v>1.2726999999999999</v>
      </c>
      <c r="G618" s="110">
        <v>679.1</v>
      </c>
      <c r="H618" s="100" t="s">
        <v>2179</v>
      </c>
      <c r="I618" s="25">
        <v>681.22</v>
      </c>
      <c r="J618" s="109">
        <v>1.3159000000000001</v>
      </c>
      <c r="K618" s="110">
        <v>711.99</v>
      </c>
      <c r="L618" s="25">
        <v>0.88390000000000002</v>
      </c>
      <c r="M618" s="25">
        <v>584.41999999999996</v>
      </c>
      <c r="N618" s="109">
        <v>0.96419999999999995</v>
      </c>
      <c r="O618" s="110">
        <v>726</v>
      </c>
      <c r="P618" s="109">
        <v>1.2579</v>
      </c>
      <c r="Q618" s="116">
        <v>1039.0631369999999</v>
      </c>
      <c r="R618" s="107">
        <f t="shared" si="56"/>
        <v>1.2579</v>
      </c>
      <c r="S618" s="115">
        <f t="shared" si="59"/>
        <v>1039.0631369999999</v>
      </c>
      <c r="T618" s="107">
        <f t="shared" si="60"/>
        <v>1.2579</v>
      </c>
      <c r="U618" s="226">
        <f t="shared" si="61"/>
        <v>1039.0631369999999</v>
      </c>
      <c r="V618" s="233">
        <v>1.2815000000000001</v>
      </c>
      <c r="W618" s="224">
        <f t="shared" si="57"/>
        <v>1407.74</v>
      </c>
      <c r="X618" s="115">
        <f t="shared" si="58"/>
        <v>1507.77</v>
      </c>
    </row>
    <row r="619" spans="1:24" ht="27.6" x14ac:dyDescent="0.25">
      <c r="A619" s="23" t="s">
        <v>1204</v>
      </c>
      <c r="B619" s="24" t="s">
        <v>1205</v>
      </c>
      <c r="C619" s="24"/>
      <c r="D619" s="24" t="s">
        <v>1202</v>
      </c>
      <c r="E619" s="94" t="s">
        <v>1203</v>
      </c>
      <c r="F619" s="109">
        <v>0.41260000000000002</v>
      </c>
      <c r="G619" s="110">
        <v>220.16</v>
      </c>
      <c r="H619" s="100"/>
      <c r="I619" s="25"/>
      <c r="J619" s="109"/>
      <c r="K619" s="110"/>
      <c r="L619" s="25"/>
      <c r="M619" s="25"/>
      <c r="N619" s="109">
        <v>0.57589999999999997</v>
      </c>
      <c r="O619" s="110">
        <v>433.63</v>
      </c>
      <c r="P619" s="109">
        <v>0.57589999999999997</v>
      </c>
      <c r="Q619" s="116">
        <v>475.71067699999998</v>
      </c>
      <c r="R619" s="107">
        <f t="shared" si="56"/>
        <v>0.57589999999999997</v>
      </c>
      <c r="S619" s="115">
        <f t="shared" si="59"/>
        <v>475.71067699999998</v>
      </c>
      <c r="T619" s="107">
        <f t="shared" si="60"/>
        <v>0.57589999999999997</v>
      </c>
      <c r="U619" s="226">
        <f t="shared" si="61"/>
        <v>475.71067699999998</v>
      </c>
      <c r="V619" s="233">
        <v>0.57589999999999997</v>
      </c>
      <c r="W619" s="224">
        <f t="shared" si="57"/>
        <v>632.63</v>
      </c>
      <c r="X619" s="115">
        <f t="shared" si="58"/>
        <v>677.59</v>
      </c>
    </row>
    <row r="620" spans="1:24" ht="27.6" x14ac:dyDescent="0.25">
      <c r="A620" s="23" t="s">
        <v>1206</v>
      </c>
      <c r="B620" s="24" t="s">
        <v>1207</v>
      </c>
      <c r="C620" s="24"/>
      <c r="D620" s="24" t="s">
        <v>1202</v>
      </c>
      <c r="E620" s="94" t="s">
        <v>1203</v>
      </c>
      <c r="F620" s="109">
        <v>0.24709999999999999</v>
      </c>
      <c r="G620" s="110">
        <v>131.85</v>
      </c>
      <c r="H620" s="100" t="s">
        <v>2180</v>
      </c>
      <c r="I620" s="25">
        <v>131.36000000000001</v>
      </c>
      <c r="J620" s="109"/>
      <c r="K620" s="110"/>
      <c r="L620" s="25">
        <v>0.93659999999999999</v>
      </c>
      <c r="M620" s="25">
        <v>619.26</v>
      </c>
      <c r="N620" s="109">
        <v>0.15720000000000001</v>
      </c>
      <c r="O620" s="110">
        <v>118.37</v>
      </c>
      <c r="P620" s="109">
        <v>0.95879999999999999</v>
      </c>
      <c r="Q620" s="116">
        <v>791.99756400000001</v>
      </c>
      <c r="R620" s="107">
        <f t="shared" si="56"/>
        <v>0.95879999999999999</v>
      </c>
      <c r="S620" s="115">
        <f t="shared" si="59"/>
        <v>791.99756400000001</v>
      </c>
      <c r="T620" s="107">
        <f t="shared" si="60"/>
        <v>0.95879999999999999</v>
      </c>
      <c r="U620" s="226">
        <f t="shared" si="61"/>
        <v>791.99756400000001</v>
      </c>
      <c r="V620" s="233">
        <v>0.37680000000000002</v>
      </c>
      <c r="W620" s="224">
        <f t="shared" si="57"/>
        <v>413.92</v>
      </c>
      <c r="X620" s="115">
        <f t="shared" si="58"/>
        <v>443.33</v>
      </c>
    </row>
    <row r="621" spans="1:24" ht="27.6" x14ac:dyDescent="0.25">
      <c r="A621" s="23" t="s">
        <v>1208</v>
      </c>
      <c r="B621" s="24" t="s">
        <v>1209</v>
      </c>
      <c r="C621" s="24"/>
      <c r="D621" s="24" t="s">
        <v>1202</v>
      </c>
      <c r="E621" s="94" t="s">
        <v>1203</v>
      </c>
      <c r="F621" s="109">
        <v>0.27160000000000001</v>
      </c>
      <c r="G621" s="110">
        <v>144.91999999999999</v>
      </c>
      <c r="H621" s="100"/>
      <c r="I621" s="25"/>
      <c r="J621" s="109"/>
      <c r="K621" s="110"/>
      <c r="L621" s="25">
        <v>0.41489999999999999</v>
      </c>
      <c r="M621" s="25">
        <v>274.32</v>
      </c>
      <c r="N621" s="109">
        <v>0.55959999999999999</v>
      </c>
      <c r="O621" s="110">
        <v>421.36</v>
      </c>
      <c r="P621" s="109">
        <v>0.55959999999999999</v>
      </c>
      <c r="Q621" s="116">
        <v>462.24638799999997</v>
      </c>
      <c r="R621" s="107">
        <f t="shared" si="56"/>
        <v>0.55959999999999999</v>
      </c>
      <c r="S621" s="115">
        <f t="shared" si="59"/>
        <v>462.24638799999997</v>
      </c>
      <c r="T621" s="107">
        <f t="shared" si="60"/>
        <v>0.55959999999999999</v>
      </c>
      <c r="U621" s="226">
        <f t="shared" si="61"/>
        <v>462.24638799999997</v>
      </c>
      <c r="V621" s="233">
        <v>0.55959999999999999</v>
      </c>
      <c r="W621" s="224">
        <f t="shared" si="57"/>
        <v>614.73</v>
      </c>
      <c r="X621" s="115">
        <f t="shared" si="58"/>
        <v>658.41</v>
      </c>
    </row>
    <row r="622" spans="1:24" ht="27.6" x14ac:dyDescent="0.25">
      <c r="A622" s="23" t="s">
        <v>1210</v>
      </c>
      <c r="B622" s="24" t="s">
        <v>1211</v>
      </c>
      <c r="C622" s="24"/>
      <c r="D622" s="24" t="s">
        <v>1202</v>
      </c>
      <c r="E622" s="94" t="s">
        <v>1203</v>
      </c>
      <c r="F622" s="109">
        <v>0.50700000000000001</v>
      </c>
      <c r="G622" s="110">
        <v>270.52999999999997</v>
      </c>
      <c r="H622" s="100" t="s">
        <v>2181</v>
      </c>
      <c r="I622" s="25">
        <v>142.93</v>
      </c>
      <c r="J622" s="109">
        <v>0.24640000000000001</v>
      </c>
      <c r="K622" s="110">
        <v>133.32</v>
      </c>
      <c r="L622" s="25">
        <v>0.38729999999999998</v>
      </c>
      <c r="M622" s="25">
        <v>256.08</v>
      </c>
      <c r="N622" s="109">
        <v>0.21360000000000001</v>
      </c>
      <c r="O622" s="110">
        <v>160.83000000000001</v>
      </c>
      <c r="P622" s="109">
        <v>0.50429999999999997</v>
      </c>
      <c r="Q622" s="116">
        <v>416.56692899999996</v>
      </c>
      <c r="R622" s="107">
        <f t="shared" si="56"/>
        <v>0.50429999999999997</v>
      </c>
      <c r="S622" s="115">
        <f t="shared" si="59"/>
        <v>416.56692899999996</v>
      </c>
      <c r="T622" s="107">
        <f t="shared" si="60"/>
        <v>0.50429999999999997</v>
      </c>
      <c r="U622" s="226">
        <f t="shared" si="61"/>
        <v>416.56692899999996</v>
      </c>
      <c r="V622" s="233">
        <v>0.33979999999999999</v>
      </c>
      <c r="W622" s="224">
        <f t="shared" si="57"/>
        <v>373.27</v>
      </c>
      <c r="X622" s="115">
        <f t="shared" si="58"/>
        <v>399.8</v>
      </c>
    </row>
    <row r="623" spans="1:24" ht="27.6" x14ac:dyDescent="0.25">
      <c r="A623" s="23" t="s">
        <v>1212</v>
      </c>
      <c r="B623" s="24" t="s">
        <v>1213</v>
      </c>
      <c r="C623" s="24"/>
      <c r="D623" s="24" t="s">
        <v>1202</v>
      </c>
      <c r="E623" s="94" t="s">
        <v>1203</v>
      </c>
      <c r="F623" s="109">
        <v>0.3831</v>
      </c>
      <c r="G623" s="110">
        <v>204.42</v>
      </c>
      <c r="H623" s="100" t="s">
        <v>2182</v>
      </c>
      <c r="I623" s="25">
        <v>121.38</v>
      </c>
      <c r="J623" s="109">
        <v>0.28860000000000002</v>
      </c>
      <c r="K623" s="110">
        <v>156.15</v>
      </c>
      <c r="L623" s="25">
        <v>0.44369999999999998</v>
      </c>
      <c r="M623" s="25">
        <v>293.37</v>
      </c>
      <c r="N623" s="109">
        <v>0.4395</v>
      </c>
      <c r="O623" s="110">
        <v>330.93</v>
      </c>
      <c r="P623" s="109">
        <v>0.6905</v>
      </c>
      <c r="Q623" s="116">
        <v>570.37371499999995</v>
      </c>
      <c r="R623" s="107">
        <f t="shared" si="56"/>
        <v>0.6905</v>
      </c>
      <c r="S623" s="115">
        <f t="shared" si="59"/>
        <v>570.37371499999995</v>
      </c>
      <c r="T623" s="107">
        <f t="shared" si="60"/>
        <v>0.6905</v>
      </c>
      <c r="U623" s="226">
        <f t="shared" si="61"/>
        <v>570.37371499999995</v>
      </c>
      <c r="V623" s="233">
        <v>0.79920000000000002</v>
      </c>
      <c r="W623" s="224">
        <f t="shared" si="57"/>
        <v>877.93</v>
      </c>
      <c r="X623" s="115">
        <f t="shared" si="58"/>
        <v>940.31</v>
      </c>
    </row>
    <row r="624" spans="1:24" ht="27.6" x14ac:dyDescent="0.25">
      <c r="A624" s="23" t="s">
        <v>1214</v>
      </c>
      <c r="B624" s="24" t="s">
        <v>1215</v>
      </c>
      <c r="C624" s="24"/>
      <c r="D624" s="24" t="s">
        <v>1202</v>
      </c>
      <c r="E624" s="94" t="s">
        <v>1203</v>
      </c>
      <c r="F624" s="109">
        <v>0.36420000000000002</v>
      </c>
      <c r="G624" s="110">
        <v>194.33</v>
      </c>
      <c r="H624" s="100" t="s">
        <v>2183</v>
      </c>
      <c r="I624" s="25">
        <v>223.71</v>
      </c>
      <c r="J624" s="109">
        <v>0.50390000000000001</v>
      </c>
      <c r="K624" s="110">
        <v>272.64999999999998</v>
      </c>
      <c r="L624" s="25">
        <v>0.35849999999999999</v>
      </c>
      <c r="M624" s="25">
        <v>237.03</v>
      </c>
      <c r="N624" s="109">
        <v>0.53680000000000005</v>
      </c>
      <c r="O624" s="110">
        <v>404.19</v>
      </c>
      <c r="P624" s="109">
        <v>0.4022</v>
      </c>
      <c r="Q624" s="116">
        <v>332.229266</v>
      </c>
      <c r="R624" s="107">
        <f t="shared" si="56"/>
        <v>0.4022</v>
      </c>
      <c r="S624" s="115">
        <f t="shared" si="59"/>
        <v>332.229266</v>
      </c>
      <c r="T624" s="107">
        <f t="shared" si="60"/>
        <v>0.4022</v>
      </c>
      <c r="U624" s="226">
        <f t="shared" si="61"/>
        <v>332.229266</v>
      </c>
      <c r="V624" s="233">
        <v>0.4788</v>
      </c>
      <c r="W624" s="224">
        <f t="shared" si="57"/>
        <v>525.97</v>
      </c>
      <c r="X624" s="115">
        <f t="shared" si="58"/>
        <v>563.34</v>
      </c>
    </row>
    <row r="625" spans="1:24" ht="27.6" x14ac:dyDescent="0.25">
      <c r="A625" s="23" t="s">
        <v>1216</v>
      </c>
      <c r="B625" s="24" t="s">
        <v>1217</v>
      </c>
      <c r="C625" s="24"/>
      <c r="D625" s="24" t="s">
        <v>1202</v>
      </c>
      <c r="E625" s="94" t="s">
        <v>1203</v>
      </c>
      <c r="F625" s="109">
        <v>0.2888</v>
      </c>
      <c r="G625" s="110">
        <v>154.1</v>
      </c>
      <c r="H625" s="100" t="s">
        <v>2184</v>
      </c>
      <c r="I625" s="25">
        <v>76.13</v>
      </c>
      <c r="J625" s="109">
        <v>0.27029999999999998</v>
      </c>
      <c r="K625" s="110">
        <v>146.25</v>
      </c>
      <c r="L625" s="25">
        <v>0.2477</v>
      </c>
      <c r="M625" s="25">
        <v>163.77000000000001</v>
      </c>
      <c r="N625" s="109">
        <v>0.44369999999999998</v>
      </c>
      <c r="O625" s="110">
        <v>334.09</v>
      </c>
      <c r="P625" s="109">
        <v>0.25790000000000002</v>
      </c>
      <c r="Q625" s="116">
        <v>213.03313700000001</v>
      </c>
      <c r="R625" s="107">
        <f t="shared" si="56"/>
        <v>0.25790000000000002</v>
      </c>
      <c r="S625" s="115">
        <f t="shared" si="59"/>
        <v>213.03313700000001</v>
      </c>
      <c r="T625" s="107">
        <f t="shared" si="60"/>
        <v>0.25790000000000002</v>
      </c>
      <c r="U625" s="226">
        <f t="shared" si="61"/>
        <v>213.03313700000001</v>
      </c>
      <c r="V625" s="233">
        <v>0.48580000000000001</v>
      </c>
      <c r="W625" s="224">
        <f t="shared" si="57"/>
        <v>533.66</v>
      </c>
      <c r="X625" s="115">
        <f t="shared" si="58"/>
        <v>571.58000000000004</v>
      </c>
    </row>
    <row r="626" spans="1:24" ht="27.6" x14ac:dyDescent="0.25">
      <c r="A626" s="23" t="s">
        <v>1218</v>
      </c>
      <c r="B626" s="24" t="s">
        <v>1219</v>
      </c>
      <c r="C626" s="24"/>
      <c r="D626" s="24" t="s">
        <v>1202</v>
      </c>
      <c r="E626" s="94" t="s">
        <v>1203</v>
      </c>
      <c r="F626" s="109">
        <v>0.38140000000000002</v>
      </c>
      <c r="G626" s="110">
        <v>203.51</v>
      </c>
      <c r="H626" s="100" t="s">
        <v>1786</v>
      </c>
      <c r="I626" s="25">
        <v>270.75</v>
      </c>
      <c r="J626" s="109">
        <v>0.1734</v>
      </c>
      <c r="K626" s="110">
        <v>93.82</v>
      </c>
      <c r="L626" s="25">
        <v>0.17349999999999999</v>
      </c>
      <c r="M626" s="25">
        <v>114.71</v>
      </c>
      <c r="N626" s="109">
        <v>0.2142</v>
      </c>
      <c r="O626" s="110">
        <v>161.28</v>
      </c>
      <c r="P626" s="109">
        <v>0.63639999999999997</v>
      </c>
      <c r="Q626" s="116">
        <v>525.68549199999995</v>
      </c>
      <c r="R626" s="107">
        <f t="shared" si="56"/>
        <v>0.63639999999999997</v>
      </c>
      <c r="S626" s="115">
        <f t="shared" si="59"/>
        <v>525.68549199999995</v>
      </c>
      <c r="T626" s="107">
        <f t="shared" si="60"/>
        <v>0.63639999999999997</v>
      </c>
      <c r="U626" s="226">
        <f t="shared" si="61"/>
        <v>525.68549199999995</v>
      </c>
      <c r="V626" s="233">
        <v>0.1595</v>
      </c>
      <c r="W626" s="224">
        <f t="shared" si="57"/>
        <v>175.21</v>
      </c>
      <c r="X626" s="115">
        <f t="shared" si="58"/>
        <v>187.66</v>
      </c>
    </row>
    <row r="627" spans="1:24" ht="27.6" x14ac:dyDescent="0.25">
      <c r="A627" s="23" t="s">
        <v>1220</v>
      </c>
      <c r="B627" s="24" t="s">
        <v>1221</v>
      </c>
      <c r="C627" s="24"/>
      <c r="D627" s="24" t="s">
        <v>1202</v>
      </c>
      <c r="E627" s="94" t="s">
        <v>1203</v>
      </c>
      <c r="F627" s="109">
        <v>0.36969999999999997</v>
      </c>
      <c r="G627" s="110">
        <v>197.27</v>
      </c>
      <c r="H627" s="100" t="s">
        <v>2185</v>
      </c>
      <c r="I627" s="25">
        <v>216.28</v>
      </c>
      <c r="J627" s="109">
        <v>0.34039999999999998</v>
      </c>
      <c r="K627" s="110">
        <v>184.18</v>
      </c>
      <c r="L627" s="25">
        <v>0.3624</v>
      </c>
      <c r="M627" s="25">
        <v>239.61</v>
      </c>
      <c r="N627" s="109">
        <v>0.41460000000000002</v>
      </c>
      <c r="O627" s="110">
        <v>312.18</v>
      </c>
      <c r="P627" s="109">
        <v>0.4042</v>
      </c>
      <c r="Q627" s="116">
        <v>333.881326</v>
      </c>
      <c r="R627" s="107">
        <f t="shared" si="56"/>
        <v>0.4042</v>
      </c>
      <c r="S627" s="115">
        <f t="shared" si="59"/>
        <v>333.881326</v>
      </c>
      <c r="T627" s="107">
        <f t="shared" si="60"/>
        <v>0.4042</v>
      </c>
      <c r="U627" s="226">
        <f t="shared" si="61"/>
        <v>333.881326</v>
      </c>
      <c r="V627" s="233">
        <v>0.4254</v>
      </c>
      <c r="W627" s="224">
        <f t="shared" si="57"/>
        <v>467.31</v>
      </c>
      <c r="X627" s="115">
        <f t="shared" si="58"/>
        <v>500.51</v>
      </c>
    </row>
    <row r="628" spans="1:24" ht="27.6" x14ac:dyDescent="0.25">
      <c r="A628" s="23" t="s">
        <v>1222</v>
      </c>
      <c r="B628" s="24" t="s">
        <v>1223</v>
      </c>
      <c r="C628" s="24"/>
      <c r="D628" s="24" t="s">
        <v>1202</v>
      </c>
      <c r="E628" s="94" t="s">
        <v>1203</v>
      </c>
      <c r="F628" s="109">
        <v>0.3967</v>
      </c>
      <c r="G628" s="110">
        <v>211.68</v>
      </c>
      <c r="H628" s="100" t="s">
        <v>2186</v>
      </c>
      <c r="I628" s="25">
        <v>340.83</v>
      </c>
      <c r="J628" s="109">
        <v>0.21510000000000001</v>
      </c>
      <c r="K628" s="110">
        <v>116.38</v>
      </c>
      <c r="L628" s="25"/>
      <c r="M628" s="25"/>
      <c r="N628" s="109"/>
      <c r="O628" s="110"/>
      <c r="P628" s="109">
        <v>1.2358</v>
      </c>
      <c r="Q628" s="116">
        <v>1020.807874</v>
      </c>
      <c r="R628" s="107">
        <f t="shared" si="56"/>
        <v>1.2358</v>
      </c>
      <c r="S628" s="115">
        <f t="shared" si="59"/>
        <v>1020.807874</v>
      </c>
      <c r="T628" s="107">
        <f t="shared" si="60"/>
        <v>1.2358</v>
      </c>
      <c r="U628" s="226">
        <f t="shared" si="61"/>
        <v>1020.807874</v>
      </c>
      <c r="V628" s="233">
        <v>1.2358</v>
      </c>
      <c r="W628" s="224">
        <f t="shared" si="57"/>
        <v>1357.54</v>
      </c>
      <c r="X628" s="115">
        <f t="shared" si="58"/>
        <v>1454.01</v>
      </c>
    </row>
    <row r="629" spans="1:24" ht="27.6" x14ac:dyDescent="0.25">
      <c r="A629" s="23" t="s">
        <v>1224</v>
      </c>
      <c r="B629" s="24" t="s">
        <v>1225</v>
      </c>
      <c r="C629" s="24"/>
      <c r="D629" s="24" t="s">
        <v>1202</v>
      </c>
      <c r="E629" s="94" t="s">
        <v>1203</v>
      </c>
      <c r="F629" s="109">
        <v>0.56040000000000001</v>
      </c>
      <c r="G629" s="110">
        <v>299.02</v>
      </c>
      <c r="H629" s="100" t="s">
        <v>2187</v>
      </c>
      <c r="I629" s="25">
        <v>352.83</v>
      </c>
      <c r="J629" s="109">
        <v>0.69359999999999999</v>
      </c>
      <c r="K629" s="110">
        <v>375.29</v>
      </c>
      <c r="L629" s="25">
        <v>0.5302</v>
      </c>
      <c r="M629" s="25">
        <v>350.56</v>
      </c>
      <c r="N629" s="109">
        <v>0.71099999999999997</v>
      </c>
      <c r="O629" s="110">
        <v>535.35</v>
      </c>
      <c r="P629" s="109">
        <v>0.58230000000000004</v>
      </c>
      <c r="Q629" s="116">
        <v>480.99726900000002</v>
      </c>
      <c r="R629" s="107">
        <f t="shared" si="56"/>
        <v>0.58230000000000004</v>
      </c>
      <c r="S629" s="115">
        <f t="shared" si="59"/>
        <v>480.99726900000002</v>
      </c>
      <c r="T629" s="107">
        <f t="shared" si="60"/>
        <v>0.58230000000000004</v>
      </c>
      <c r="U629" s="226">
        <f t="shared" si="61"/>
        <v>480.99726900000002</v>
      </c>
      <c r="V629" s="233">
        <v>0.58350000000000002</v>
      </c>
      <c r="W629" s="224">
        <f t="shared" si="57"/>
        <v>640.98</v>
      </c>
      <c r="X629" s="115">
        <f t="shared" si="58"/>
        <v>686.53</v>
      </c>
    </row>
    <row r="630" spans="1:24" ht="27.6" x14ac:dyDescent="0.25">
      <c r="A630" s="23" t="s">
        <v>1226</v>
      </c>
      <c r="B630" s="24" t="s">
        <v>1227</v>
      </c>
      <c r="C630" s="24"/>
      <c r="D630" s="24" t="s">
        <v>1202</v>
      </c>
      <c r="E630" s="94" t="s">
        <v>1203</v>
      </c>
      <c r="F630" s="109">
        <v>0.54410000000000003</v>
      </c>
      <c r="G630" s="110">
        <v>290.33</v>
      </c>
      <c r="H630" s="100" t="s">
        <v>2188</v>
      </c>
      <c r="I630" s="25">
        <v>230.8</v>
      </c>
      <c r="J630" s="109">
        <v>0.53259999999999996</v>
      </c>
      <c r="K630" s="110">
        <v>288.17</v>
      </c>
      <c r="L630" s="25">
        <v>0.51890000000000003</v>
      </c>
      <c r="M630" s="25">
        <v>343.09</v>
      </c>
      <c r="N630" s="109">
        <v>0.48470000000000002</v>
      </c>
      <c r="O630" s="110">
        <v>364.96</v>
      </c>
      <c r="P630" s="109">
        <v>0.51619999999999999</v>
      </c>
      <c r="Q630" s="116">
        <v>426.39668599999999</v>
      </c>
      <c r="R630" s="107">
        <f t="shared" si="56"/>
        <v>0.51619999999999999</v>
      </c>
      <c r="S630" s="115">
        <f t="shared" si="59"/>
        <v>426.39668599999999</v>
      </c>
      <c r="T630" s="107">
        <f t="shared" si="60"/>
        <v>0.51619999999999999</v>
      </c>
      <c r="U630" s="226">
        <f t="shared" si="61"/>
        <v>426.39668599999999</v>
      </c>
      <c r="V630" s="233">
        <v>0.44679999999999997</v>
      </c>
      <c r="W630" s="224">
        <f t="shared" si="57"/>
        <v>490.81</v>
      </c>
      <c r="X630" s="115">
        <f t="shared" si="58"/>
        <v>525.69000000000005</v>
      </c>
    </row>
    <row r="631" spans="1:24" ht="27.6" x14ac:dyDescent="0.25">
      <c r="A631" s="23" t="s">
        <v>1228</v>
      </c>
      <c r="B631" s="24" t="s">
        <v>1229</v>
      </c>
      <c r="C631" s="24"/>
      <c r="D631" s="24" t="s">
        <v>1202</v>
      </c>
      <c r="E631" s="94" t="s">
        <v>1203</v>
      </c>
      <c r="F631" s="109">
        <v>0.1235</v>
      </c>
      <c r="G631" s="110">
        <v>65.900000000000006</v>
      </c>
      <c r="H631" s="100" t="s">
        <v>2189</v>
      </c>
      <c r="I631" s="25">
        <v>113.03</v>
      </c>
      <c r="J631" s="109">
        <v>0.1235</v>
      </c>
      <c r="K631" s="110">
        <v>66.819999999999993</v>
      </c>
      <c r="L631" s="25">
        <v>0.19370000000000001</v>
      </c>
      <c r="M631" s="25">
        <v>128.07</v>
      </c>
      <c r="N631" s="109">
        <v>0.27579999999999999</v>
      </c>
      <c r="O631" s="110">
        <v>207.67</v>
      </c>
      <c r="P631" s="109">
        <v>0.27579999999999999</v>
      </c>
      <c r="Q631" s="116">
        <v>227.81907399999997</v>
      </c>
      <c r="R631" s="107">
        <f t="shared" si="56"/>
        <v>0.27579999999999999</v>
      </c>
      <c r="S631" s="115">
        <f t="shared" si="59"/>
        <v>227.81907399999997</v>
      </c>
      <c r="T631" s="107">
        <f t="shared" si="60"/>
        <v>0.27579999999999999</v>
      </c>
      <c r="U631" s="226">
        <f t="shared" si="61"/>
        <v>227.81907399999997</v>
      </c>
      <c r="V631" s="233">
        <v>8.0299999999999996E-2</v>
      </c>
      <c r="W631" s="224">
        <f t="shared" si="57"/>
        <v>88.21</v>
      </c>
      <c r="X631" s="115">
        <f t="shared" si="58"/>
        <v>94.48</v>
      </c>
    </row>
    <row r="632" spans="1:24" ht="27.6" x14ac:dyDescent="0.25">
      <c r="A632" s="23" t="s">
        <v>1230</v>
      </c>
      <c r="B632" s="24" t="s">
        <v>1231</v>
      </c>
      <c r="C632" s="24"/>
      <c r="D632" s="24" t="s">
        <v>1202</v>
      </c>
      <c r="E632" s="94" t="s">
        <v>1203</v>
      </c>
      <c r="F632" s="109">
        <v>0.67010000000000003</v>
      </c>
      <c r="G632" s="110">
        <v>357.56</v>
      </c>
      <c r="H632" s="100" t="s">
        <v>2190</v>
      </c>
      <c r="I632" s="25">
        <v>151.28</v>
      </c>
      <c r="J632" s="109">
        <v>0.4289</v>
      </c>
      <c r="K632" s="110">
        <v>232.06</v>
      </c>
      <c r="L632" s="25">
        <v>0.32669999999999999</v>
      </c>
      <c r="M632" s="25">
        <v>216.01</v>
      </c>
      <c r="N632" s="109">
        <v>0.42520000000000002</v>
      </c>
      <c r="O632" s="110">
        <v>320.16000000000003</v>
      </c>
      <c r="P632" s="109">
        <v>0.2084</v>
      </c>
      <c r="Q632" s="116">
        <v>172.14465200000001</v>
      </c>
      <c r="R632" s="107">
        <f t="shared" si="56"/>
        <v>0.2084</v>
      </c>
      <c r="S632" s="115">
        <f t="shared" si="59"/>
        <v>172.14465200000001</v>
      </c>
      <c r="T632" s="107">
        <f t="shared" si="60"/>
        <v>0.2084</v>
      </c>
      <c r="U632" s="226">
        <f t="shared" si="61"/>
        <v>172.14465200000001</v>
      </c>
      <c r="V632" s="233">
        <v>0.33910000000000001</v>
      </c>
      <c r="W632" s="224">
        <f t="shared" si="57"/>
        <v>372.5</v>
      </c>
      <c r="X632" s="115">
        <f t="shared" si="58"/>
        <v>398.97</v>
      </c>
    </row>
    <row r="633" spans="1:24" ht="27.6" x14ac:dyDescent="0.25">
      <c r="A633" s="23" t="s">
        <v>1232</v>
      </c>
      <c r="B633" s="24" t="s">
        <v>1233</v>
      </c>
      <c r="C633" s="24"/>
      <c r="D633" s="24" t="s">
        <v>1202</v>
      </c>
      <c r="E633" s="94" t="s">
        <v>1203</v>
      </c>
      <c r="F633" s="109">
        <v>0.2472</v>
      </c>
      <c r="G633" s="110">
        <v>131.9</v>
      </c>
      <c r="H633" s="100" t="s">
        <v>2191</v>
      </c>
      <c r="I633" s="25">
        <v>172.08</v>
      </c>
      <c r="J633" s="109">
        <v>0.21590000000000001</v>
      </c>
      <c r="K633" s="110">
        <v>116.82</v>
      </c>
      <c r="L633" s="25">
        <v>0.41070000000000001</v>
      </c>
      <c r="M633" s="25">
        <v>271.55</v>
      </c>
      <c r="N633" s="109">
        <v>0.33029999999999998</v>
      </c>
      <c r="O633" s="110">
        <v>248.7</v>
      </c>
      <c r="P633" s="109">
        <v>0.27489999999999998</v>
      </c>
      <c r="Q633" s="116">
        <v>227.07564699999998</v>
      </c>
      <c r="R633" s="107">
        <f t="shared" si="56"/>
        <v>0.27489999999999998</v>
      </c>
      <c r="S633" s="115">
        <f t="shared" si="59"/>
        <v>227.07564699999998</v>
      </c>
      <c r="T633" s="107">
        <f t="shared" si="60"/>
        <v>0.27489999999999998</v>
      </c>
      <c r="U633" s="226">
        <f t="shared" si="61"/>
        <v>227.07564699999998</v>
      </c>
      <c r="V633" s="233">
        <v>0.38200000000000001</v>
      </c>
      <c r="W633" s="224">
        <f t="shared" si="57"/>
        <v>419.63</v>
      </c>
      <c r="X633" s="115">
        <f t="shared" si="58"/>
        <v>449.45</v>
      </c>
    </row>
    <row r="634" spans="1:24" ht="27.6" x14ac:dyDescent="0.25">
      <c r="A634" s="23" t="s">
        <v>1234</v>
      </c>
      <c r="B634" s="24" t="s">
        <v>1235</v>
      </c>
      <c r="C634" s="24"/>
      <c r="D634" s="24" t="s">
        <v>1202</v>
      </c>
      <c r="E634" s="94" t="s">
        <v>1203</v>
      </c>
      <c r="F634" s="109">
        <v>0.2737</v>
      </c>
      <c r="G634" s="110">
        <v>146.04</v>
      </c>
      <c r="H634" s="100" t="s">
        <v>2192</v>
      </c>
      <c r="I634" s="25">
        <v>79.3</v>
      </c>
      <c r="J634" s="109">
        <v>0.24540000000000001</v>
      </c>
      <c r="K634" s="110">
        <v>132.78</v>
      </c>
      <c r="L634" s="25">
        <v>8.7999999999999995E-2</v>
      </c>
      <c r="M634" s="25">
        <v>58.18</v>
      </c>
      <c r="N634" s="109">
        <v>1.2851999999999999</v>
      </c>
      <c r="O634" s="110">
        <v>967.7</v>
      </c>
      <c r="P634" s="109">
        <v>0.56640000000000001</v>
      </c>
      <c r="Q634" s="116">
        <v>467.86339199999998</v>
      </c>
      <c r="R634" s="107">
        <f t="shared" si="56"/>
        <v>0.56640000000000001</v>
      </c>
      <c r="S634" s="115">
        <f t="shared" si="59"/>
        <v>467.86339199999998</v>
      </c>
      <c r="T634" s="107">
        <f t="shared" si="60"/>
        <v>0.56640000000000001</v>
      </c>
      <c r="U634" s="226">
        <f t="shared" si="61"/>
        <v>467.86339199999998</v>
      </c>
      <c r="V634" s="233">
        <v>9.6799999999999997E-2</v>
      </c>
      <c r="W634" s="224">
        <f t="shared" si="57"/>
        <v>106.34</v>
      </c>
      <c r="X634" s="115">
        <f t="shared" si="58"/>
        <v>113.89</v>
      </c>
    </row>
    <row r="635" spans="1:24" ht="27.6" x14ac:dyDescent="0.25">
      <c r="A635" s="23" t="s">
        <v>1236</v>
      </c>
      <c r="B635" s="24" t="s">
        <v>1237</v>
      </c>
      <c r="C635" s="24"/>
      <c r="D635" s="24" t="s">
        <v>1202</v>
      </c>
      <c r="E635" s="94" t="s">
        <v>1203</v>
      </c>
      <c r="F635" s="109">
        <v>0.37059999999999998</v>
      </c>
      <c r="G635" s="110">
        <v>197.75</v>
      </c>
      <c r="H635" s="100" t="s">
        <v>2193</v>
      </c>
      <c r="I635" s="25">
        <v>291.64999999999998</v>
      </c>
      <c r="J635" s="109">
        <v>0.32379999999999998</v>
      </c>
      <c r="K635" s="110">
        <v>175.2</v>
      </c>
      <c r="L635" s="25">
        <v>0.16930000000000001</v>
      </c>
      <c r="M635" s="25">
        <v>111.94</v>
      </c>
      <c r="N635" s="109">
        <v>0.2863</v>
      </c>
      <c r="O635" s="110">
        <v>215.57</v>
      </c>
      <c r="P635" s="109">
        <v>0.30520000000000003</v>
      </c>
      <c r="Q635" s="116">
        <v>252.10435600000002</v>
      </c>
      <c r="R635" s="107">
        <f t="shared" si="56"/>
        <v>0.30520000000000003</v>
      </c>
      <c r="S635" s="115">
        <f t="shared" si="59"/>
        <v>252.10435600000002</v>
      </c>
      <c r="T635" s="107">
        <f t="shared" si="60"/>
        <v>0.30520000000000003</v>
      </c>
      <c r="U635" s="226">
        <f t="shared" si="61"/>
        <v>252.10435600000002</v>
      </c>
      <c r="V635" s="233">
        <v>0.59470000000000001</v>
      </c>
      <c r="W635" s="224">
        <f t="shared" si="57"/>
        <v>653.28</v>
      </c>
      <c r="X635" s="115">
        <f t="shared" si="58"/>
        <v>699.71</v>
      </c>
    </row>
    <row r="636" spans="1:24" ht="27.6" x14ac:dyDescent="0.25">
      <c r="A636" s="23" t="s">
        <v>1238</v>
      </c>
      <c r="B636" s="24" t="s">
        <v>1239</v>
      </c>
      <c r="C636" s="24"/>
      <c r="D636" s="24" t="s">
        <v>1202</v>
      </c>
      <c r="E636" s="94" t="s">
        <v>1203</v>
      </c>
      <c r="F636" s="109">
        <v>0.4148</v>
      </c>
      <c r="G636" s="110">
        <v>221.33</v>
      </c>
      <c r="H636" s="100" t="s">
        <v>2194</v>
      </c>
      <c r="I636" s="25">
        <v>260.76</v>
      </c>
      <c r="J636" s="109"/>
      <c r="K636" s="110"/>
      <c r="L636" s="25">
        <v>0.33079999999999998</v>
      </c>
      <c r="M636" s="25">
        <v>218.72</v>
      </c>
      <c r="N636" s="109">
        <v>0.15720000000000001</v>
      </c>
      <c r="O636" s="110">
        <v>118.37</v>
      </c>
      <c r="P636" s="109">
        <v>1.6990000000000001</v>
      </c>
      <c r="Q636" s="116">
        <v>1403.42497</v>
      </c>
      <c r="R636" s="107">
        <f t="shared" ref="R636:R690" si="62">P636</f>
        <v>1.6990000000000001</v>
      </c>
      <c r="S636" s="115">
        <f t="shared" si="59"/>
        <v>1403.42497</v>
      </c>
      <c r="T636" s="107">
        <f t="shared" si="60"/>
        <v>1.6990000000000001</v>
      </c>
      <c r="U636" s="226">
        <f t="shared" si="61"/>
        <v>1403.42497</v>
      </c>
      <c r="V636" s="233">
        <v>0.65369999999999995</v>
      </c>
      <c r="W636" s="224">
        <f t="shared" si="57"/>
        <v>718.1</v>
      </c>
      <c r="X636" s="115">
        <f t="shared" si="58"/>
        <v>769.12</v>
      </c>
    </row>
    <row r="637" spans="1:24" ht="27.6" x14ac:dyDescent="0.25">
      <c r="A637" s="23" t="s">
        <v>1240</v>
      </c>
      <c r="B637" s="24" t="s">
        <v>1241</v>
      </c>
      <c r="C637" s="24"/>
      <c r="D637" s="24" t="s">
        <v>1202</v>
      </c>
      <c r="E637" s="94" t="s">
        <v>1203</v>
      </c>
      <c r="F637" s="109">
        <v>0.82530000000000003</v>
      </c>
      <c r="G637" s="110">
        <v>440.37</v>
      </c>
      <c r="H637" s="100" t="s">
        <v>2195</v>
      </c>
      <c r="I637" s="25">
        <v>173.72</v>
      </c>
      <c r="J637" s="109">
        <v>0.38719999999999999</v>
      </c>
      <c r="K637" s="110">
        <v>209.5</v>
      </c>
      <c r="L637" s="25">
        <v>0.26319999999999999</v>
      </c>
      <c r="M637" s="25">
        <v>174.02</v>
      </c>
      <c r="N637" s="109">
        <v>0.27939999999999998</v>
      </c>
      <c r="O637" s="110">
        <v>210.38</v>
      </c>
      <c r="P637" s="109">
        <v>0.59870000000000001</v>
      </c>
      <c r="Q637" s="116">
        <v>494.54416099999997</v>
      </c>
      <c r="R637" s="107">
        <f t="shared" si="62"/>
        <v>0.59870000000000001</v>
      </c>
      <c r="S637" s="115">
        <f t="shared" si="59"/>
        <v>494.54416099999997</v>
      </c>
      <c r="T637" s="107">
        <f t="shared" si="60"/>
        <v>0.59870000000000001</v>
      </c>
      <c r="U637" s="226">
        <f t="shared" si="61"/>
        <v>494.54416099999997</v>
      </c>
      <c r="V637" s="233">
        <v>0.20910000000000001</v>
      </c>
      <c r="W637" s="224">
        <f t="shared" si="57"/>
        <v>229.7</v>
      </c>
      <c r="X637" s="115">
        <f t="shared" si="58"/>
        <v>246.02</v>
      </c>
    </row>
    <row r="638" spans="1:24" ht="27.6" x14ac:dyDescent="0.25">
      <c r="A638" s="23" t="s">
        <v>1242</v>
      </c>
      <c r="B638" s="24" t="s">
        <v>1243</v>
      </c>
      <c r="C638" s="24"/>
      <c r="D638" s="24" t="s">
        <v>1202</v>
      </c>
      <c r="E638" s="94" t="s">
        <v>1203</v>
      </c>
      <c r="F638" s="109">
        <v>0.28289999999999998</v>
      </c>
      <c r="G638" s="110">
        <v>150.94999999999999</v>
      </c>
      <c r="H638" s="100" t="s">
        <v>2196</v>
      </c>
      <c r="I638" s="25">
        <v>118.54</v>
      </c>
      <c r="J638" s="109">
        <v>0.1729</v>
      </c>
      <c r="K638" s="110">
        <v>93.55</v>
      </c>
      <c r="L638" s="25">
        <v>0.46729999999999999</v>
      </c>
      <c r="M638" s="25">
        <v>308.97000000000003</v>
      </c>
      <c r="N638" s="109">
        <v>0.3795</v>
      </c>
      <c r="O638" s="110">
        <v>285.75</v>
      </c>
      <c r="P638" s="109">
        <v>0.2082</v>
      </c>
      <c r="Q638" s="116">
        <v>171.979446</v>
      </c>
      <c r="R638" s="107">
        <f t="shared" si="62"/>
        <v>0.2082</v>
      </c>
      <c r="S638" s="115">
        <f t="shared" si="59"/>
        <v>171.979446</v>
      </c>
      <c r="T638" s="107">
        <f t="shared" si="60"/>
        <v>0.2082</v>
      </c>
      <c r="U638" s="226">
        <f t="shared" si="61"/>
        <v>171.979446</v>
      </c>
      <c r="V638" s="233">
        <v>0.28110000000000002</v>
      </c>
      <c r="W638" s="224">
        <f t="shared" si="57"/>
        <v>308.79000000000002</v>
      </c>
      <c r="X638" s="115">
        <f t="shared" si="58"/>
        <v>330.73</v>
      </c>
    </row>
    <row r="639" spans="1:24" ht="27.6" x14ac:dyDescent="0.25">
      <c r="A639" s="23" t="s">
        <v>1244</v>
      </c>
      <c r="B639" s="24" t="s">
        <v>1245</v>
      </c>
      <c r="C639" s="24"/>
      <c r="D639" s="24" t="s">
        <v>1202</v>
      </c>
      <c r="E639" s="94" t="s">
        <v>1203</v>
      </c>
      <c r="F639" s="109">
        <v>0.1235</v>
      </c>
      <c r="G639" s="110">
        <v>65.900000000000006</v>
      </c>
      <c r="H639" s="100" t="s">
        <v>2197</v>
      </c>
      <c r="I639" s="25">
        <v>161.6</v>
      </c>
      <c r="J639" s="109">
        <v>0.25659999999999999</v>
      </c>
      <c r="K639" s="110">
        <v>138.84</v>
      </c>
      <c r="L639" s="25">
        <v>0.1943</v>
      </c>
      <c r="M639" s="25">
        <v>128.47</v>
      </c>
      <c r="N639" s="109">
        <v>0.19719999999999999</v>
      </c>
      <c r="O639" s="110">
        <v>148.47999999999999</v>
      </c>
      <c r="P639" s="109">
        <v>0.25240000000000001</v>
      </c>
      <c r="Q639" s="116">
        <v>208.48997199999999</v>
      </c>
      <c r="R639" s="107">
        <f t="shared" si="62"/>
        <v>0.25240000000000001</v>
      </c>
      <c r="S639" s="115">
        <f t="shared" si="59"/>
        <v>208.48997199999999</v>
      </c>
      <c r="T639" s="107">
        <f t="shared" si="60"/>
        <v>0.25240000000000001</v>
      </c>
      <c r="U639" s="226">
        <f t="shared" si="61"/>
        <v>208.48997199999999</v>
      </c>
      <c r="V639" s="233">
        <v>0.13700000000000001</v>
      </c>
      <c r="W639" s="224">
        <f t="shared" si="57"/>
        <v>150.5</v>
      </c>
      <c r="X639" s="115">
        <f t="shared" si="58"/>
        <v>161.19</v>
      </c>
    </row>
    <row r="640" spans="1:24" ht="27.6" x14ac:dyDescent="0.25">
      <c r="A640" s="23" t="s">
        <v>1246</v>
      </c>
      <c r="B640" s="24" t="s">
        <v>1247</v>
      </c>
      <c r="C640" s="24"/>
      <c r="D640" s="24" t="s">
        <v>1202</v>
      </c>
      <c r="E640" s="94" t="s">
        <v>1203</v>
      </c>
      <c r="F640" s="109">
        <v>0.4773</v>
      </c>
      <c r="G640" s="110">
        <v>254.68</v>
      </c>
      <c r="H640" s="100" t="s">
        <v>2198</v>
      </c>
      <c r="I640" s="25">
        <v>142.77000000000001</v>
      </c>
      <c r="J640" s="109">
        <v>0.29809999999999998</v>
      </c>
      <c r="K640" s="110">
        <v>161.29</v>
      </c>
      <c r="L640" s="25">
        <v>0.48180000000000001</v>
      </c>
      <c r="M640" s="25">
        <v>318.56</v>
      </c>
      <c r="N640" s="109">
        <v>0.34229999999999999</v>
      </c>
      <c r="O640" s="110">
        <v>257.74</v>
      </c>
      <c r="P640" s="109">
        <v>0.26989999999999997</v>
      </c>
      <c r="Q640" s="116">
        <v>222.94549699999996</v>
      </c>
      <c r="R640" s="107">
        <f t="shared" si="62"/>
        <v>0.26989999999999997</v>
      </c>
      <c r="S640" s="115">
        <f t="shared" si="59"/>
        <v>222.94549699999996</v>
      </c>
      <c r="T640" s="107">
        <f t="shared" si="60"/>
        <v>0.26989999999999997</v>
      </c>
      <c r="U640" s="226">
        <f t="shared" si="61"/>
        <v>222.94549699999996</v>
      </c>
      <c r="V640" s="233">
        <v>0.55289999999999995</v>
      </c>
      <c r="W640" s="224">
        <f t="shared" si="57"/>
        <v>607.37</v>
      </c>
      <c r="X640" s="115">
        <f t="shared" si="58"/>
        <v>650.53</v>
      </c>
    </row>
    <row r="641" spans="1:24" ht="27.6" x14ac:dyDescent="0.25">
      <c r="A641" s="23" t="s">
        <v>1248</v>
      </c>
      <c r="B641" s="24" t="s">
        <v>1249</v>
      </c>
      <c r="C641" s="24"/>
      <c r="D641" s="24" t="s">
        <v>1202</v>
      </c>
      <c r="E641" s="94" t="s">
        <v>1203</v>
      </c>
      <c r="F641" s="109"/>
      <c r="G641" s="110"/>
      <c r="H641" s="100" t="s">
        <v>2199</v>
      </c>
      <c r="I641" s="25">
        <v>142.66</v>
      </c>
      <c r="J641" s="109">
        <v>0.51690000000000003</v>
      </c>
      <c r="K641" s="110">
        <v>279.68</v>
      </c>
      <c r="L641" s="25"/>
      <c r="M641" s="25"/>
      <c r="N641" s="109">
        <v>0.1772</v>
      </c>
      <c r="O641" s="110">
        <v>133.41999999999999</v>
      </c>
      <c r="P641" s="109">
        <v>1.742</v>
      </c>
      <c r="Q641" s="116">
        <v>1438.94426</v>
      </c>
      <c r="R641" s="107">
        <f t="shared" si="62"/>
        <v>1.742</v>
      </c>
      <c r="S641" s="115">
        <f t="shared" si="59"/>
        <v>1438.94426</v>
      </c>
      <c r="T641" s="107">
        <f t="shared" si="60"/>
        <v>1.742</v>
      </c>
      <c r="U641" s="226">
        <f t="shared" si="61"/>
        <v>1438.94426</v>
      </c>
      <c r="V641" s="233">
        <v>0.32129999999999997</v>
      </c>
      <c r="W641" s="224">
        <f t="shared" si="57"/>
        <v>352.95</v>
      </c>
      <c r="X641" s="115">
        <f t="shared" si="58"/>
        <v>378.03</v>
      </c>
    </row>
    <row r="642" spans="1:24" ht="27.6" x14ac:dyDescent="0.25">
      <c r="A642" s="23" t="s">
        <v>1250</v>
      </c>
      <c r="B642" s="24" t="s">
        <v>1251</v>
      </c>
      <c r="C642" s="24"/>
      <c r="D642" s="24" t="s">
        <v>1202</v>
      </c>
      <c r="E642" s="94" t="s">
        <v>1203</v>
      </c>
      <c r="F642" s="109">
        <v>0.37880000000000003</v>
      </c>
      <c r="G642" s="110">
        <v>202.12</v>
      </c>
      <c r="H642" s="100" t="s">
        <v>2200</v>
      </c>
      <c r="I642" s="25">
        <v>108.88</v>
      </c>
      <c r="J642" s="109">
        <v>0.26850000000000002</v>
      </c>
      <c r="K642" s="110">
        <v>145.28</v>
      </c>
      <c r="L642" s="25">
        <v>0.22800000000000001</v>
      </c>
      <c r="M642" s="25">
        <v>150.75</v>
      </c>
      <c r="N642" s="109">
        <v>0.27050000000000002</v>
      </c>
      <c r="O642" s="110">
        <v>203.68</v>
      </c>
      <c r="P642" s="109">
        <v>0.2787</v>
      </c>
      <c r="Q642" s="116">
        <v>230.214561</v>
      </c>
      <c r="R642" s="107">
        <f t="shared" si="62"/>
        <v>0.2787</v>
      </c>
      <c r="S642" s="115">
        <f t="shared" si="59"/>
        <v>230.214561</v>
      </c>
      <c r="T642" s="107">
        <f t="shared" si="60"/>
        <v>0.2787</v>
      </c>
      <c r="U642" s="226">
        <f t="shared" si="61"/>
        <v>230.214561</v>
      </c>
      <c r="V642" s="233">
        <v>0.32129999999999997</v>
      </c>
      <c r="W642" s="224">
        <f t="shared" si="57"/>
        <v>352.95</v>
      </c>
      <c r="X642" s="115">
        <f t="shared" si="58"/>
        <v>378.03</v>
      </c>
    </row>
    <row r="643" spans="1:24" ht="27.6" x14ac:dyDescent="0.25">
      <c r="A643" s="23" t="s">
        <v>1252</v>
      </c>
      <c r="B643" s="24" t="s">
        <v>1253</v>
      </c>
      <c r="C643" s="24"/>
      <c r="D643" s="24" t="s">
        <v>1202</v>
      </c>
      <c r="E643" s="94" t="s">
        <v>1203</v>
      </c>
      <c r="F643" s="109">
        <v>1.8875999999999999</v>
      </c>
      <c r="G643" s="110">
        <v>1007.2</v>
      </c>
      <c r="H643" s="100" t="s">
        <v>2201</v>
      </c>
      <c r="I643" s="25">
        <v>1840.25</v>
      </c>
      <c r="J643" s="109">
        <v>2.9811999999999999</v>
      </c>
      <c r="K643" s="110">
        <v>1613.04</v>
      </c>
      <c r="L643" s="25">
        <v>4.2451999999999996</v>
      </c>
      <c r="M643" s="25">
        <v>2806.84</v>
      </c>
      <c r="N643" s="109">
        <v>2.3862000000000001</v>
      </c>
      <c r="O643" s="110">
        <v>1796.71</v>
      </c>
      <c r="P643" s="109">
        <v>3.7107999999999999</v>
      </c>
      <c r="Q643" s="116">
        <v>3065.2321239999997</v>
      </c>
      <c r="R643" s="107">
        <f t="shared" si="62"/>
        <v>3.7107999999999999</v>
      </c>
      <c r="S643" s="115">
        <f t="shared" si="59"/>
        <v>3065.2321239999997</v>
      </c>
      <c r="T643" s="107">
        <f t="shared" si="60"/>
        <v>3.7107999999999999</v>
      </c>
      <c r="U643" s="226">
        <f t="shared" si="61"/>
        <v>3065.2321239999997</v>
      </c>
      <c r="V643" s="233">
        <v>6.5758000000000001</v>
      </c>
      <c r="W643" s="224">
        <f t="shared" si="57"/>
        <v>7223.58</v>
      </c>
      <c r="X643" s="115">
        <f t="shared" si="58"/>
        <v>7736.89</v>
      </c>
    </row>
    <row r="644" spans="1:24" ht="27.6" x14ac:dyDescent="0.25">
      <c r="A644" s="23" t="s">
        <v>1254</v>
      </c>
      <c r="B644" s="24" t="s">
        <v>1255</v>
      </c>
      <c r="C644" s="24"/>
      <c r="D644" s="24" t="s">
        <v>1202</v>
      </c>
      <c r="E644" s="94" t="s">
        <v>1203</v>
      </c>
      <c r="F644" s="109"/>
      <c r="G644" s="110"/>
      <c r="H644" s="100"/>
      <c r="I644" s="25"/>
      <c r="J644" s="109"/>
      <c r="K644" s="110"/>
      <c r="L644" s="25"/>
      <c r="M644" s="25"/>
      <c r="N644" s="109"/>
      <c r="O644" s="110"/>
      <c r="P644" s="109">
        <v>1</v>
      </c>
      <c r="Q644" s="116">
        <v>826.03</v>
      </c>
      <c r="R644" s="107">
        <f t="shared" si="62"/>
        <v>1</v>
      </c>
      <c r="S644" s="115">
        <f t="shared" si="59"/>
        <v>826.03</v>
      </c>
      <c r="T644" s="107">
        <f t="shared" si="60"/>
        <v>1</v>
      </c>
      <c r="U644" s="226">
        <f t="shared" si="61"/>
        <v>826.03</v>
      </c>
      <c r="V644" s="234">
        <v>1</v>
      </c>
      <c r="W644" s="224">
        <f t="shared" si="57"/>
        <v>1098.51</v>
      </c>
      <c r="X644" s="115">
        <f t="shared" si="58"/>
        <v>1176.57</v>
      </c>
    </row>
    <row r="645" spans="1:24" ht="27.6" x14ac:dyDescent="0.25">
      <c r="A645" s="23" t="s">
        <v>1256</v>
      </c>
      <c r="B645" s="24" t="s">
        <v>1257</v>
      </c>
      <c r="C645" s="24"/>
      <c r="D645" s="24" t="s">
        <v>1202</v>
      </c>
      <c r="E645" s="94" t="s">
        <v>1203</v>
      </c>
      <c r="F645" s="109">
        <v>0.42759999999999998</v>
      </c>
      <c r="G645" s="110">
        <v>228.16</v>
      </c>
      <c r="H645" s="100" t="s">
        <v>2202</v>
      </c>
      <c r="I645" s="25">
        <v>235.88</v>
      </c>
      <c r="J645" s="109">
        <v>0.37990000000000002</v>
      </c>
      <c r="K645" s="110">
        <v>205.55</v>
      </c>
      <c r="L645" s="25">
        <v>0.36609999999999998</v>
      </c>
      <c r="M645" s="25">
        <v>242.06</v>
      </c>
      <c r="N645" s="109">
        <v>0.37740000000000001</v>
      </c>
      <c r="O645" s="110">
        <v>284.17</v>
      </c>
      <c r="P645" s="109">
        <v>0.48809999999999998</v>
      </c>
      <c r="Q645" s="116">
        <v>403.18524299999996</v>
      </c>
      <c r="R645" s="107">
        <f t="shared" si="62"/>
        <v>0.48809999999999998</v>
      </c>
      <c r="S645" s="115">
        <f t="shared" si="59"/>
        <v>403.18524299999996</v>
      </c>
      <c r="T645" s="107">
        <f t="shared" si="60"/>
        <v>0.48809999999999998</v>
      </c>
      <c r="U645" s="226">
        <f t="shared" si="61"/>
        <v>403.18524299999996</v>
      </c>
      <c r="V645" s="233">
        <v>0.44350000000000001</v>
      </c>
      <c r="W645" s="224">
        <f t="shared" si="57"/>
        <v>487.19</v>
      </c>
      <c r="X645" s="115">
        <f t="shared" si="58"/>
        <v>521.80999999999995</v>
      </c>
    </row>
    <row r="646" spans="1:24" ht="27.6" x14ac:dyDescent="0.25">
      <c r="A646" s="23" t="s">
        <v>1258</v>
      </c>
      <c r="B646" s="24" t="s">
        <v>1259</v>
      </c>
      <c r="C646" s="24"/>
      <c r="D646" s="24" t="s">
        <v>1202</v>
      </c>
      <c r="E646" s="94" t="s">
        <v>1203</v>
      </c>
      <c r="F646" s="109">
        <v>0.28199999999999997</v>
      </c>
      <c r="G646" s="110">
        <v>150.47</v>
      </c>
      <c r="H646" s="100" t="s">
        <v>2203</v>
      </c>
      <c r="I646" s="25">
        <v>68.44</v>
      </c>
      <c r="J646" s="109">
        <v>0.14580000000000001</v>
      </c>
      <c r="K646" s="110">
        <v>78.89</v>
      </c>
      <c r="L646" s="25">
        <v>0.1222</v>
      </c>
      <c r="M646" s="25">
        <v>80.8</v>
      </c>
      <c r="N646" s="109">
        <v>0.13220000000000001</v>
      </c>
      <c r="O646" s="110">
        <v>99.54</v>
      </c>
      <c r="P646" s="109">
        <v>0.14249999999999999</v>
      </c>
      <c r="Q646" s="116">
        <v>117.70927499999999</v>
      </c>
      <c r="R646" s="107">
        <f t="shared" si="62"/>
        <v>0.14249999999999999</v>
      </c>
      <c r="S646" s="115">
        <f t="shared" si="59"/>
        <v>117.70927499999999</v>
      </c>
      <c r="T646" s="107">
        <f t="shared" si="60"/>
        <v>0.14249999999999999</v>
      </c>
      <c r="U646" s="226">
        <f t="shared" si="61"/>
        <v>117.70927499999999</v>
      </c>
      <c r="V646" s="233">
        <v>0.2114</v>
      </c>
      <c r="W646" s="224">
        <f t="shared" si="57"/>
        <v>232.23</v>
      </c>
      <c r="X646" s="115">
        <f t="shared" si="58"/>
        <v>248.73</v>
      </c>
    </row>
    <row r="647" spans="1:24" ht="27.6" x14ac:dyDescent="0.25">
      <c r="A647" s="23" t="s">
        <v>1260</v>
      </c>
      <c r="B647" s="24" t="s">
        <v>1261</v>
      </c>
      <c r="C647" s="24"/>
      <c r="D647" s="24" t="s">
        <v>1202</v>
      </c>
      <c r="E647" s="94" t="s">
        <v>1203</v>
      </c>
      <c r="F647" s="109">
        <v>0.53</v>
      </c>
      <c r="G647" s="110">
        <v>282.8</v>
      </c>
      <c r="H647" s="100" t="s">
        <v>2204</v>
      </c>
      <c r="I647" s="25">
        <v>132.13</v>
      </c>
      <c r="J647" s="109">
        <v>0.54110000000000003</v>
      </c>
      <c r="K647" s="110">
        <v>292.77</v>
      </c>
      <c r="L647" s="25">
        <v>0.2132</v>
      </c>
      <c r="M647" s="25">
        <v>140.96</v>
      </c>
      <c r="N647" s="109">
        <v>0.15110000000000001</v>
      </c>
      <c r="O647" s="110">
        <v>113.77</v>
      </c>
      <c r="P647" s="109">
        <v>0.37990000000000002</v>
      </c>
      <c r="Q647" s="116">
        <v>313.80879700000003</v>
      </c>
      <c r="R647" s="107">
        <f t="shared" si="62"/>
        <v>0.37990000000000002</v>
      </c>
      <c r="S647" s="115">
        <f t="shared" si="59"/>
        <v>313.80879700000003</v>
      </c>
      <c r="T647" s="107">
        <f t="shared" si="60"/>
        <v>0.37990000000000002</v>
      </c>
      <c r="U647" s="226">
        <f t="shared" si="61"/>
        <v>313.80879700000003</v>
      </c>
      <c r="V647" s="233">
        <v>0.33119999999999999</v>
      </c>
      <c r="W647" s="224">
        <f t="shared" ref="W647:W710" si="63">ROUND(V647*$W$2,2)</f>
        <v>363.83</v>
      </c>
      <c r="X647" s="115">
        <f t="shared" ref="X647:X710" si="64">ROUND(V647*$X$2,2)</f>
        <v>389.68</v>
      </c>
    </row>
    <row r="648" spans="1:24" ht="27.6" x14ac:dyDescent="0.25">
      <c r="A648" s="23" t="s">
        <v>1262</v>
      </c>
      <c r="B648" s="24" t="s">
        <v>1263</v>
      </c>
      <c r="C648" s="24"/>
      <c r="D648" s="24" t="s">
        <v>1264</v>
      </c>
      <c r="E648" s="94" t="s">
        <v>1265</v>
      </c>
      <c r="F648" s="109">
        <v>5.6117999999999997</v>
      </c>
      <c r="G648" s="110">
        <v>2994.4</v>
      </c>
      <c r="H648" s="100" t="s">
        <v>2205</v>
      </c>
      <c r="I648" s="25">
        <v>3071.7</v>
      </c>
      <c r="J648" s="109">
        <v>3.6444999999999999</v>
      </c>
      <c r="K648" s="110">
        <v>1971.93</v>
      </c>
      <c r="L648" s="25">
        <v>3.3721000000000001</v>
      </c>
      <c r="M648" s="25">
        <v>2229.5700000000002</v>
      </c>
      <c r="N648" s="109">
        <v>4.0026999999999999</v>
      </c>
      <c r="O648" s="110">
        <v>3013.87</v>
      </c>
      <c r="P648" s="109">
        <v>2.6313</v>
      </c>
      <c r="Q648" s="116">
        <v>2173.5327389999998</v>
      </c>
      <c r="R648" s="107">
        <f t="shared" si="62"/>
        <v>2.6313</v>
      </c>
      <c r="S648" s="115">
        <f t="shared" si="59"/>
        <v>2173.5327389999998</v>
      </c>
      <c r="T648" s="107">
        <f t="shared" si="60"/>
        <v>2.6313</v>
      </c>
      <c r="U648" s="226">
        <f t="shared" si="61"/>
        <v>2173.5327389999998</v>
      </c>
      <c r="V648" s="233">
        <v>3.1375999999999999</v>
      </c>
      <c r="W648" s="224">
        <f t="shared" si="63"/>
        <v>3446.68</v>
      </c>
      <c r="X648" s="115">
        <f t="shared" si="64"/>
        <v>3691.61</v>
      </c>
    </row>
    <row r="649" spans="1:24" ht="27.6" x14ac:dyDescent="0.25">
      <c r="A649" s="23" t="s">
        <v>1266</v>
      </c>
      <c r="B649" s="24" t="s">
        <v>1267</v>
      </c>
      <c r="C649" s="24"/>
      <c r="D649" s="24" t="s">
        <v>1264</v>
      </c>
      <c r="E649" s="94" t="s">
        <v>1265</v>
      </c>
      <c r="F649" s="109">
        <v>2.1413000000000002</v>
      </c>
      <c r="G649" s="110">
        <v>1142.58</v>
      </c>
      <c r="H649" s="100"/>
      <c r="I649" s="25"/>
      <c r="J649" s="109"/>
      <c r="K649" s="110"/>
      <c r="L649" s="25"/>
      <c r="M649" s="25"/>
      <c r="N649" s="109"/>
      <c r="O649" s="110"/>
      <c r="P649" s="109">
        <v>2.1413000000000002</v>
      </c>
      <c r="Q649" s="116">
        <v>1768.778039</v>
      </c>
      <c r="R649" s="107">
        <f t="shared" si="62"/>
        <v>2.1413000000000002</v>
      </c>
      <c r="S649" s="115">
        <f t="shared" si="59"/>
        <v>1768.778039</v>
      </c>
      <c r="T649" s="107">
        <f t="shared" si="60"/>
        <v>2.1413000000000002</v>
      </c>
      <c r="U649" s="226">
        <f t="shared" si="61"/>
        <v>1768.778039</v>
      </c>
      <c r="V649" s="233">
        <v>2.1413000000000002</v>
      </c>
      <c r="W649" s="224">
        <f t="shared" si="63"/>
        <v>2352.2399999999998</v>
      </c>
      <c r="X649" s="115">
        <f t="shared" si="64"/>
        <v>2519.39</v>
      </c>
    </row>
    <row r="650" spans="1:24" ht="27.6" x14ac:dyDescent="0.25">
      <c r="A650" s="23" t="s">
        <v>1268</v>
      </c>
      <c r="B650" s="24" t="s">
        <v>1269</v>
      </c>
      <c r="C650" s="24"/>
      <c r="D650" s="24" t="s">
        <v>1264</v>
      </c>
      <c r="E650" s="94" t="s">
        <v>1265</v>
      </c>
      <c r="F650" s="109">
        <v>4.3544</v>
      </c>
      <c r="G650" s="110">
        <v>2323.46</v>
      </c>
      <c r="H650" s="100" t="s">
        <v>2206</v>
      </c>
      <c r="I650" s="25">
        <v>1410.41</v>
      </c>
      <c r="J650" s="109">
        <v>2.3089</v>
      </c>
      <c r="K650" s="110">
        <v>1249.28</v>
      </c>
      <c r="L650" s="25">
        <v>2.0586000000000002</v>
      </c>
      <c r="M650" s="25">
        <v>1361.11</v>
      </c>
      <c r="N650" s="109">
        <v>1.9301999999999999</v>
      </c>
      <c r="O650" s="110">
        <v>1453.36</v>
      </c>
      <c r="P650" s="109">
        <v>0.73129999999999995</v>
      </c>
      <c r="Q650" s="116">
        <v>604.07573899999988</v>
      </c>
      <c r="R650" s="107">
        <f t="shared" si="62"/>
        <v>0.73129999999999995</v>
      </c>
      <c r="S650" s="115">
        <f t="shared" si="59"/>
        <v>604.07573899999988</v>
      </c>
      <c r="T650" s="107">
        <f t="shared" si="60"/>
        <v>0.73129999999999995</v>
      </c>
      <c r="U650" s="226">
        <f t="shared" si="61"/>
        <v>604.07573899999988</v>
      </c>
      <c r="V650" s="233">
        <v>0.94330000000000003</v>
      </c>
      <c r="W650" s="224">
        <f t="shared" si="63"/>
        <v>1036.22</v>
      </c>
      <c r="X650" s="115">
        <f t="shared" si="64"/>
        <v>1109.8599999999999</v>
      </c>
    </row>
    <row r="651" spans="1:24" ht="27.6" x14ac:dyDescent="0.25">
      <c r="A651" s="23" t="s">
        <v>1270</v>
      </c>
      <c r="B651" s="24" t="s">
        <v>1271</v>
      </c>
      <c r="C651" s="24"/>
      <c r="D651" s="24" t="s">
        <v>1264</v>
      </c>
      <c r="E651" s="94" t="s">
        <v>1265</v>
      </c>
      <c r="F651" s="109">
        <v>2.1635</v>
      </c>
      <c r="G651" s="110">
        <v>1154.42</v>
      </c>
      <c r="H651" s="100"/>
      <c r="I651" s="25"/>
      <c r="J651" s="109"/>
      <c r="K651" s="110"/>
      <c r="L651" s="25"/>
      <c r="M651" s="25"/>
      <c r="N651" s="109">
        <v>0.49109999999999998</v>
      </c>
      <c r="O651" s="110">
        <v>369.78</v>
      </c>
      <c r="P651" s="109">
        <v>0.49109999999999998</v>
      </c>
      <c r="Q651" s="116">
        <v>405.66333299999997</v>
      </c>
      <c r="R651" s="107">
        <f t="shared" si="62"/>
        <v>0.49109999999999998</v>
      </c>
      <c r="S651" s="115">
        <f t="shared" si="59"/>
        <v>405.66333299999997</v>
      </c>
      <c r="T651" s="107">
        <f t="shared" si="60"/>
        <v>0.49109999999999998</v>
      </c>
      <c r="U651" s="226">
        <f t="shared" si="61"/>
        <v>405.66333299999997</v>
      </c>
      <c r="V651" s="233">
        <v>0.49109999999999998</v>
      </c>
      <c r="W651" s="224">
        <f t="shared" si="63"/>
        <v>539.48</v>
      </c>
      <c r="X651" s="115">
        <f t="shared" si="64"/>
        <v>577.80999999999995</v>
      </c>
    </row>
    <row r="652" spans="1:24" ht="27.6" x14ac:dyDescent="0.25">
      <c r="A652" s="23" t="s">
        <v>1272</v>
      </c>
      <c r="B652" s="24" t="s">
        <v>1273</v>
      </c>
      <c r="C652" s="24"/>
      <c r="D652" s="24" t="s">
        <v>1264</v>
      </c>
      <c r="E652" s="94" t="s">
        <v>1265</v>
      </c>
      <c r="F652" s="109">
        <v>3.4226999999999999</v>
      </c>
      <c r="G652" s="110">
        <v>1826.32</v>
      </c>
      <c r="H652" s="100" t="s">
        <v>2207</v>
      </c>
      <c r="I652" s="25">
        <v>1652.23</v>
      </c>
      <c r="J652" s="109">
        <v>3.6511</v>
      </c>
      <c r="K652" s="110">
        <v>1975.5</v>
      </c>
      <c r="L652" s="25">
        <v>2.8933</v>
      </c>
      <c r="M652" s="25">
        <v>1912.99</v>
      </c>
      <c r="N652" s="109">
        <v>3.0087000000000002</v>
      </c>
      <c r="O652" s="110">
        <v>2265.4299999999998</v>
      </c>
      <c r="P652" s="109">
        <v>2.6951000000000001</v>
      </c>
      <c r="Q652" s="116">
        <v>2226.2334529999998</v>
      </c>
      <c r="R652" s="107">
        <f t="shared" si="62"/>
        <v>2.6951000000000001</v>
      </c>
      <c r="S652" s="115">
        <f t="shared" si="59"/>
        <v>2226.2334529999998</v>
      </c>
      <c r="T652" s="107">
        <f t="shared" si="60"/>
        <v>2.6951000000000001</v>
      </c>
      <c r="U652" s="226">
        <f t="shared" si="61"/>
        <v>2226.2334529999998</v>
      </c>
      <c r="V652" s="233">
        <v>2.7263000000000002</v>
      </c>
      <c r="W652" s="224">
        <f t="shared" si="63"/>
        <v>2994.87</v>
      </c>
      <c r="X652" s="115">
        <f t="shared" si="64"/>
        <v>3207.68</v>
      </c>
    </row>
    <row r="653" spans="1:24" ht="27.6" x14ac:dyDescent="0.25">
      <c r="A653" s="23" t="s">
        <v>1274</v>
      </c>
      <c r="B653" s="24" t="s">
        <v>1275</v>
      </c>
      <c r="C653" s="24"/>
      <c r="D653" s="24" t="s">
        <v>1264</v>
      </c>
      <c r="E653" s="94" t="s">
        <v>1265</v>
      </c>
      <c r="F653" s="109">
        <v>0.55059999999999998</v>
      </c>
      <c r="G653" s="110">
        <v>293.79000000000002</v>
      </c>
      <c r="H653" s="100"/>
      <c r="I653" s="25"/>
      <c r="J653" s="109"/>
      <c r="K653" s="110"/>
      <c r="L653" s="25"/>
      <c r="M653" s="25"/>
      <c r="N653" s="109"/>
      <c r="O653" s="110"/>
      <c r="P653" s="109">
        <v>0.55059999999999998</v>
      </c>
      <c r="Q653" s="116">
        <v>454.81211799999994</v>
      </c>
      <c r="R653" s="107">
        <f t="shared" si="62"/>
        <v>0.55059999999999998</v>
      </c>
      <c r="S653" s="115">
        <f t="shared" ref="S653:S718" si="65">Q653</f>
        <v>454.81211799999994</v>
      </c>
      <c r="T653" s="107">
        <f t="shared" ref="T653:T718" si="66">R653</f>
        <v>0.55059999999999998</v>
      </c>
      <c r="U653" s="226">
        <f t="shared" ref="U653:U718" si="67">S653</f>
        <v>454.81211799999994</v>
      </c>
      <c r="V653" s="233">
        <v>0.55059999999999998</v>
      </c>
      <c r="W653" s="224">
        <f t="shared" si="63"/>
        <v>604.84</v>
      </c>
      <c r="X653" s="115">
        <f t="shared" si="64"/>
        <v>647.82000000000005</v>
      </c>
    </row>
    <row r="654" spans="1:24" ht="27.6" x14ac:dyDescent="0.25">
      <c r="A654" s="23" t="s">
        <v>1276</v>
      </c>
      <c r="B654" s="24" t="s">
        <v>1277</v>
      </c>
      <c r="C654" s="24"/>
      <c r="D654" s="24" t="s">
        <v>1264</v>
      </c>
      <c r="E654" s="94" t="s">
        <v>1265</v>
      </c>
      <c r="F654" s="109">
        <v>1.8845000000000001</v>
      </c>
      <c r="G654" s="110">
        <v>1005.55</v>
      </c>
      <c r="H654" s="100" t="s">
        <v>2208</v>
      </c>
      <c r="I654" s="25">
        <v>859.52</v>
      </c>
      <c r="J654" s="109">
        <v>1.6836</v>
      </c>
      <c r="K654" s="110">
        <v>910.95</v>
      </c>
      <c r="L654" s="25">
        <v>1.5545</v>
      </c>
      <c r="M654" s="25">
        <v>1027.8</v>
      </c>
      <c r="N654" s="109">
        <v>1.3714</v>
      </c>
      <c r="O654" s="110">
        <v>1032.6099999999999</v>
      </c>
      <c r="P654" s="109">
        <v>1.2917000000000001</v>
      </c>
      <c r="Q654" s="116">
        <v>1066.982951</v>
      </c>
      <c r="R654" s="107">
        <f t="shared" si="62"/>
        <v>1.2917000000000001</v>
      </c>
      <c r="S654" s="115">
        <f t="shared" si="65"/>
        <v>1066.982951</v>
      </c>
      <c r="T654" s="107">
        <f t="shared" si="66"/>
        <v>1.2917000000000001</v>
      </c>
      <c r="U654" s="226">
        <f t="shared" si="67"/>
        <v>1066.982951</v>
      </c>
      <c r="V654" s="233">
        <v>1.4741</v>
      </c>
      <c r="W654" s="224">
        <f t="shared" si="63"/>
        <v>1619.31</v>
      </c>
      <c r="X654" s="115">
        <f t="shared" si="64"/>
        <v>1734.38</v>
      </c>
    </row>
    <row r="655" spans="1:24" ht="27.6" x14ac:dyDescent="0.25">
      <c r="A655" s="23" t="s">
        <v>1278</v>
      </c>
      <c r="B655" s="24" t="s">
        <v>1279</v>
      </c>
      <c r="C655" s="24"/>
      <c r="D655" s="24" t="s">
        <v>1264</v>
      </c>
      <c r="E655" s="94" t="s">
        <v>1265</v>
      </c>
      <c r="F655" s="109">
        <v>1.4789000000000001</v>
      </c>
      <c r="G655" s="110">
        <v>789.13</v>
      </c>
      <c r="H655" s="100" t="s">
        <v>2209</v>
      </c>
      <c r="I655" s="25">
        <v>236.81</v>
      </c>
      <c r="J655" s="109">
        <v>0.87150000000000005</v>
      </c>
      <c r="K655" s="110">
        <v>471.54</v>
      </c>
      <c r="L655" s="25">
        <v>0.2054</v>
      </c>
      <c r="M655" s="25">
        <v>135.81</v>
      </c>
      <c r="N655" s="109">
        <v>0.14050000000000001</v>
      </c>
      <c r="O655" s="110">
        <v>105.79</v>
      </c>
      <c r="P655" s="109">
        <v>0.22559999999999999</v>
      </c>
      <c r="Q655" s="116">
        <v>186.35236799999998</v>
      </c>
      <c r="R655" s="107">
        <f t="shared" si="62"/>
        <v>0.22559999999999999</v>
      </c>
      <c r="S655" s="115">
        <f t="shared" si="65"/>
        <v>186.35236799999998</v>
      </c>
      <c r="T655" s="107">
        <f t="shared" si="66"/>
        <v>0.22559999999999999</v>
      </c>
      <c r="U655" s="226">
        <f t="shared" si="67"/>
        <v>186.35236799999998</v>
      </c>
      <c r="V655" s="233">
        <v>0.192</v>
      </c>
      <c r="W655" s="224">
        <f t="shared" si="63"/>
        <v>210.91</v>
      </c>
      <c r="X655" s="115">
        <f t="shared" si="64"/>
        <v>225.9</v>
      </c>
    </row>
    <row r="656" spans="1:24" ht="27.6" x14ac:dyDescent="0.25">
      <c r="A656" s="23" t="s">
        <v>1280</v>
      </c>
      <c r="B656" s="24" t="s">
        <v>1281</v>
      </c>
      <c r="C656" s="24"/>
      <c r="D656" s="24" t="s">
        <v>1264</v>
      </c>
      <c r="E656" s="94" t="s">
        <v>1265</v>
      </c>
      <c r="F656" s="109">
        <v>1.8013999999999999</v>
      </c>
      <c r="G656" s="110">
        <v>961.21</v>
      </c>
      <c r="H656" s="100" t="s">
        <v>2210</v>
      </c>
      <c r="I656" s="25">
        <v>405.28</v>
      </c>
      <c r="J656" s="109">
        <v>0.92279999999999995</v>
      </c>
      <c r="K656" s="110">
        <v>499.3</v>
      </c>
      <c r="L656" s="25">
        <v>0.77990000000000004</v>
      </c>
      <c r="M656" s="25">
        <v>515.65</v>
      </c>
      <c r="N656" s="109">
        <v>0.79890000000000005</v>
      </c>
      <c r="O656" s="110">
        <v>601.54</v>
      </c>
      <c r="P656" s="109">
        <v>0.80310000000000004</v>
      </c>
      <c r="Q656" s="116">
        <v>663.38469299999997</v>
      </c>
      <c r="R656" s="107">
        <f t="shared" si="62"/>
        <v>0.80310000000000004</v>
      </c>
      <c r="S656" s="115">
        <f t="shared" si="65"/>
        <v>663.38469299999997</v>
      </c>
      <c r="T656" s="107">
        <f t="shared" si="66"/>
        <v>0.80310000000000004</v>
      </c>
      <c r="U656" s="226">
        <f t="shared" si="67"/>
        <v>663.38469299999997</v>
      </c>
      <c r="V656" s="233">
        <v>0.72360000000000002</v>
      </c>
      <c r="W656" s="224">
        <f t="shared" si="63"/>
        <v>794.88</v>
      </c>
      <c r="X656" s="115">
        <f t="shared" si="64"/>
        <v>851.37</v>
      </c>
    </row>
    <row r="657" spans="1:24" ht="27.6" x14ac:dyDescent="0.25">
      <c r="A657" s="23" t="s">
        <v>1282</v>
      </c>
      <c r="B657" s="24" t="s">
        <v>1283</v>
      </c>
      <c r="C657" s="24"/>
      <c r="D657" s="24" t="s">
        <v>1264</v>
      </c>
      <c r="E657" s="94" t="s">
        <v>1265</v>
      </c>
      <c r="F657" s="109">
        <v>0.88580000000000003</v>
      </c>
      <c r="G657" s="110">
        <v>472.65</v>
      </c>
      <c r="H657" s="100" t="s">
        <v>2211</v>
      </c>
      <c r="I657" s="25">
        <v>261.42</v>
      </c>
      <c r="J657" s="109">
        <v>0.70099999999999996</v>
      </c>
      <c r="K657" s="110">
        <v>379.29</v>
      </c>
      <c r="L657" s="25">
        <v>0.62939999999999996</v>
      </c>
      <c r="M657" s="25">
        <v>416.15</v>
      </c>
      <c r="N657" s="109">
        <v>0.60929999999999995</v>
      </c>
      <c r="O657" s="110">
        <v>458.78</v>
      </c>
      <c r="P657" s="109">
        <v>0.56879999999999997</v>
      </c>
      <c r="Q657" s="116">
        <v>469.84586399999995</v>
      </c>
      <c r="R657" s="107">
        <f t="shared" si="62"/>
        <v>0.56879999999999997</v>
      </c>
      <c r="S657" s="115">
        <f t="shared" si="65"/>
        <v>469.84586399999995</v>
      </c>
      <c r="T657" s="107">
        <f t="shared" si="66"/>
        <v>0.56879999999999997</v>
      </c>
      <c r="U657" s="226">
        <f t="shared" si="67"/>
        <v>469.84586399999995</v>
      </c>
      <c r="V657" s="233">
        <v>0.52729999999999999</v>
      </c>
      <c r="W657" s="224">
        <f t="shared" si="63"/>
        <v>579.24</v>
      </c>
      <c r="X657" s="115">
        <f t="shared" si="64"/>
        <v>620.41</v>
      </c>
    </row>
    <row r="658" spans="1:24" ht="27.6" x14ac:dyDescent="0.25">
      <c r="A658" s="23" t="s">
        <v>1284</v>
      </c>
      <c r="B658" s="24" t="s">
        <v>1285</v>
      </c>
      <c r="C658" s="24"/>
      <c r="D658" s="24" t="s">
        <v>1264</v>
      </c>
      <c r="E658" s="94" t="s">
        <v>1265</v>
      </c>
      <c r="F658" s="109">
        <v>0.82450000000000001</v>
      </c>
      <c r="G658" s="110">
        <v>439.94</v>
      </c>
      <c r="H658" s="100" t="s">
        <v>2212</v>
      </c>
      <c r="I658" s="25">
        <v>164.44</v>
      </c>
      <c r="J658" s="109">
        <v>0.40089999999999998</v>
      </c>
      <c r="K658" s="110">
        <v>216.91</v>
      </c>
      <c r="L658" s="25">
        <v>0.35199999999999998</v>
      </c>
      <c r="M658" s="25">
        <v>232.74</v>
      </c>
      <c r="N658" s="109">
        <v>0.38879999999999998</v>
      </c>
      <c r="O658" s="110">
        <v>292.75</v>
      </c>
      <c r="P658" s="109">
        <v>0.35349999999999998</v>
      </c>
      <c r="Q658" s="116">
        <v>292.00160499999998</v>
      </c>
      <c r="R658" s="107">
        <f t="shared" si="62"/>
        <v>0.35349999999999998</v>
      </c>
      <c r="S658" s="115">
        <f t="shared" si="65"/>
        <v>292.00160499999998</v>
      </c>
      <c r="T658" s="107">
        <f t="shared" si="66"/>
        <v>0.35349999999999998</v>
      </c>
      <c r="U658" s="226">
        <f t="shared" si="67"/>
        <v>292.00160499999998</v>
      </c>
      <c r="V658" s="233">
        <v>0.58069999999999999</v>
      </c>
      <c r="W658" s="224">
        <f t="shared" si="63"/>
        <v>637.9</v>
      </c>
      <c r="X658" s="115">
        <f t="shared" si="64"/>
        <v>683.23</v>
      </c>
    </row>
    <row r="659" spans="1:24" ht="27.6" x14ac:dyDescent="0.25">
      <c r="A659" s="23" t="s">
        <v>1286</v>
      </c>
      <c r="B659" s="24" t="s">
        <v>1287</v>
      </c>
      <c r="C659" s="24"/>
      <c r="D659" s="24" t="s">
        <v>1264</v>
      </c>
      <c r="E659" s="94" t="s">
        <v>1265</v>
      </c>
      <c r="F659" s="109">
        <v>0.2954</v>
      </c>
      <c r="G659" s="110">
        <v>157.62</v>
      </c>
      <c r="H659" s="100" t="s">
        <v>2213</v>
      </c>
      <c r="I659" s="25">
        <v>139.11000000000001</v>
      </c>
      <c r="J659" s="109">
        <v>0.26519999999999999</v>
      </c>
      <c r="K659" s="110">
        <v>143.49</v>
      </c>
      <c r="L659" s="25">
        <v>0.307</v>
      </c>
      <c r="M659" s="25">
        <v>202.98</v>
      </c>
      <c r="N659" s="109">
        <v>0.30059999999999998</v>
      </c>
      <c r="O659" s="110">
        <v>226.34</v>
      </c>
      <c r="P659" s="109">
        <v>0.31740000000000002</v>
      </c>
      <c r="Q659" s="116">
        <v>262.18192199999999</v>
      </c>
      <c r="R659" s="107">
        <f t="shared" si="62"/>
        <v>0.31740000000000002</v>
      </c>
      <c r="S659" s="115">
        <f t="shared" si="65"/>
        <v>262.18192199999999</v>
      </c>
      <c r="T659" s="107">
        <f t="shared" si="66"/>
        <v>0.31740000000000002</v>
      </c>
      <c r="U659" s="226">
        <f t="shared" si="67"/>
        <v>262.18192199999999</v>
      </c>
      <c r="V659" s="233">
        <v>0.3256</v>
      </c>
      <c r="W659" s="224">
        <f t="shared" si="63"/>
        <v>357.67</v>
      </c>
      <c r="X659" s="115">
        <f t="shared" si="64"/>
        <v>383.09</v>
      </c>
    </row>
    <row r="660" spans="1:24" ht="27.6" x14ac:dyDescent="0.25">
      <c r="A660" s="23" t="s">
        <v>1288</v>
      </c>
      <c r="B660" s="24" t="s">
        <v>1289</v>
      </c>
      <c r="C660" s="24"/>
      <c r="D660" s="24" t="s">
        <v>1264</v>
      </c>
      <c r="E660" s="94" t="s">
        <v>1265</v>
      </c>
      <c r="F660" s="109">
        <v>0.25540000000000002</v>
      </c>
      <c r="G660" s="110">
        <v>136.28</v>
      </c>
      <c r="H660" s="100" t="s">
        <v>2214</v>
      </c>
      <c r="I660" s="25">
        <v>93.27</v>
      </c>
      <c r="J660" s="109">
        <v>0.13880000000000001</v>
      </c>
      <c r="K660" s="110">
        <v>75.099999999999994</v>
      </c>
      <c r="L660" s="25">
        <v>0.1804</v>
      </c>
      <c r="M660" s="25">
        <v>119.28</v>
      </c>
      <c r="N660" s="109">
        <v>0.20699999999999999</v>
      </c>
      <c r="O660" s="110">
        <v>155.86000000000001</v>
      </c>
      <c r="P660" s="109">
        <v>0.20319999999999999</v>
      </c>
      <c r="Q660" s="116">
        <v>167.84929599999998</v>
      </c>
      <c r="R660" s="107">
        <f t="shared" si="62"/>
        <v>0.20319999999999999</v>
      </c>
      <c r="S660" s="115">
        <f t="shared" si="65"/>
        <v>167.84929599999998</v>
      </c>
      <c r="T660" s="107">
        <f t="shared" si="66"/>
        <v>0.20319999999999999</v>
      </c>
      <c r="U660" s="226">
        <f t="shared" si="67"/>
        <v>167.84929599999998</v>
      </c>
      <c r="V660" s="233">
        <v>0.19470000000000001</v>
      </c>
      <c r="W660" s="224">
        <f t="shared" si="63"/>
        <v>213.88</v>
      </c>
      <c r="X660" s="115">
        <f t="shared" si="64"/>
        <v>229.08</v>
      </c>
    </row>
    <row r="661" spans="1:24" ht="27.6" x14ac:dyDescent="0.25">
      <c r="A661" s="23" t="s">
        <v>1290</v>
      </c>
      <c r="B661" s="24" t="s">
        <v>1291</v>
      </c>
      <c r="C661" s="24"/>
      <c r="D661" s="24" t="s">
        <v>1264</v>
      </c>
      <c r="E661" s="94" t="s">
        <v>1265</v>
      </c>
      <c r="F661" s="109">
        <v>0.62709999999999999</v>
      </c>
      <c r="G661" s="110">
        <v>334.61</v>
      </c>
      <c r="H661" s="100" t="s">
        <v>2215</v>
      </c>
      <c r="I661" s="25">
        <v>224.69</v>
      </c>
      <c r="J661" s="109">
        <v>0.41339999999999999</v>
      </c>
      <c r="K661" s="110">
        <v>223.68</v>
      </c>
      <c r="L661" s="25">
        <v>0.40100000000000002</v>
      </c>
      <c r="M661" s="25">
        <v>265.13</v>
      </c>
      <c r="N661" s="109">
        <v>0.38850000000000001</v>
      </c>
      <c r="O661" s="110">
        <v>292.52</v>
      </c>
      <c r="P661" s="109">
        <v>0.4108</v>
      </c>
      <c r="Q661" s="116">
        <v>339.333124</v>
      </c>
      <c r="R661" s="107">
        <f t="shared" si="62"/>
        <v>0.4108</v>
      </c>
      <c r="S661" s="115">
        <f t="shared" si="65"/>
        <v>339.333124</v>
      </c>
      <c r="T661" s="107">
        <f t="shared" si="66"/>
        <v>0.4108</v>
      </c>
      <c r="U661" s="226">
        <f t="shared" si="67"/>
        <v>339.333124</v>
      </c>
      <c r="V661" s="233">
        <v>0.42509999999999998</v>
      </c>
      <c r="W661" s="224">
        <f t="shared" si="63"/>
        <v>466.98</v>
      </c>
      <c r="X661" s="115">
        <f t="shared" si="64"/>
        <v>500.16</v>
      </c>
    </row>
    <row r="662" spans="1:24" ht="27.6" x14ac:dyDescent="0.25">
      <c r="A662" s="23" t="s">
        <v>1292</v>
      </c>
      <c r="B662" s="24" t="s">
        <v>1293</v>
      </c>
      <c r="C662" s="24"/>
      <c r="D662" s="24" t="s">
        <v>1264</v>
      </c>
      <c r="E662" s="94" t="s">
        <v>1265</v>
      </c>
      <c r="F662" s="109">
        <v>0.33050000000000002</v>
      </c>
      <c r="G662" s="110">
        <v>176.35</v>
      </c>
      <c r="H662" s="100" t="s">
        <v>2216</v>
      </c>
      <c r="I662" s="25">
        <v>122.25</v>
      </c>
      <c r="J662" s="109">
        <v>0.21190000000000001</v>
      </c>
      <c r="K662" s="110">
        <v>114.65</v>
      </c>
      <c r="L662" s="25">
        <v>0.23430000000000001</v>
      </c>
      <c r="M662" s="25">
        <v>154.91</v>
      </c>
      <c r="N662" s="109">
        <v>0.2525</v>
      </c>
      <c r="O662" s="110">
        <v>190.12</v>
      </c>
      <c r="P662" s="109">
        <v>0.25509999999999999</v>
      </c>
      <c r="Q662" s="116">
        <v>210.72025299999999</v>
      </c>
      <c r="R662" s="107">
        <f t="shared" si="62"/>
        <v>0.25509999999999999</v>
      </c>
      <c r="S662" s="115">
        <f t="shared" si="65"/>
        <v>210.72025299999999</v>
      </c>
      <c r="T662" s="107">
        <f t="shared" si="66"/>
        <v>0.25509999999999999</v>
      </c>
      <c r="U662" s="226">
        <f t="shared" si="67"/>
        <v>210.72025299999999</v>
      </c>
      <c r="V662" s="233">
        <v>0.23449999999999999</v>
      </c>
      <c r="W662" s="224">
        <f t="shared" si="63"/>
        <v>257.60000000000002</v>
      </c>
      <c r="X662" s="115">
        <f t="shared" si="64"/>
        <v>275.91000000000003</v>
      </c>
    </row>
    <row r="663" spans="1:24" ht="27.6" x14ac:dyDescent="0.25">
      <c r="A663" s="23" t="s">
        <v>1294</v>
      </c>
      <c r="B663" s="24" t="s">
        <v>1295</v>
      </c>
      <c r="C663" s="24"/>
      <c r="D663" s="24" t="s">
        <v>1264</v>
      </c>
      <c r="E663" s="94" t="s">
        <v>1265</v>
      </c>
      <c r="F663" s="109">
        <v>0.22320000000000001</v>
      </c>
      <c r="G663" s="110">
        <v>119.1</v>
      </c>
      <c r="H663" s="100" t="s">
        <v>2217</v>
      </c>
      <c r="I663" s="25">
        <v>91.8</v>
      </c>
      <c r="J663" s="109">
        <v>0.1991</v>
      </c>
      <c r="K663" s="110">
        <v>107.73</v>
      </c>
      <c r="L663" s="25">
        <v>0.14929999999999999</v>
      </c>
      <c r="M663" s="25">
        <v>98.71</v>
      </c>
      <c r="N663" s="109">
        <v>0.18740000000000001</v>
      </c>
      <c r="O663" s="110">
        <v>141.1</v>
      </c>
      <c r="P663" s="109">
        <v>0.17460000000000001</v>
      </c>
      <c r="Q663" s="116">
        <v>144.22483800000001</v>
      </c>
      <c r="R663" s="107">
        <f t="shared" si="62"/>
        <v>0.17460000000000001</v>
      </c>
      <c r="S663" s="115">
        <f t="shared" si="65"/>
        <v>144.22483800000001</v>
      </c>
      <c r="T663" s="107">
        <f t="shared" si="66"/>
        <v>0.17460000000000001</v>
      </c>
      <c r="U663" s="226">
        <f t="shared" si="67"/>
        <v>144.22483800000001</v>
      </c>
      <c r="V663" s="233">
        <v>0.22140000000000001</v>
      </c>
      <c r="W663" s="224">
        <f t="shared" si="63"/>
        <v>243.21</v>
      </c>
      <c r="X663" s="115">
        <f t="shared" si="64"/>
        <v>260.49</v>
      </c>
    </row>
    <row r="664" spans="1:24" ht="27.6" x14ac:dyDescent="0.25">
      <c r="A664" s="23" t="s">
        <v>1296</v>
      </c>
      <c r="B664" s="24" t="s">
        <v>1297</v>
      </c>
      <c r="C664" s="24"/>
      <c r="D664" s="24" t="s">
        <v>1264</v>
      </c>
      <c r="E664" s="94" t="s">
        <v>1265</v>
      </c>
      <c r="F664" s="109">
        <v>1.1432</v>
      </c>
      <c r="G664" s="110">
        <v>610</v>
      </c>
      <c r="H664" s="100" t="s">
        <v>2218</v>
      </c>
      <c r="I664" s="25">
        <v>641.04999999999995</v>
      </c>
      <c r="J664" s="109">
        <v>2.8123999999999998</v>
      </c>
      <c r="K664" s="110">
        <v>1521.71</v>
      </c>
      <c r="L664" s="25">
        <v>1.1546000000000001</v>
      </c>
      <c r="M664" s="25">
        <v>763.4</v>
      </c>
      <c r="N664" s="109">
        <v>1.5708</v>
      </c>
      <c r="O664" s="110">
        <v>1182.75</v>
      </c>
      <c r="P664" s="109">
        <v>1.5909</v>
      </c>
      <c r="Q664" s="116">
        <v>1314.1311269999999</v>
      </c>
      <c r="R664" s="107">
        <f t="shared" si="62"/>
        <v>1.5909</v>
      </c>
      <c r="S664" s="115">
        <f t="shared" si="65"/>
        <v>1314.1311269999999</v>
      </c>
      <c r="T664" s="107">
        <f t="shared" si="66"/>
        <v>1.5909</v>
      </c>
      <c r="U664" s="226">
        <f t="shared" si="67"/>
        <v>1314.1311269999999</v>
      </c>
      <c r="V664" s="233">
        <v>1.2625</v>
      </c>
      <c r="W664" s="224">
        <f t="shared" si="63"/>
        <v>1386.87</v>
      </c>
      <c r="X664" s="115">
        <f t="shared" si="64"/>
        <v>1485.42</v>
      </c>
    </row>
    <row r="665" spans="1:24" ht="27.6" x14ac:dyDescent="0.25">
      <c r="A665" s="23" t="s">
        <v>1298</v>
      </c>
      <c r="B665" s="24" t="s">
        <v>1299</v>
      </c>
      <c r="C665" s="24"/>
      <c r="D665" s="24" t="s">
        <v>1264</v>
      </c>
      <c r="E665" s="94" t="s">
        <v>1265</v>
      </c>
      <c r="F665" s="109">
        <v>1.7457</v>
      </c>
      <c r="G665" s="110">
        <v>931.49</v>
      </c>
      <c r="H665" s="100" t="s">
        <v>2219</v>
      </c>
      <c r="I665" s="25">
        <v>574.14</v>
      </c>
      <c r="J665" s="109">
        <v>0.51400000000000001</v>
      </c>
      <c r="K665" s="110">
        <v>278.11</v>
      </c>
      <c r="L665" s="25">
        <v>0.60729999999999995</v>
      </c>
      <c r="M665" s="25">
        <v>401.53</v>
      </c>
      <c r="N665" s="109">
        <v>0.94279999999999997</v>
      </c>
      <c r="O665" s="110">
        <v>709.89</v>
      </c>
      <c r="P665" s="109">
        <v>0.62509999999999999</v>
      </c>
      <c r="Q665" s="116">
        <v>516.35135300000002</v>
      </c>
      <c r="R665" s="107">
        <f t="shared" si="62"/>
        <v>0.62509999999999999</v>
      </c>
      <c r="S665" s="115">
        <f t="shared" si="65"/>
        <v>516.35135300000002</v>
      </c>
      <c r="T665" s="107">
        <f t="shared" si="66"/>
        <v>0.62509999999999999</v>
      </c>
      <c r="U665" s="226">
        <f t="shared" si="67"/>
        <v>516.35135300000002</v>
      </c>
      <c r="V665" s="233">
        <v>0.59460000000000002</v>
      </c>
      <c r="W665" s="224">
        <f t="shared" si="63"/>
        <v>653.16999999999996</v>
      </c>
      <c r="X665" s="115">
        <f t="shared" si="64"/>
        <v>699.59</v>
      </c>
    </row>
    <row r="666" spans="1:24" ht="27.6" x14ac:dyDescent="0.25">
      <c r="A666" s="23" t="s">
        <v>1300</v>
      </c>
      <c r="B666" s="24" t="s">
        <v>1301</v>
      </c>
      <c r="C666" s="24"/>
      <c r="D666" s="24" t="s">
        <v>1264</v>
      </c>
      <c r="E666" s="94" t="s">
        <v>1265</v>
      </c>
      <c r="F666" s="109">
        <v>1.3148</v>
      </c>
      <c r="G666" s="110">
        <v>701.56</v>
      </c>
      <c r="H666" s="100" t="s">
        <v>2220</v>
      </c>
      <c r="I666" s="25">
        <v>507.88</v>
      </c>
      <c r="J666" s="109">
        <v>0.92379999999999995</v>
      </c>
      <c r="K666" s="110">
        <v>499.84</v>
      </c>
      <c r="L666" s="25">
        <v>0.8992</v>
      </c>
      <c r="M666" s="25">
        <v>594.53</v>
      </c>
      <c r="N666" s="109">
        <v>0.79159999999999997</v>
      </c>
      <c r="O666" s="110">
        <v>596.04</v>
      </c>
      <c r="P666" s="109">
        <v>0.86499999999999999</v>
      </c>
      <c r="Q666" s="116">
        <v>714.51594999999998</v>
      </c>
      <c r="R666" s="107">
        <f t="shared" si="62"/>
        <v>0.86499999999999999</v>
      </c>
      <c r="S666" s="115">
        <f t="shared" si="65"/>
        <v>714.51594999999998</v>
      </c>
      <c r="T666" s="107">
        <f t="shared" si="66"/>
        <v>0.86499999999999999</v>
      </c>
      <c r="U666" s="226">
        <f t="shared" si="67"/>
        <v>714.51594999999998</v>
      </c>
      <c r="V666" s="233">
        <v>0.75</v>
      </c>
      <c r="W666" s="224">
        <f t="shared" si="63"/>
        <v>823.88</v>
      </c>
      <c r="X666" s="115">
        <f t="shared" si="64"/>
        <v>882.43</v>
      </c>
    </row>
    <row r="667" spans="1:24" ht="27.6" x14ac:dyDescent="0.25">
      <c r="A667" s="23" t="s">
        <v>1302</v>
      </c>
      <c r="B667" s="24" t="s">
        <v>1303</v>
      </c>
      <c r="C667" s="24"/>
      <c r="D667" s="24" t="s">
        <v>1264</v>
      </c>
      <c r="E667" s="94" t="s">
        <v>1265</v>
      </c>
      <c r="F667" s="109">
        <v>0.54969999999999997</v>
      </c>
      <c r="G667" s="110">
        <v>293.31</v>
      </c>
      <c r="H667" s="100" t="s">
        <v>2221</v>
      </c>
      <c r="I667" s="25">
        <v>176.66</v>
      </c>
      <c r="J667" s="109">
        <v>0.3049</v>
      </c>
      <c r="K667" s="110">
        <v>164.97</v>
      </c>
      <c r="L667" s="25">
        <v>0.34960000000000002</v>
      </c>
      <c r="M667" s="25">
        <v>231.15</v>
      </c>
      <c r="N667" s="109">
        <v>0.43290000000000001</v>
      </c>
      <c r="O667" s="110">
        <v>325.95999999999998</v>
      </c>
      <c r="P667" s="109">
        <v>0.34499999999999997</v>
      </c>
      <c r="Q667" s="116">
        <v>284.98034999999999</v>
      </c>
      <c r="R667" s="107">
        <f t="shared" si="62"/>
        <v>0.34499999999999997</v>
      </c>
      <c r="S667" s="115">
        <f t="shared" si="65"/>
        <v>284.98034999999999</v>
      </c>
      <c r="T667" s="107">
        <f t="shared" si="66"/>
        <v>0.34499999999999997</v>
      </c>
      <c r="U667" s="226">
        <f t="shared" si="67"/>
        <v>284.98034999999999</v>
      </c>
      <c r="V667" s="233">
        <v>0.4546</v>
      </c>
      <c r="W667" s="224">
        <f t="shared" si="63"/>
        <v>499.38</v>
      </c>
      <c r="X667" s="115">
        <f t="shared" si="64"/>
        <v>534.87</v>
      </c>
    </row>
    <row r="668" spans="1:24" ht="27.6" x14ac:dyDescent="0.25">
      <c r="A668" s="23" t="s">
        <v>1304</v>
      </c>
      <c r="B668" s="24" t="s">
        <v>1305</v>
      </c>
      <c r="C668" s="24"/>
      <c r="D668" s="24" t="s">
        <v>1264</v>
      </c>
      <c r="E668" s="94" t="s">
        <v>1265</v>
      </c>
      <c r="F668" s="109">
        <v>0.76690000000000003</v>
      </c>
      <c r="G668" s="110">
        <v>409.21</v>
      </c>
      <c r="H668" s="100" t="s">
        <v>2222</v>
      </c>
      <c r="I668" s="25">
        <v>364.73</v>
      </c>
      <c r="J668" s="109">
        <v>0.65859999999999996</v>
      </c>
      <c r="K668" s="110">
        <v>356.35</v>
      </c>
      <c r="L668" s="25">
        <v>0.48159999999999997</v>
      </c>
      <c r="M668" s="25">
        <v>318.42</v>
      </c>
      <c r="N668" s="109">
        <v>0.45</v>
      </c>
      <c r="O668" s="110">
        <v>338.83</v>
      </c>
      <c r="P668" s="109">
        <v>0.53769999999999996</v>
      </c>
      <c r="Q668" s="116">
        <v>444.15633099999997</v>
      </c>
      <c r="R668" s="107">
        <f t="shared" si="62"/>
        <v>0.53769999999999996</v>
      </c>
      <c r="S668" s="115">
        <f t="shared" si="65"/>
        <v>444.15633099999997</v>
      </c>
      <c r="T668" s="107">
        <f t="shared" si="66"/>
        <v>0.53769999999999996</v>
      </c>
      <c r="U668" s="226">
        <f t="shared" si="67"/>
        <v>444.15633099999997</v>
      </c>
      <c r="V668" s="233">
        <v>0.45219999999999999</v>
      </c>
      <c r="W668" s="224">
        <f t="shared" si="63"/>
        <v>496.75</v>
      </c>
      <c r="X668" s="115">
        <f t="shared" si="64"/>
        <v>532.04</v>
      </c>
    </row>
    <row r="669" spans="1:24" ht="27.6" x14ac:dyDescent="0.25">
      <c r="A669" s="23" t="s">
        <v>1306</v>
      </c>
      <c r="B669" s="24" t="s">
        <v>1307</v>
      </c>
      <c r="C669" s="24"/>
      <c r="D669" s="24" t="s">
        <v>1264</v>
      </c>
      <c r="E669" s="94" t="s">
        <v>1265</v>
      </c>
      <c r="F669" s="109">
        <v>0.49809999999999999</v>
      </c>
      <c r="G669" s="110">
        <v>265.77999999999997</v>
      </c>
      <c r="H669" s="100" t="s">
        <v>2223</v>
      </c>
      <c r="I669" s="25">
        <v>189.71</v>
      </c>
      <c r="J669" s="109">
        <v>0.35870000000000002</v>
      </c>
      <c r="K669" s="110">
        <v>194.08</v>
      </c>
      <c r="L669" s="25">
        <v>0.40439999999999998</v>
      </c>
      <c r="M669" s="25">
        <v>267.38</v>
      </c>
      <c r="N669" s="109">
        <v>0.42030000000000001</v>
      </c>
      <c r="O669" s="110">
        <v>316.47000000000003</v>
      </c>
      <c r="P669" s="109">
        <v>0.29820000000000002</v>
      </c>
      <c r="Q669" s="116">
        <v>246.322146</v>
      </c>
      <c r="R669" s="107">
        <f t="shared" si="62"/>
        <v>0.29820000000000002</v>
      </c>
      <c r="S669" s="115">
        <f t="shared" si="65"/>
        <v>246.322146</v>
      </c>
      <c r="T669" s="107">
        <f t="shared" si="66"/>
        <v>0.29820000000000002</v>
      </c>
      <c r="U669" s="226">
        <f t="shared" si="67"/>
        <v>246.322146</v>
      </c>
      <c r="V669" s="233">
        <v>0.32679999999999998</v>
      </c>
      <c r="W669" s="224">
        <f t="shared" si="63"/>
        <v>358.99</v>
      </c>
      <c r="X669" s="115">
        <f t="shared" si="64"/>
        <v>384.5</v>
      </c>
    </row>
    <row r="670" spans="1:24" ht="27.6" x14ac:dyDescent="0.25">
      <c r="A670" s="23" t="s">
        <v>1308</v>
      </c>
      <c r="B670" s="24" t="s">
        <v>1309</v>
      </c>
      <c r="C670" s="24"/>
      <c r="D670" s="24" t="s">
        <v>1310</v>
      </c>
      <c r="E670" s="94" t="s">
        <v>1311</v>
      </c>
      <c r="F670" s="109">
        <v>0.24940000000000001</v>
      </c>
      <c r="G670" s="110">
        <v>133.08000000000001</v>
      </c>
      <c r="H670" s="100" t="s">
        <v>2224</v>
      </c>
      <c r="I670" s="25">
        <v>128.69</v>
      </c>
      <c r="J670" s="109">
        <v>0.17630000000000001</v>
      </c>
      <c r="K670" s="110">
        <v>95.39</v>
      </c>
      <c r="L670" s="25">
        <v>0.1734</v>
      </c>
      <c r="M670" s="25">
        <v>114.65</v>
      </c>
      <c r="N670" s="109">
        <v>0.1701</v>
      </c>
      <c r="O670" s="110">
        <v>128.08000000000001</v>
      </c>
      <c r="P670" s="109">
        <v>0.2084</v>
      </c>
      <c r="Q670" s="116">
        <v>172.14465200000001</v>
      </c>
      <c r="R670" s="107">
        <f t="shared" si="62"/>
        <v>0.2084</v>
      </c>
      <c r="S670" s="115">
        <f t="shared" si="65"/>
        <v>172.14465200000001</v>
      </c>
      <c r="T670" s="107">
        <f t="shared" si="66"/>
        <v>0.2084</v>
      </c>
      <c r="U670" s="226">
        <f t="shared" si="67"/>
        <v>172.14465200000001</v>
      </c>
      <c r="V670" s="233">
        <v>0.2402</v>
      </c>
      <c r="W670" s="224">
        <f t="shared" si="63"/>
        <v>263.86</v>
      </c>
      <c r="X670" s="115">
        <f t="shared" si="64"/>
        <v>282.61</v>
      </c>
    </row>
    <row r="671" spans="1:24" x14ac:dyDescent="0.25">
      <c r="A671" s="23" t="s">
        <v>1312</v>
      </c>
      <c r="B671" s="24" t="s">
        <v>1313</v>
      </c>
      <c r="C671" s="24"/>
      <c r="D671" s="24" t="s">
        <v>1310</v>
      </c>
      <c r="E671" s="94" t="s">
        <v>1311</v>
      </c>
      <c r="F671" s="109">
        <v>0.84460000000000002</v>
      </c>
      <c r="G671" s="110">
        <v>450.67</v>
      </c>
      <c r="H671" s="100" t="s">
        <v>2225</v>
      </c>
      <c r="I671" s="25">
        <v>126.51</v>
      </c>
      <c r="J671" s="109">
        <v>0.78639999999999999</v>
      </c>
      <c r="K671" s="110">
        <v>425.5</v>
      </c>
      <c r="L671" s="25">
        <v>0.24940000000000001</v>
      </c>
      <c r="M671" s="25">
        <v>164.9</v>
      </c>
      <c r="N671" s="109">
        <v>1.33</v>
      </c>
      <c r="O671" s="110">
        <v>1001.44</v>
      </c>
      <c r="P671" s="109">
        <v>0.70240000000000002</v>
      </c>
      <c r="Q671" s="116">
        <v>580.20347200000003</v>
      </c>
      <c r="R671" s="107">
        <f t="shared" si="62"/>
        <v>0.70240000000000002</v>
      </c>
      <c r="S671" s="115">
        <f t="shared" si="65"/>
        <v>580.20347200000003</v>
      </c>
      <c r="T671" s="107">
        <f t="shared" si="66"/>
        <v>0.70240000000000002</v>
      </c>
      <c r="U671" s="226">
        <f t="shared" si="67"/>
        <v>580.20347200000003</v>
      </c>
      <c r="V671" s="233">
        <v>0.70240000000000002</v>
      </c>
      <c r="W671" s="224">
        <f t="shared" si="63"/>
        <v>771.59</v>
      </c>
      <c r="X671" s="115">
        <f t="shared" si="64"/>
        <v>826.42</v>
      </c>
    </row>
    <row r="672" spans="1:24" x14ac:dyDescent="0.25">
      <c r="A672" s="23" t="s">
        <v>1314</v>
      </c>
      <c r="B672" s="24" t="s">
        <v>1315</v>
      </c>
      <c r="C672" s="24"/>
      <c r="D672" s="24" t="s">
        <v>1310</v>
      </c>
      <c r="E672" s="94" t="s">
        <v>1311</v>
      </c>
      <c r="F672" s="109">
        <v>1.8009999999999999</v>
      </c>
      <c r="G672" s="110">
        <v>961</v>
      </c>
      <c r="H672" s="100" t="s">
        <v>2226</v>
      </c>
      <c r="I672" s="25">
        <v>2177.64</v>
      </c>
      <c r="J672" s="109">
        <v>1.6026</v>
      </c>
      <c r="K672" s="110">
        <v>867.12</v>
      </c>
      <c r="L672" s="25">
        <v>8.8292000000000002</v>
      </c>
      <c r="M672" s="25">
        <v>5837.69</v>
      </c>
      <c r="N672" s="109">
        <v>3.4449000000000001</v>
      </c>
      <c r="O672" s="110">
        <v>2593.87</v>
      </c>
      <c r="P672" s="109">
        <v>5.6772999999999998</v>
      </c>
      <c r="Q672" s="116">
        <v>4689.6201189999992</v>
      </c>
      <c r="R672" s="107">
        <f t="shared" si="62"/>
        <v>5.6772999999999998</v>
      </c>
      <c r="S672" s="115">
        <f t="shared" si="65"/>
        <v>4689.6201189999992</v>
      </c>
      <c r="T672" s="107">
        <f t="shared" si="66"/>
        <v>5.6772999999999998</v>
      </c>
      <c r="U672" s="226">
        <f t="shared" si="67"/>
        <v>4689.6201189999992</v>
      </c>
      <c r="V672" s="233">
        <v>0.37209999999999999</v>
      </c>
      <c r="W672" s="224">
        <f t="shared" si="63"/>
        <v>408.76</v>
      </c>
      <c r="X672" s="115">
        <f t="shared" si="64"/>
        <v>437.8</v>
      </c>
    </row>
    <row r="673" spans="1:24" x14ac:dyDescent="0.25">
      <c r="A673" s="23" t="s">
        <v>1316</v>
      </c>
      <c r="B673" s="24" t="s">
        <v>1317</v>
      </c>
      <c r="C673" s="24"/>
      <c r="D673" s="24" t="s">
        <v>1310</v>
      </c>
      <c r="E673" s="94" t="s">
        <v>1311</v>
      </c>
      <c r="F673" s="109">
        <v>1.0673999999999999</v>
      </c>
      <c r="G673" s="110">
        <v>569.54999999999995</v>
      </c>
      <c r="H673" s="100"/>
      <c r="I673" s="25"/>
      <c r="J673" s="109"/>
      <c r="K673" s="110"/>
      <c r="L673" s="25"/>
      <c r="M673" s="25"/>
      <c r="N673" s="109"/>
      <c r="O673" s="110"/>
      <c r="P673" s="109">
        <v>1.0673999999999999</v>
      </c>
      <c r="Q673" s="116">
        <v>881.70442199999991</v>
      </c>
      <c r="R673" s="107">
        <f t="shared" si="62"/>
        <v>1.0673999999999999</v>
      </c>
      <c r="S673" s="115">
        <f t="shared" si="65"/>
        <v>881.70442199999991</v>
      </c>
      <c r="T673" s="107">
        <f t="shared" si="66"/>
        <v>1.0673999999999999</v>
      </c>
      <c r="U673" s="226">
        <f t="shared" si="67"/>
        <v>881.70442199999991</v>
      </c>
      <c r="V673" s="233">
        <v>1.0673999999999999</v>
      </c>
      <c r="W673" s="224">
        <f t="shared" si="63"/>
        <v>1172.55</v>
      </c>
      <c r="X673" s="115">
        <f t="shared" si="64"/>
        <v>1255.8699999999999</v>
      </c>
    </row>
    <row r="674" spans="1:24" ht="27.6" x14ac:dyDescent="0.25">
      <c r="A674" s="23" t="s">
        <v>1318</v>
      </c>
      <c r="B674" s="24" t="s">
        <v>1319</v>
      </c>
      <c r="C674" s="24"/>
      <c r="D674" s="24" t="s">
        <v>1310</v>
      </c>
      <c r="E674" s="94" t="s">
        <v>1311</v>
      </c>
      <c r="F674" s="109">
        <v>1.3044</v>
      </c>
      <c r="G674" s="110">
        <v>696.01</v>
      </c>
      <c r="H674" s="100" t="s">
        <v>2227</v>
      </c>
      <c r="I674" s="25">
        <v>400.21</v>
      </c>
      <c r="J674" s="109">
        <v>0.6069</v>
      </c>
      <c r="K674" s="110">
        <v>328.38</v>
      </c>
      <c r="L674" s="25">
        <v>1.2375</v>
      </c>
      <c r="M674" s="25">
        <v>818.21</v>
      </c>
      <c r="N674" s="109">
        <v>1.1549</v>
      </c>
      <c r="O674" s="110">
        <v>869.59</v>
      </c>
      <c r="P674" s="109">
        <v>0.99409999999999998</v>
      </c>
      <c r="Q674" s="116">
        <v>821.1564229999999</v>
      </c>
      <c r="R674" s="107">
        <f t="shared" si="62"/>
        <v>0.99409999999999998</v>
      </c>
      <c r="S674" s="115">
        <f t="shared" si="65"/>
        <v>821.1564229999999</v>
      </c>
      <c r="T674" s="107">
        <f t="shared" si="66"/>
        <v>0.99409999999999998</v>
      </c>
      <c r="U674" s="226">
        <f t="shared" si="67"/>
        <v>821.1564229999999</v>
      </c>
      <c r="V674" s="233">
        <v>0.96840000000000004</v>
      </c>
      <c r="W674" s="224">
        <f t="shared" si="63"/>
        <v>1063.8</v>
      </c>
      <c r="X674" s="115">
        <f t="shared" si="64"/>
        <v>1139.3900000000001</v>
      </c>
    </row>
    <row r="675" spans="1:24" ht="27.6" x14ac:dyDescent="0.25">
      <c r="A675" s="23" t="s">
        <v>1320</v>
      </c>
      <c r="B675" s="24" t="s">
        <v>1321</v>
      </c>
      <c r="C675" s="24"/>
      <c r="D675" s="24" t="s">
        <v>1310</v>
      </c>
      <c r="E675" s="94" t="s">
        <v>1311</v>
      </c>
      <c r="F675" s="109">
        <v>0.3296</v>
      </c>
      <c r="G675" s="110">
        <v>175.87</v>
      </c>
      <c r="H675" s="100" t="s">
        <v>2228</v>
      </c>
      <c r="I675" s="25">
        <v>159.25</v>
      </c>
      <c r="J675" s="109">
        <v>8.6400000000000005E-2</v>
      </c>
      <c r="K675" s="110">
        <v>46.75</v>
      </c>
      <c r="L675" s="25">
        <v>0.17749999999999999</v>
      </c>
      <c r="M675" s="25">
        <v>117.36</v>
      </c>
      <c r="N675" s="109">
        <v>0.42930000000000001</v>
      </c>
      <c r="O675" s="110">
        <v>323.25</v>
      </c>
      <c r="P675" s="109">
        <v>0.42930000000000001</v>
      </c>
      <c r="Q675" s="116">
        <v>354.61467900000002</v>
      </c>
      <c r="R675" s="107">
        <f t="shared" si="62"/>
        <v>0.42930000000000001</v>
      </c>
      <c r="S675" s="115">
        <f t="shared" si="65"/>
        <v>354.61467900000002</v>
      </c>
      <c r="T675" s="107">
        <f t="shared" si="66"/>
        <v>0.42930000000000001</v>
      </c>
      <c r="U675" s="226">
        <f t="shared" si="67"/>
        <v>354.61467900000002</v>
      </c>
      <c r="V675" s="233">
        <v>0.39429999999999998</v>
      </c>
      <c r="W675" s="224">
        <f t="shared" si="63"/>
        <v>433.14</v>
      </c>
      <c r="X675" s="115">
        <f t="shared" si="64"/>
        <v>463.92</v>
      </c>
    </row>
    <row r="676" spans="1:24" x14ac:dyDescent="0.25">
      <c r="A676" s="23" t="s">
        <v>1322</v>
      </c>
      <c r="B676" s="24" t="s">
        <v>1323</v>
      </c>
      <c r="C676" s="24"/>
      <c r="D676" s="24" t="s">
        <v>1310</v>
      </c>
      <c r="E676" s="94" t="s">
        <v>1311</v>
      </c>
      <c r="F676" s="109">
        <v>0.73760000000000003</v>
      </c>
      <c r="G676" s="110">
        <v>393.58</v>
      </c>
      <c r="H676" s="100" t="s">
        <v>2229</v>
      </c>
      <c r="I676" s="25">
        <v>353.43</v>
      </c>
      <c r="J676" s="109">
        <v>0.55940000000000001</v>
      </c>
      <c r="K676" s="110">
        <v>302.67</v>
      </c>
      <c r="L676" s="25">
        <v>0.57630000000000003</v>
      </c>
      <c r="M676" s="25">
        <v>381.04</v>
      </c>
      <c r="N676" s="109">
        <v>0.61539999999999995</v>
      </c>
      <c r="O676" s="110">
        <v>463.37</v>
      </c>
      <c r="P676" s="109">
        <v>0.59950000000000003</v>
      </c>
      <c r="Q676" s="116">
        <v>495.20498500000002</v>
      </c>
      <c r="R676" s="107">
        <f t="shared" si="62"/>
        <v>0.59950000000000003</v>
      </c>
      <c r="S676" s="115">
        <f t="shared" si="65"/>
        <v>495.20498500000002</v>
      </c>
      <c r="T676" s="107">
        <f t="shared" si="66"/>
        <v>0.59950000000000003</v>
      </c>
      <c r="U676" s="226">
        <f t="shared" si="67"/>
        <v>495.20498500000002</v>
      </c>
      <c r="V676" s="233">
        <v>0.59850000000000003</v>
      </c>
      <c r="W676" s="224">
        <f t="shared" si="63"/>
        <v>657.46</v>
      </c>
      <c r="X676" s="115">
        <f t="shared" si="64"/>
        <v>704.18</v>
      </c>
    </row>
    <row r="677" spans="1:24" ht="55.2" x14ac:dyDescent="0.25">
      <c r="A677" s="23" t="s">
        <v>1324</v>
      </c>
      <c r="B677" s="24" t="s">
        <v>1325</v>
      </c>
      <c r="C677" s="24"/>
      <c r="D677" s="24" t="s">
        <v>1326</v>
      </c>
      <c r="E677" s="94" t="s">
        <v>1327</v>
      </c>
      <c r="F677" s="109">
        <v>1.5995999999999999</v>
      </c>
      <c r="G677" s="110">
        <v>853.53</v>
      </c>
      <c r="H677" s="100" t="s">
        <v>2230</v>
      </c>
      <c r="I677" s="25">
        <v>854.39</v>
      </c>
      <c r="J677" s="109">
        <v>1.3008999999999999</v>
      </c>
      <c r="K677" s="110">
        <v>703.88</v>
      </c>
      <c r="L677" s="25">
        <v>1.3609</v>
      </c>
      <c r="M677" s="25">
        <v>899.8</v>
      </c>
      <c r="N677" s="109">
        <v>1.2804</v>
      </c>
      <c r="O677" s="110">
        <v>964.09</v>
      </c>
      <c r="P677" s="109">
        <v>1.5946</v>
      </c>
      <c r="Q677" s="116">
        <v>1317.1874379999999</v>
      </c>
      <c r="R677" s="107">
        <f t="shared" si="62"/>
        <v>1.5946</v>
      </c>
      <c r="S677" s="115">
        <f t="shared" si="65"/>
        <v>1317.1874379999999</v>
      </c>
      <c r="T677" s="107">
        <f t="shared" si="66"/>
        <v>1.5946</v>
      </c>
      <c r="U677" s="226">
        <f t="shared" si="67"/>
        <v>1317.1874379999999</v>
      </c>
      <c r="V677" s="233">
        <v>0.80469999999999997</v>
      </c>
      <c r="W677" s="224">
        <f t="shared" si="63"/>
        <v>883.97</v>
      </c>
      <c r="X677" s="115">
        <f t="shared" si="64"/>
        <v>946.79</v>
      </c>
    </row>
    <row r="678" spans="1:24" ht="55.2" x14ac:dyDescent="0.25">
      <c r="A678" s="23" t="s">
        <v>1328</v>
      </c>
      <c r="B678" s="24" t="s">
        <v>1329</v>
      </c>
      <c r="C678" s="24"/>
      <c r="D678" s="24" t="s">
        <v>1326</v>
      </c>
      <c r="E678" s="94" t="s">
        <v>1327</v>
      </c>
      <c r="F678" s="109">
        <v>0.46479999999999999</v>
      </c>
      <c r="G678" s="110">
        <v>248.01</v>
      </c>
      <c r="H678" s="100"/>
      <c r="I678" s="25"/>
      <c r="J678" s="109"/>
      <c r="K678" s="110"/>
      <c r="L678" s="25"/>
      <c r="M678" s="25"/>
      <c r="N678" s="109"/>
      <c r="O678" s="110"/>
      <c r="P678" s="109">
        <v>0.46479999999999999</v>
      </c>
      <c r="Q678" s="116">
        <v>383.93874399999999</v>
      </c>
      <c r="R678" s="107">
        <f t="shared" si="62"/>
        <v>0.46479999999999999</v>
      </c>
      <c r="S678" s="115">
        <f t="shared" si="65"/>
        <v>383.93874399999999</v>
      </c>
      <c r="T678" s="107">
        <f t="shared" si="66"/>
        <v>0.46479999999999999</v>
      </c>
      <c r="U678" s="226">
        <f t="shared" si="67"/>
        <v>383.93874399999999</v>
      </c>
      <c r="V678" s="233">
        <v>0.46479999999999999</v>
      </c>
      <c r="W678" s="224">
        <f t="shared" si="63"/>
        <v>510.59</v>
      </c>
      <c r="X678" s="115">
        <f t="shared" si="64"/>
        <v>546.87</v>
      </c>
    </row>
    <row r="679" spans="1:24" ht="55.2" x14ac:dyDescent="0.25">
      <c r="A679" s="23" t="s">
        <v>1330</v>
      </c>
      <c r="B679" s="24" t="s">
        <v>1331</v>
      </c>
      <c r="C679" s="24"/>
      <c r="D679" s="24" t="s">
        <v>1326</v>
      </c>
      <c r="E679" s="94" t="s">
        <v>1327</v>
      </c>
      <c r="F679" s="109"/>
      <c r="G679" s="110"/>
      <c r="H679" s="100"/>
      <c r="I679" s="25"/>
      <c r="J679" s="109"/>
      <c r="K679" s="110"/>
      <c r="L679" s="25"/>
      <c r="M679" s="25"/>
      <c r="N679" s="109"/>
      <c r="O679" s="110"/>
      <c r="P679" s="109">
        <v>1</v>
      </c>
      <c r="Q679" s="116">
        <v>826.03</v>
      </c>
      <c r="R679" s="107">
        <f t="shared" si="62"/>
        <v>1</v>
      </c>
      <c r="S679" s="115">
        <f t="shared" si="65"/>
        <v>826.03</v>
      </c>
      <c r="T679" s="107">
        <f t="shared" si="66"/>
        <v>1</v>
      </c>
      <c r="U679" s="226">
        <f t="shared" si="67"/>
        <v>826.03</v>
      </c>
      <c r="V679" s="234">
        <v>1</v>
      </c>
      <c r="W679" s="224">
        <f t="shared" si="63"/>
        <v>1098.51</v>
      </c>
      <c r="X679" s="115">
        <f t="shared" si="64"/>
        <v>1176.57</v>
      </c>
    </row>
    <row r="680" spans="1:24" ht="55.2" x14ac:dyDescent="0.25">
      <c r="A680" s="23" t="s">
        <v>1332</v>
      </c>
      <c r="B680" s="24" t="s">
        <v>1333</v>
      </c>
      <c r="C680" s="24"/>
      <c r="D680" s="24" t="s">
        <v>1326</v>
      </c>
      <c r="E680" s="94" t="s">
        <v>1327</v>
      </c>
      <c r="F680" s="109">
        <v>0.438</v>
      </c>
      <c r="G680" s="110">
        <v>233.71</v>
      </c>
      <c r="H680" s="100" t="s">
        <v>2231</v>
      </c>
      <c r="I680" s="25">
        <v>255.25</v>
      </c>
      <c r="J680" s="109">
        <v>1.0182</v>
      </c>
      <c r="K680" s="110">
        <v>550.91999999999996</v>
      </c>
      <c r="L680" s="25">
        <v>1.4165000000000001</v>
      </c>
      <c r="M680" s="25">
        <v>936.56</v>
      </c>
      <c r="N680" s="109">
        <v>1.0658000000000001</v>
      </c>
      <c r="O680" s="110">
        <v>802.5</v>
      </c>
      <c r="P680" s="109">
        <v>1.0401</v>
      </c>
      <c r="Q680" s="116">
        <v>859.15380300000004</v>
      </c>
      <c r="R680" s="107">
        <f t="shared" si="62"/>
        <v>1.0401</v>
      </c>
      <c r="S680" s="115">
        <f t="shared" si="65"/>
        <v>859.15380300000004</v>
      </c>
      <c r="T680" s="107">
        <f t="shared" si="66"/>
        <v>1.0401</v>
      </c>
      <c r="U680" s="226">
        <f t="shared" si="67"/>
        <v>859.15380300000004</v>
      </c>
      <c r="V680" s="233">
        <v>0.38479999999999998</v>
      </c>
      <c r="W680" s="224">
        <f t="shared" si="63"/>
        <v>422.71</v>
      </c>
      <c r="X680" s="115">
        <f t="shared" si="64"/>
        <v>452.74</v>
      </c>
    </row>
    <row r="681" spans="1:24" ht="55.2" x14ac:dyDescent="0.25">
      <c r="A681" s="23" t="s">
        <v>1334</v>
      </c>
      <c r="B681" s="24" t="s">
        <v>1335</v>
      </c>
      <c r="C681" s="24"/>
      <c r="D681" s="24" t="s">
        <v>1326</v>
      </c>
      <c r="E681" s="94" t="s">
        <v>1327</v>
      </c>
      <c r="F681" s="109">
        <v>0.33289999999999997</v>
      </c>
      <c r="G681" s="110">
        <v>177.63</v>
      </c>
      <c r="H681" s="100" t="s">
        <v>2232</v>
      </c>
      <c r="I681" s="25">
        <v>125.31</v>
      </c>
      <c r="J681" s="109">
        <v>0.33450000000000002</v>
      </c>
      <c r="K681" s="110">
        <v>180.99</v>
      </c>
      <c r="L681" s="25">
        <v>0.34660000000000002</v>
      </c>
      <c r="M681" s="25">
        <v>229.16</v>
      </c>
      <c r="N681" s="109">
        <v>0.3876</v>
      </c>
      <c r="O681" s="110">
        <v>291.85000000000002</v>
      </c>
      <c r="P681" s="109">
        <v>0.52210000000000001</v>
      </c>
      <c r="Q681" s="116">
        <v>431.270263</v>
      </c>
      <c r="R681" s="107">
        <f t="shared" si="62"/>
        <v>0.52210000000000001</v>
      </c>
      <c r="S681" s="115">
        <f t="shared" si="65"/>
        <v>431.270263</v>
      </c>
      <c r="T681" s="107">
        <f t="shared" si="66"/>
        <v>0.52210000000000001</v>
      </c>
      <c r="U681" s="226">
        <f t="shared" si="67"/>
        <v>431.270263</v>
      </c>
      <c r="V681" s="233">
        <v>0.26919999999999999</v>
      </c>
      <c r="W681" s="224">
        <f t="shared" si="63"/>
        <v>295.72000000000003</v>
      </c>
      <c r="X681" s="115">
        <f t="shared" si="64"/>
        <v>316.73</v>
      </c>
    </row>
    <row r="682" spans="1:24" ht="55.2" x14ac:dyDescent="0.25">
      <c r="A682" s="23" t="s">
        <v>1336</v>
      </c>
      <c r="B682" s="24" t="s">
        <v>1337</v>
      </c>
      <c r="C682" s="24"/>
      <c r="D682" s="24" t="s">
        <v>1326</v>
      </c>
      <c r="E682" s="94" t="s">
        <v>1327</v>
      </c>
      <c r="F682" s="109"/>
      <c r="G682" s="110"/>
      <c r="H682" s="100" t="s">
        <v>2233</v>
      </c>
      <c r="I682" s="25">
        <v>171.37</v>
      </c>
      <c r="J682" s="109">
        <v>0.1787</v>
      </c>
      <c r="K682" s="110">
        <v>96.69</v>
      </c>
      <c r="L682" s="25"/>
      <c r="M682" s="25"/>
      <c r="N682" s="109"/>
      <c r="O682" s="110"/>
      <c r="P682" s="109">
        <v>0.1787</v>
      </c>
      <c r="Q682" s="116">
        <v>147.61156099999999</v>
      </c>
      <c r="R682" s="107">
        <f t="shared" si="62"/>
        <v>0.1787</v>
      </c>
      <c r="S682" s="115">
        <f t="shared" si="65"/>
        <v>147.61156099999999</v>
      </c>
      <c r="T682" s="107">
        <f t="shared" si="66"/>
        <v>0.1787</v>
      </c>
      <c r="U682" s="226">
        <f t="shared" si="67"/>
        <v>147.61156099999999</v>
      </c>
      <c r="V682" s="233">
        <v>0.1787</v>
      </c>
      <c r="W682" s="224">
        <f t="shared" si="63"/>
        <v>196.3</v>
      </c>
      <c r="X682" s="115">
        <f t="shared" si="64"/>
        <v>210.25</v>
      </c>
    </row>
    <row r="683" spans="1:24" ht="55.2" x14ac:dyDescent="0.25">
      <c r="A683" s="23" t="s">
        <v>1338</v>
      </c>
      <c r="B683" s="24" t="s">
        <v>1339</v>
      </c>
      <c r="C683" s="24"/>
      <c r="D683" s="24" t="s">
        <v>1326</v>
      </c>
      <c r="E683" s="94" t="s">
        <v>1327</v>
      </c>
      <c r="F683" s="109">
        <v>0.95030000000000003</v>
      </c>
      <c r="G683" s="110">
        <v>507.07</v>
      </c>
      <c r="H683" s="100" t="s">
        <v>2234</v>
      </c>
      <c r="I683" s="25">
        <v>483.05</v>
      </c>
      <c r="J683" s="109">
        <v>0.31069999999999998</v>
      </c>
      <c r="K683" s="110">
        <v>168.11</v>
      </c>
      <c r="L683" s="25">
        <v>0.5272</v>
      </c>
      <c r="M683" s="25">
        <v>348.57</v>
      </c>
      <c r="N683" s="109">
        <v>0.35089999999999999</v>
      </c>
      <c r="O683" s="110">
        <v>264.20999999999998</v>
      </c>
      <c r="P683" s="109">
        <v>1.1636</v>
      </c>
      <c r="Q683" s="116">
        <v>961.16850799999997</v>
      </c>
      <c r="R683" s="107">
        <f t="shared" si="62"/>
        <v>1.1636</v>
      </c>
      <c r="S683" s="115">
        <f t="shared" si="65"/>
        <v>961.16850799999997</v>
      </c>
      <c r="T683" s="107">
        <f t="shared" si="66"/>
        <v>1.1636</v>
      </c>
      <c r="U683" s="226">
        <f t="shared" si="67"/>
        <v>961.16850799999997</v>
      </c>
      <c r="V683" s="233">
        <v>1.1636</v>
      </c>
      <c r="W683" s="224">
        <f t="shared" si="63"/>
        <v>1278.23</v>
      </c>
      <c r="X683" s="115">
        <f t="shared" si="64"/>
        <v>1369.06</v>
      </c>
    </row>
    <row r="684" spans="1:24" ht="55.2" x14ac:dyDescent="0.25">
      <c r="A684" s="210" t="s">
        <v>1340</v>
      </c>
      <c r="B684" s="211" t="s">
        <v>1341</v>
      </c>
      <c r="C684" s="213" t="s">
        <v>2423</v>
      </c>
      <c r="D684" s="24" t="s">
        <v>1326</v>
      </c>
      <c r="E684" s="94" t="s">
        <v>1327</v>
      </c>
      <c r="F684" s="109">
        <v>0.81100000000000005</v>
      </c>
      <c r="G684" s="110">
        <v>432.74</v>
      </c>
      <c r="H684" s="100" t="s">
        <v>2235</v>
      </c>
      <c r="I684" s="25">
        <v>197.24</v>
      </c>
      <c r="J684" s="109">
        <v>0.3478</v>
      </c>
      <c r="K684" s="110">
        <v>188.18</v>
      </c>
      <c r="L684" s="25">
        <v>0.34660000000000002</v>
      </c>
      <c r="M684" s="25">
        <v>229.16</v>
      </c>
      <c r="N684" s="109">
        <v>0.33139999999999997</v>
      </c>
      <c r="O684" s="110">
        <v>249.53</v>
      </c>
      <c r="P684" s="109">
        <v>0.4244</v>
      </c>
      <c r="Q684" s="116">
        <v>350.56713200000002</v>
      </c>
      <c r="R684" s="107">
        <f t="shared" si="62"/>
        <v>0.4244</v>
      </c>
      <c r="S684" s="115">
        <f t="shared" si="65"/>
        <v>350.56713200000002</v>
      </c>
      <c r="T684" s="107"/>
      <c r="U684" s="226"/>
      <c r="V684" s="233"/>
      <c r="W684" s="224"/>
      <c r="X684" s="115"/>
    </row>
    <row r="685" spans="1:24" ht="55.2" x14ac:dyDescent="0.25">
      <c r="A685" s="23" t="s">
        <v>2369</v>
      </c>
      <c r="B685" s="24" t="s">
        <v>2370</v>
      </c>
      <c r="C685" s="29" t="s">
        <v>2424</v>
      </c>
      <c r="D685" s="24" t="s">
        <v>1326</v>
      </c>
      <c r="E685" s="24" t="s">
        <v>1327</v>
      </c>
      <c r="F685" s="109"/>
      <c r="G685" s="110"/>
      <c r="H685" s="100"/>
      <c r="I685" s="25"/>
      <c r="J685" s="109"/>
      <c r="K685" s="110"/>
      <c r="L685" s="25"/>
      <c r="M685" s="25"/>
      <c r="N685" s="109"/>
      <c r="O685" s="110"/>
      <c r="P685" s="109"/>
      <c r="Q685" s="116"/>
      <c r="R685" s="107"/>
      <c r="S685" s="115"/>
      <c r="T685" s="107">
        <v>1</v>
      </c>
      <c r="U685" s="226">
        <v>826.03</v>
      </c>
      <c r="V685" s="234">
        <v>1</v>
      </c>
      <c r="W685" s="224">
        <f t="shared" si="63"/>
        <v>1098.51</v>
      </c>
      <c r="X685" s="115">
        <f t="shared" si="64"/>
        <v>1176.57</v>
      </c>
    </row>
    <row r="686" spans="1:24" s="162" customFormat="1" ht="55.2" x14ac:dyDescent="0.25">
      <c r="A686" s="153" t="s">
        <v>2371</v>
      </c>
      <c r="B686" s="154" t="s">
        <v>2372</v>
      </c>
      <c r="C686" s="29" t="s">
        <v>2424</v>
      </c>
      <c r="D686" s="155" t="s">
        <v>1326</v>
      </c>
      <c r="E686" s="154" t="s">
        <v>1327</v>
      </c>
      <c r="F686" s="156"/>
      <c r="G686" s="157"/>
      <c r="H686" s="158"/>
      <c r="I686" s="159"/>
      <c r="J686" s="156"/>
      <c r="K686" s="157"/>
      <c r="L686" s="159"/>
      <c r="M686" s="159"/>
      <c r="N686" s="156"/>
      <c r="O686" s="157"/>
      <c r="P686" s="156"/>
      <c r="Q686" s="160"/>
      <c r="R686" s="161"/>
      <c r="S686" s="160"/>
      <c r="T686" s="161">
        <v>1</v>
      </c>
      <c r="U686" s="229">
        <v>826.03</v>
      </c>
      <c r="V686" s="234">
        <v>1</v>
      </c>
      <c r="W686" s="224">
        <f t="shared" si="63"/>
        <v>1098.51</v>
      </c>
      <c r="X686" s="115">
        <f t="shared" si="64"/>
        <v>1176.57</v>
      </c>
    </row>
    <row r="687" spans="1:24" ht="27.6" x14ac:dyDescent="0.25">
      <c r="A687" s="23" t="s">
        <v>1342</v>
      </c>
      <c r="B687" s="24" t="s">
        <v>1343</v>
      </c>
      <c r="C687" s="24"/>
      <c r="D687" s="24" t="s">
        <v>1344</v>
      </c>
      <c r="E687" s="94" t="s">
        <v>1345</v>
      </c>
      <c r="F687" s="109">
        <v>3.0709</v>
      </c>
      <c r="G687" s="110">
        <v>1638.6</v>
      </c>
      <c r="H687" s="100" t="s">
        <v>2236</v>
      </c>
      <c r="I687" s="25">
        <v>1404.08</v>
      </c>
      <c r="J687" s="109">
        <v>1.9342999999999999</v>
      </c>
      <c r="K687" s="110">
        <v>1046.5899999999999</v>
      </c>
      <c r="L687" s="25">
        <v>2.8081999999999998</v>
      </c>
      <c r="M687" s="25">
        <v>1856.73</v>
      </c>
      <c r="N687" s="109">
        <v>2.1743000000000001</v>
      </c>
      <c r="O687" s="110">
        <v>1637.16</v>
      </c>
      <c r="P687" s="109">
        <v>2.8914</v>
      </c>
      <c r="Q687" s="116">
        <v>2388.3831419999997</v>
      </c>
      <c r="R687" s="107">
        <f t="shared" si="62"/>
        <v>2.8914</v>
      </c>
      <c r="S687" s="115">
        <f t="shared" si="65"/>
        <v>2388.3831419999997</v>
      </c>
      <c r="T687" s="107">
        <f t="shared" si="66"/>
        <v>2.8914</v>
      </c>
      <c r="U687" s="226">
        <f t="shared" si="67"/>
        <v>2388.3831419999997</v>
      </c>
      <c r="V687" s="233">
        <v>2.4066999999999998</v>
      </c>
      <c r="W687" s="224">
        <f t="shared" si="63"/>
        <v>2643.78</v>
      </c>
      <c r="X687" s="115">
        <f t="shared" si="64"/>
        <v>2831.65</v>
      </c>
    </row>
    <row r="688" spans="1:24" ht="27.6" x14ac:dyDescent="0.25">
      <c r="A688" s="23" t="s">
        <v>1346</v>
      </c>
      <c r="B688" s="24" t="s">
        <v>1347</v>
      </c>
      <c r="C688" s="24"/>
      <c r="D688" s="24" t="s">
        <v>1344</v>
      </c>
      <c r="E688" s="94" t="s">
        <v>1345</v>
      </c>
      <c r="F688" s="109">
        <v>2.1938</v>
      </c>
      <c r="G688" s="110">
        <v>1170.5899999999999</v>
      </c>
      <c r="H688" s="100"/>
      <c r="I688" s="25"/>
      <c r="J688" s="109"/>
      <c r="K688" s="110"/>
      <c r="L688" s="25"/>
      <c r="M688" s="25"/>
      <c r="N688" s="109"/>
      <c r="O688" s="110"/>
      <c r="P688" s="109">
        <v>2.1938</v>
      </c>
      <c r="Q688" s="116">
        <v>1812.1446139999998</v>
      </c>
      <c r="R688" s="107">
        <f t="shared" si="62"/>
        <v>2.1938</v>
      </c>
      <c r="S688" s="115">
        <f t="shared" si="65"/>
        <v>1812.1446139999998</v>
      </c>
      <c r="T688" s="107">
        <f t="shared" si="66"/>
        <v>2.1938</v>
      </c>
      <c r="U688" s="226">
        <f t="shared" si="67"/>
        <v>1812.1446139999998</v>
      </c>
      <c r="V688" s="233">
        <v>2.1938</v>
      </c>
      <c r="W688" s="224">
        <f t="shared" si="63"/>
        <v>2409.91</v>
      </c>
      <c r="X688" s="115">
        <f t="shared" si="64"/>
        <v>2581.16</v>
      </c>
    </row>
    <row r="689" spans="1:24" ht="27.6" x14ac:dyDescent="0.25">
      <c r="A689" s="23" t="s">
        <v>1348</v>
      </c>
      <c r="B689" s="24" t="s">
        <v>1349</v>
      </c>
      <c r="C689" s="24"/>
      <c r="D689" s="24" t="s">
        <v>1344</v>
      </c>
      <c r="E689" s="94" t="s">
        <v>1345</v>
      </c>
      <c r="F689" s="109">
        <v>1.8485</v>
      </c>
      <c r="G689" s="110">
        <v>986.34</v>
      </c>
      <c r="H689" s="100" t="s">
        <v>2237</v>
      </c>
      <c r="I689" s="25">
        <v>276.10000000000002</v>
      </c>
      <c r="J689" s="109">
        <v>0.50280000000000002</v>
      </c>
      <c r="K689" s="110">
        <v>272.05</v>
      </c>
      <c r="L689" s="25">
        <v>0.74990000000000001</v>
      </c>
      <c r="M689" s="25">
        <v>495.82</v>
      </c>
      <c r="N689" s="109">
        <v>0.51219999999999999</v>
      </c>
      <c r="O689" s="110">
        <v>385.67</v>
      </c>
      <c r="P689" s="109">
        <v>0.78700000000000003</v>
      </c>
      <c r="Q689" s="116">
        <v>650.08560999999997</v>
      </c>
      <c r="R689" s="107">
        <f t="shared" si="62"/>
        <v>0.78700000000000003</v>
      </c>
      <c r="S689" s="115">
        <f t="shared" si="65"/>
        <v>650.08560999999997</v>
      </c>
      <c r="T689" s="107">
        <f t="shared" si="66"/>
        <v>0.78700000000000003</v>
      </c>
      <c r="U689" s="226">
        <f t="shared" si="67"/>
        <v>650.08560999999997</v>
      </c>
      <c r="V689" s="233">
        <v>0.3155</v>
      </c>
      <c r="W689" s="224">
        <f t="shared" si="63"/>
        <v>346.58</v>
      </c>
      <c r="X689" s="115">
        <f t="shared" si="64"/>
        <v>371.21</v>
      </c>
    </row>
    <row r="690" spans="1:24" ht="27.6" x14ac:dyDescent="0.25">
      <c r="A690" s="26" t="s">
        <v>1350</v>
      </c>
      <c r="B690" s="24" t="s">
        <v>1351</v>
      </c>
      <c r="C690" s="24" t="s">
        <v>1731</v>
      </c>
      <c r="D690" s="27" t="s">
        <v>1344</v>
      </c>
      <c r="E690" s="94" t="s">
        <v>1345</v>
      </c>
      <c r="F690" s="109"/>
      <c r="G690" s="110"/>
      <c r="H690" s="100"/>
      <c r="I690" s="25"/>
      <c r="J690" s="109"/>
      <c r="K690" s="110"/>
      <c r="L690" s="25"/>
      <c r="M690" s="25"/>
      <c r="N690" s="109">
        <v>1</v>
      </c>
      <c r="O690" s="110">
        <v>752.96</v>
      </c>
      <c r="P690" s="109">
        <v>1</v>
      </c>
      <c r="Q690" s="116">
        <v>826.03</v>
      </c>
      <c r="R690" s="107">
        <f t="shared" si="62"/>
        <v>1</v>
      </c>
      <c r="S690" s="115">
        <f t="shared" si="65"/>
        <v>826.03</v>
      </c>
      <c r="T690" s="107">
        <f t="shared" si="66"/>
        <v>1</v>
      </c>
      <c r="U690" s="226">
        <f t="shared" si="67"/>
        <v>826.03</v>
      </c>
      <c r="V690" s="234">
        <v>1</v>
      </c>
      <c r="W690" s="224">
        <f t="shared" si="63"/>
        <v>1098.51</v>
      </c>
      <c r="X690" s="115">
        <f t="shared" si="64"/>
        <v>1176.57</v>
      </c>
    </row>
    <row r="691" spans="1:24" ht="27.6" x14ac:dyDescent="0.25">
      <c r="A691" s="23" t="s">
        <v>2350</v>
      </c>
      <c r="B691" s="24" t="s">
        <v>2351</v>
      </c>
      <c r="C691" s="24" t="s">
        <v>2342</v>
      </c>
      <c r="D691" s="27" t="s">
        <v>1344</v>
      </c>
      <c r="E691" s="24" t="s">
        <v>1345</v>
      </c>
      <c r="F691" s="109"/>
      <c r="G691" s="110"/>
      <c r="H691" s="100"/>
      <c r="I691" s="25"/>
      <c r="J691" s="109"/>
      <c r="K691" s="110"/>
      <c r="L691" s="25"/>
      <c r="M691" s="25"/>
      <c r="N691" s="109"/>
      <c r="O691" s="110"/>
      <c r="P691" s="109"/>
      <c r="Q691" s="116"/>
      <c r="R691" s="107">
        <v>1</v>
      </c>
      <c r="S691" s="115">
        <v>826.03</v>
      </c>
      <c r="T691" s="107">
        <f t="shared" si="66"/>
        <v>1</v>
      </c>
      <c r="U691" s="226">
        <f t="shared" si="67"/>
        <v>826.03</v>
      </c>
      <c r="V691" s="233">
        <v>0.32129999999999997</v>
      </c>
      <c r="W691" s="224">
        <f t="shared" si="63"/>
        <v>352.95</v>
      </c>
      <c r="X691" s="115">
        <f t="shared" si="64"/>
        <v>378.03</v>
      </c>
    </row>
    <row r="692" spans="1:24" ht="27.6" x14ac:dyDescent="0.25">
      <c r="A692" s="23" t="s">
        <v>1352</v>
      </c>
      <c r="B692" s="24" t="s">
        <v>1353</v>
      </c>
      <c r="C692" s="24"/>
      <c r="D692" s="24" t="s">
        <v>1344</v>
      </c>
      <c r="E692" s="94" t="s">
        <v>1345</v>
      </c>
      <c r="F692" s="109"/>
      <c r="G692" s="110"/>
      <c r="H692" s="100"/>
      <c r="I692" s="25"/>
      <c r="J692" s="109"/>
      <c r="K692" s="110"/>
      <c r="L692" s="25"/>
      <c r="M692" s="25"/>
      <c r="N692" s="109"/>
      <c r="O692" s="110"/>
      <c r="P692" s="109">
        <v>1</v>
      </c>
      <c r="Q692" s="116">
        <v>826.03</v>
      </c>
      <c r="R692" s="107">
        <f t="shared" ref="R692:R755" si="68">P692</f>
        <v>1</v>
      </c>
      <c r="S692" s="115">
        <f t="shared" si="65"/>
        <v>826.03</v>
      </c>
      <c r="T692" s="107">
        <f t="shared" si="66"/>
        <v>1</v>
      </c>
      <c r="U692" s="226">
        <f t="shared" si="67"/>
        <v>826.03</v>
      </c>
      <c r="V692" s="234">
        <v>1</v>
      </c>
      <c r="W692" s="224">
        <f t="shared" si="63"/>
        <v>1098.51</v>
      </c>
      <c r="X692" s="115">
        <f t="shared" si="64"/>
        <v>1176.57</v>
      </c>
    </row>
    <row r="693" spans="1:24" ht="27.6" x14ac:dyDescent="0.25">
      <c r="A693" s="26" t="s">
        <v>1354</v>
      </c>
      <c r="B693" s="24" t="s">
        <v>1355</v>
      </c>
      <c r="C693" s="24" t="s">
        <v>1731</v>
      </c>
      <c r="D693" s="27" t="s">
        <v>1344</v>
      </c>
      <c r="E693" s="94" t="s">
        <v>1345</v>
      </c>
      <c r="F693" s="109"/>
      <c r="G693" s="110"/>
      <c r="H693" s="100"/>
      <c r="I693" s="25"/>
      <c r="J693" s="109"/>
      <c r="K693" s="110"/>
      <c r="L693" s="25"/>
      <c r="M693" s="25"/>
      <c r="N693" s="109">
        <v>1</v>
      </c>
      <c r="O693" s="110">
        <v>752.96</v>
      </c>
      <c r="P693" s="109">
        <v>1</v>
      </c>
      <c r="Q693" s="116">
        <v>826.03</v>
      </c>
      <c r="R693" s="107">
        <f t="shared" si="68"/>
        <v>1</v>
      </c>
      <c r="S693" s="115">
        <f t="shared" si="65"/>
        <v>826.03</v>
      </c>
      <c r="T693" s="107">
        <f t="shared" si="66"/>
        <v>1</v>
      </c>
      <c r="U693" s="226">
        <f t="shared" si="67"/>
        <v>826.03</v>
      </c>
      <c r="V693" s="234">
        <v>1</v>
      </c>
      <c r="W693" s="224">
        <f t="shared" si="63"/>
        <v>1098.51</v>
      </c>
      <c r="X693" s="115">
        <f t="shared" si="64"/>
        <v>1176.57</v>
      </c>
    </row>
    <row r="694" spans="1:24" ht="27.6" x14ac:dyDescent="0.25">
      <c r="A694" s="26" t="s">
        <v>1356</v>
      </c>
      <c r="B694" s="24" t="s">
        <v>1357</v>
      </c>
      <c r="C694" s="24" t="s">
        <v>1731</v>
      </c>
      <c r="D694" s="27" t="s">
        <v>1344</v>
      </c>
      <c r="E694" s="94" t="s">
        <v>1345</v>
      </c>
      <c r="F694" s="109"/>
      <c r="G694" s="110"/>
      <c r="H694" s="100"/>
      <c r="I694" s="25"/>
      <c r="J694" s="109"/>
      <c r="K694" s="110"/>
      <c r="L694" s="25"/>
      <c r="M694" s="25"/>
      <c r="N694" s="109"/>
      <c r="O694" s="110"/>
      <c r="P694" s="109">
        <v>1</v>
      </c>
      <c r="Q694" s="116">
        <v>826.03</v>
      </c>
      <c r="R694" s="107">
        <f t="shared" si="68"/>
        <v>1</v>
      </c>
      <c r="S694" s="115">
        <f t="shared" si="65"/>
        <v>826.03</v>
      </c>
      <c r="T694" s="107">
        <f t="shared" si="66"/>
        <v>1</v>
      </c>
      <c r="U694" s="226">
        <f t="shared" si="67"/>
        <v>826.03</v>
      </c>
      <c r="V694" s="234">
        <v>1</v>
      </c>
      <c r="W694" s="224">
        <f t="shared" si="63"/>
        <v>1098.51</v>
      </c>
      <c r="X694" s="115">
        <f t="shared" si="64"/>
        <v>1176.57</v>
      </c>
    </row>
    <row r="695" spans="1:24" ht="41.4" x14ac:dyDescent="0.25">
      <c r="A695" s="23" t="s">
        <v>1358</v>
      </c>
      <c r="B695" s="24" t="s">
        <v>1359</v>
      </c>
      <c r="C695" s="24"/>
      <c r="D695" s="24" t="s">
        <v>576</v>
      </c>
      <c r="E695" s="94" t="s">
        <v>577</v>
      </c>
      <c r="F695" s="109">
        <v>1.5334000000000001</v>
      </c>
      <c r="G695" s="110">
        <v>818.21</v>
      </c>
      <c r="H695" s="100"/>
      <c r="I695" s="25"/>
      <c r="J695" s="109">
        <v>4.05</v>
      </c>
      <c r="K695" s="110">
        <v>2191.33</v>
      </c>
      <c r="L695" s="25"/>
      <c r="M695" s="25"/>
      <c r="N695" s="109">
        <v>9.0181000000000004</v>
      </c>
      <c r="O695" s="110">
        <v>6790.27</v>
      </c>
      <c r="P695" s="109">
        <v>9.0181000000000004</v>
      </c>
      <c r="Q695" s="116">
        <v>7449.2211429999998</v>
      </c>
      <c r="R695" s="107">
        <f t="shared" si="68"/>
        <v>9.0181000000000004</v>
      </c>
      <c r="S695" s="115">
        <f t="shared" si="65"/>
        <v>7449.2211429999998</v>
      </c>
      <c r="T695" s="107">
        <f t="shared" si="66"/>
        <v>9.0181000000000004</v>
      </c>
      <c r="U695" s="226">
        <f t="shared" si="67"/>
        <v>7449.2211429999998</v>
      </c>
      <c r="V695" s="233">
        <v>1.4257</v>
      </c>
      <c r="W695" s="224">
        <f t="shared" si="63"/>
        <v>1566.15</v>
      </c>
      <c r="X695" s="115">
        <f t="shared" si="64"/>
        <v>1677.44</v>
      </c>
    </row>
    <row r="696" spans="1:24" x14ac:dyDescent="0.25">
      <c r="A696" s="23" t="s">
        <v>1360</v>
      </c>
      <c r="B696" s="24" t="s">
        <v>1361</v>
      </c>
      <c r="C696" s="24"/>
      <c r="D696" s="24" t="s">
        <v>1310</v>
      </c>
      <c r="E696" s="94" t="s">
        <v>1311</v>
      </c>
      <c r="F696" s="109">
        <v>2.1642000000000001</v>
      </c>
      <c r="G696" s="110">
        <v>1154.8</v>
      </c>
      <c r="H696" s="100" t="s">
        <v>2238</v>
      </c>
      <c r="I696" s="25">
        <v>2554.38</v>
      </c>
      <c r="J696" s="109">
        <v>40.964599999999997</v>
      </c>
      <c r="K696" s="110">
        <v>22164.720000000001</v>
      </c>
      <c r="L696" s="25">
        <v>4.7165999999999997</v>
      </c>
      <c r="M696" s="25">
        <v>3118.52</v>
      </c>
      <c r="N696" s="109">
        <v>15.7218</v>
      </c>
      <c r="O696" s="110">
        <v>11837.89</v>
      </c>
      <c r="P696" s="109">
        <v>3.2023999999999999</v>
      </c>
      <c r="Q696" s="116">
        <v>2645.278472</v>
      </c>
      <c r="R696" s="107">
        <f t="shared" si="68"/>
        <v>3.2023999999999999</v>
      </c>
      <c r="S696" s="115">
        <f t="shared" si="65"/>
        <v>2645.278472</v>
      </c>
      <c r="T696" s="107">
        <f t="shared" si="66"/>
        <v>3.2023999999999999</v>
      </c>
      <c r="U696" s="226">
        <f t="shared" si="67"/>
        <v>2645.278472</v>
      </c>
      <c r="V696" s="233">
        <v>10.5852</v>
      </c>
      <c r="W696" s="224">
        <f t="shared" si="63"/>
        <v>11627.95</v>
      </c>
      <c r="X696" s="115">
        <f t="shared" si="64"/>
        <v>12454.23</v>
      </c>
    </row>
    <row r="697" spans="1:24" x14ac:dyDescent="0.25">
      <c r="A697" s="23" t="s">
        <v>1362</v>
      </c>
      <c r="B697" s="24" t="s">
        <v>1363</v>
      </c>
      <c r="C697" s="24"/>
      <c r="D697" s="24" t="s">
        <v>1310</v>
      </c>
      <c r="E697" s="94" t="s">
        <v>1311</v>
      </c>
      <c r="F697" s="109"/>
      <c r="G697" s="110"/>
      <c r="H697" s="100"/>
      <c r="I697" s="25"/>
      <c r="J697" s="109"/>
      <c r="K697" s="110"/>
      <c r="L697" s="25">
        <v>0.4153</v>
      </c>
      <c r="M697" s="25">
        <v>274.58999999999997</v>
      </c>
      <c r="N697" s="109"/>
      <c r="O697" s="110"/>
      <c r="P697" s="109">
        <v>0.4153</v>
      </c>
      <c r="Q697" s="116">
        <v>343.05025899999998</v>
      </c>
      <c r="R697" s="107">
        <f t="shared" si="68"/>
        <v>0.4153</v>
      </c>
      <c r="S697" s="115">
        <f t="shared" si="65"/>
        <v>343.05025899999998</v>
      </c>
      <c r="T697" s="107">
        <f t="shared" si="66"/>
        <v>0.4153</v>
      </c>
      <c r="U697" s="226">
        <f t="shared" si="67"/>
        <v>343.05025899999998</v>
      </c>
      <c r="V697" s="233">
        <v>0.4153</v>
      </c>
      <c r="W697" s="224">
        <f t="shared" si="63"/>
        <v>456.21</v>
      </c>
      <c r="X697" s="115">
        <f t="shared" si="64"/>
        <v>488.63</v>
      </c>
    </row>
    <row r="698" spans="1:24" ht="41.4" x14ac:dyDescent="0.25">
      <c r="A698" s="23" t="s">
        <v>1364</v>
      </c>
      <c r="B698" s="24" t="s">
        <v>1365</v>
      </c>
      <c r="C698" s="24"/>
      <c r="D698" s="24" t="s">
        <v>1142</v>
      </c>
      <c r="E698" s="94" t="s">
        <v>1143</v>
      </c>
      <c r="F698" s="109">
        <v>0.70220000000000005</v>
      </c>
      <c r="G698" s="110">
        <v>374.69</v>
      </c>
      <c r="H698" s="100" t="s">
        <v>2239</v>
      </c>
      <c r="I698" s="25">
        <v>234.95</v>
      </c>
      <c r="J698" s="109">
        <v>0.61950000000000005</v>
      </c>
      <c r="K698" s="110">
        <v>335.19</v>
      </c>
      <c r="L698" s="25">
        <v>0.73060000000000003</v>
      </c>
      <c r="M698" s="25">
        <v>483.06</v>
      </c>
      <c r="N698" s="109">
        <v>0.72019999999999995</v>
      </c>
      <c r="O698" s="110">
        <v>542.28</v>
      </c>
      <c r="P698" s="109">
        <v>0.80469999999999997</v>
      </c>
      <c r="Q698" s="116">
        <v>664.70634099999995</v>
      </c>
      <c r="R698" s="107">
        <f t="shared" si="68"/>
        <v>0.80469999999999997</v>
      </c>
      <c r="S698" s="115">
        <f t="shared" si="65"/>
        <v>664.70634099999995</v>
      </c>
      <c r="T698" s="107">
        <f t="shared" si="66"/>
        <v>0.80469999999999997</v>
      </c>
      <c r="U698" s="226">
        <f t="shared" si="67"/>
        <v>664.70634099999995</v>
      </c>
      <c r="V698" s="233">
        <v>0.78759999999999997</v>
      </c>
      <c r="W698" s="224">
        <f t="shared" si="63"/>
        <v>865.19</v>
      </c>
      <c r="X698" s="115">
        <f t="shared" si="64"/>
        <v>926.67</v>
      </c>
    </row>
    <row r="699" spans="1:24" ht="27.6" x14ac:dyDescent="0.25">
      <c r="A699" s="23" t="s">
        <v>1366</v>
      </c>
      <c r="B699" s="24" t="s">
        <v>1367</v>
      </c>
      <c r="C699" s="24"/>
      <c r="D699" s="24" t="s">
        <v>223</v>
      </c>
      <c r="E699" s="94" t="s">
        <v>224</v>
      </c>
      <c r="F699" s="109">
        <v>1.6666000000000001</v>
      </c>
      <c r="G699" s="110">
        <v>889.28</v>
      </c>
      <c r="H699" s="100" t="s">
        <v>2240</v>
      </c>
      <c r="I699" s="25">
        <v>717.57</v>
      </c>
      <c r="J699" s="109">
        <v>1.9470000000000001</v>
      </c>
      <c r="K699" s="110">
        <v>1053.46</v>
      </c>
      <c r="L699" s="25">
        <v>1.6738999999999999</v>
      </c>
      <c r="M699" s="25">
        <v>1106.75</v>
      </c>
      <c r="N699" s="109">
        <v>1.7826</v>
      </c>
      <c r="O699" s="110">
        <v>1342.23</v>
      </c>
      <c r="P699" s="109">
        <v>1.4745999999999999</v>
      </c>
      <c r="Q699" s="116">
        <v>1218.0638379999998</v>
      </c>
      <c r="R699" s="107">
        <f t="shared" si="68"/>
        <v>1.4745999999999999</v>
      </c>
      <c r="S699" s="115">
        <f t="shared" si="65"/>
        <v>1218.0638379999998</v>
      </c>
      <c r="T699" s="107">
        <f t="shared" si="66"/>
        <v>1.4745999999999999</v>
      </c>
      <c r="U699" s="226">
        <f t="shared" si="67"/>
        <v>1218.0638379999998</v>
      </c>
      <c r="V699" s="233">
        <v>1.3367</v>
      </c>
      <c r="W699" s="224">
        <f t="shared" si="63"/>
        <v>1468.38</v>
      </c>
      <c r="X699" s="115">
        <f t="shared" si="64"/>
        <v>1572.72</v>
      </c>
    </row>
    <row r="700" spans="1:24" ht="27.6" x14ac:dyDescent="0.25">
      <c r="A700" s="23" t="s">
        <v>1368</v>
      </c>
      <c r="B700" s="24" t="s">
        <v>1369</v>
      </c>
      <c r="C700" s="24"/>
      <c r="D700" s="24" t="s">
        <v>223</v>
      </c>
      <c r="E700" s="94" t="s">
        <v>224</v>
      </c>
      <c r="F700" s="109">
        <v>2.2119</v>
      </c>
      <c r="G700" s="110">
        <v>1180.25</v>
      </c>
      <c r="H700" s="100" t="s">
        <v>2241</v>
      </c>
      <c r="I700" s="25">
        <v>1246.68</v>
      </c>
      <c r="J700" s="109">
        <v>1.2197</v>
      </c>
      <c r="K700" s="110">
        <v>659.94</v>
      </c>
      <c r="L700" s="25">
        <v>0.92279999999999995</v>
      </c>
      <c r="M700" s="25">
        <v>610.14</v>
      </c>
      <c r="N700" s="109">
        <v>1.7050000000000001</v>
      </c>
      <c r="O700" s="110">
        <v>1283.8</v>
      </c>
      <c r="P700" s="109">
        <v>2.2039</v>
      </c>
      <c r="Q700" s="116">
        <v>1820.487517</v>
      </c>
      <c r="R700" s="107">
        <f t="shared" si="68"/>
        <v>2.2039</v>
      </c>
      <c r="S700" s="115">
        <f t="shared" si="65"/>
        <v>1820.487517</v>
      </c>
      <c r="T700" s="107">
        <f t="shared" si="66"/>
        <v>2.2039</v>
      </c>
      <c r="U700" s="226">
        <f t="shared" si="67"/>
        <v>1820.487517</v>
      </c>
      <c r="V700" s="233">
        <v>1.3396999999999999</v>
      </c>
      <c r="W700" s="224">
        <f t="shared" si="63"/>
        <v>1471.67</v>
      </c>
      <c r="X700" s="115">
        <f t="shared" si="64"/>
        <v>1576.25</v>
      </c>
    </row>
    <row r="701" spans="1:24" ht="27.6" x14ac:dyDescent="0.25">
      <c r="A701" s="23" t="s">
        <v>1370</v>
      </c>
      <c r="B701" s="24" t="s">
        <v>1371</v>
      </c>
      <c r="C701" s="24"/>
      <c r="D701" s="24" t="s">
        <v>223</v>
      </c>
      <c r="E701" s="94" t="s">
        <v>224</v>
      </c>
      <c r="F701" s="109">
        <v>0.18990000000000001</v>
      </c>
      <c r="G701" s="110">
        <v>101.33</v>
      </c>
      <c r="H701" s="100"/>
      <c r="I701" s="25"/>
      <c r="J701" s="109">
        <v>0.39369999999999999</v>
      </c>
      <c r="K701" s="110">
        <v>213.02</v>
      </c>
      <c r="L701" s="25"/>
      <c r="M701" s="25"/>
      <c r="N701" s="109">
        <v>0.1961</v>
      </c>
      <c r="O701" s="110">
        <v>147.66</v>
      </c>
      <c r="P701" s="109">
        <v>0.1961</v>
      </c>
      <c r="Q701" s="116">
        <v>161.98448299999998</v>
      </c>
      <c r="R701" s="107">
        <f t="shared" si="68"/>
        <v>0.1961</v>
      </c>
      <c r="S701" s="115">
        <f t="shared" si="65"/>
        <v>161.98448299999998</v>
      </c>
      <c r="T701" s="107">
        <f t="shared" si="66"/>
        <v>0.1961</v>
      </c>
      <c r="U701" s="226">
        <f t="shared" si="67"/>
        <v>161.98448299999998</v>
      </c>
      <c r="V701" s="233">
        <v>0.18859999999999999</v>
      </c>
      <c r="W701" s="224">
        <f t="shared" si="63"/>
        <v>207.18</v>
      </c>
      <c r="X701" s="115">
        <f t="shared" si="64"/>
        <v>221.9</v>
      </c>
    </row>
    <row r="702" spans="1:24" ht="27.6" x14ac:dyDescent="0.25">
      <c r="A702" s="23" t="s">
        <v>1372</v>
      </c>
      <c r="B702" s="24" t="s">
        <v>1373</v>
      </c>
      <c r="C702" s="24"/>
      <c r="D702" s="24" t="s">
        <v>1344</v>
      </c>
      <c r="E702" s="94" t="s">
        <v>1345</v>
      </c>
      <c r="F702" s="109">
        <v>15.131399999999999</v>
      </c>
      <c r="G702" s="110">
        <v>8073.96</v>
      </c>
      <c r="H702" s="100" t="s">
        <v>2242</v>
      </c>
      <c r="I702" s="25">
        <v>837.47</v>
      </c>
      <c r="J702" s="109">
        <v>1.1654</v>
      </c>
      <c r="K702" s="110">
        <v>630.55999999999995</v>
      </c>
      <c r="L702" s="25">
        <v>2.0144000000000002</v>
      </c>
      <c r="M702" s="25">
        <v>1331.88</v>
      </c>
      <c r="N702" s="109">
        <v>1.8</v>
      </c>
      <c r="O702" s="110">
        <v>1355.33</v>
      </c>
      <c r="P702" s="109">
        <v>2.0238</v>
      </c>
      <c r="Q702" s="116">
        <v>1671.7195139999999</v>
      </c>
      <c r="R702" s="107">
        <f t="shared" si="68"/>
        <v>2.0238</v>
      </c>
      <c r="S702" s="115">
        <f t="shared" si="65"/>
        <v>1671.7195139999999</v>
      </c>
      <c r="T702" s="107">
        <f t="shared" si="66"/>
        <v>2.0238</v>
      </c>
      <c r="U702" s="226">
        <f t="shared" si="67"/>
        <v>1671.7195139999999</v>
      </c>
      <c r="V702" s="233">
        <v>2.2322000000000002</v>
      </c>
      <c r="W702" s="224">
        <f t="shared" si="63"/>
        <v>2452.09</v>
      </c>
      <c r="X702" s="115">
        <f t="shared" si="64"/>
        <v>2626.34</v>
      </c>
    </row>
    <row r="703" spans="1:24" ht="27.6" x14ac:dyDescent="0.25">
      <c r="A703" s="23" t="s">
        <v>1374</v>
      </c>
      <c r="B703" s="24" t="s">
        <v>1375</v>
      </c>
      <c r="C703" s="24"/>
      <c r="D703" s="24" t="s">
        <v>1344</v>
      </c>
      <c r="E703" s="94" t="s">
        <v>1345</v>
      </c>
      <c r="F703" s="109">
        <v>0.62460000000000004</v>
      </c>
      <c r="G703" s="110">
        <v>333.28</v>
      </c>
      <c r="H703" s="100" t="s">
        <v>2243</v>
      </c>
      <c r="I703" s="25">
        <v>277.19</v>
      </c>
      <c r="J703" s="109">
        <v>3.5131000000000001</v>
      </c>
      <c r="K703" s="110">
        <v>1900.83</v>
      </c>
      <c r="L703" s="25"/>
      <c r="M703" s="25"/>
      <c r="N703" s="109"/>
      <c r="O703" s="110"/>
      <c r="P703" s="109">
        <v>3.5131000000000001</v>
      </c>
      <c r="Q703" s="116">
        <v>2901.9259929999998</v>
      </c>
      <c r="R703" s="107">
        <f t="shared" si="68"/>
        <v>3.5131000000000001</v>
      </c>
      <c r="S703" s="115">
        <f t="shared" si="65"/>
        <v>2901.9259929999998</v>
      </c>
      <c r="T703" s="107">
        <f t="shared" si="66"/>
        <v>3.5131000000000001</v>
      </c>
      <c r="U703" s="226">
        <f t="shared" si="67"/>
        <v>2901.9259929999998</v>
      </c>
      <c r="V703" s="233">
        <v>3.5131000000000001</v>
      </c>
      <c r="W703" s="224">
        <f t="shared" si="63"/>
        <v>3859.18</v>
      </c>
      <c r="X703" s="115">
        <f t="shared" si="64"/>
        <v>4133.41</v>
      </c>
    </row>
    <row r="704" spans="1:24" x14ac:dyDescent="0.25">
      <c r="A704" s="23" t="s">
        <v>1376</v>
      </c>
      <c r="B704" s="24" t="s">
        <v>1377</v>
      </c>
      <c r="C704" s="24"/>
      <c r="D704" s="24" t="s">
        <v>289</v>
      </c>
      <c r="E704" s="94" t="s">
        <v>290</v>
      </c>
      <c r="F704" s="109">
        <v>3.2665000000000002</v>
      </c>
      <c r="G704" s="110">
        <v>1742.97</v>
      </c>
      <c r="H704" s="100" t="s">
        <v>2244</v>
      </c>
      <c r="I704" s="25">
        <v>1484.36</v>
      </c>
      <c r="J704" s="109">
        <v>3.0832000000000002</v>
      </c>
      <c r="K704" s="110">
        <v>1668.23</v>
      </c>
      <c r="L704" s="25">
        <v>2.7387000000000001</v>
      </c>
      <c r="M704" s="25">
        <v>1810.77</v>
      </c>
      <c r="N704" s="109">
        <v>2.6019999999999999</v>
      </c>
      <c r="O704" s="110">
        <v>1959.2</v>
      </c>
      <c r="P704" s="109">
        <v>2.3847999999999998</v>
      </c>
      <c r="Q704" s="116">
        <v>1969.9163439999998</v>
      </c>
      <c r="R704" s="107">
        <f t="shared" si="68"/>
        <v>2.3847999999999998</v>
      </c>
      <c r="S704" s="115">
        <f t="shared" si="65"/>
        <v>1969.9163439999998</v>
      </c>
      <c r="T704" s="107">
        <f t="shared" si="66"/>
        <v>2.3847999999999998</v>
      </c>
      <c r="U704" s="226">
        <f t="shared" si="67"/>
        <v>1969.9163439999998</v>
      </c>
      <c r="V704" s="233">
        <v>2.2879</v>
      </c>
      <c r="W704" s="224">
        <f t="shared" si="63"/>
        <v>2513.2800000000002</v>
      </c>
      <c r="X704" s="115">
        <f t="shared" si="64"/>
        <v>2691.87</v>
      </c>
    </row>
    <row r="705" spans="1:24" x14ac:dyDescent="0.25">
      <c r="A705" s="23" t="s">
        <v>1378</v>
      </c>
      <c r="B705" s="24" t="s">
        <v>1379</v>
      </c>
      <c r="C705" s="24"/>
      <c r="D705" s="24" t="s">
        <v>289</v>
      </c>
      <c r="E705" s="94" t="s">
        <v>290</v>
      </c>
      <c r="F705" s="109">
        <v>2.6604999999999999</v>
      </c>
      <c r="G705" s="110">
        <v>1419.62</v>
      </c>
      <c r="H705" s="100" t="s">
        <v>2245</v>
      </c>
      <c r="I705" s="25">
        <v>1350.16</v>
      </c>
      <c r="J705" s="109">
        <v>3.1124000000000001</v>
      </c>
      <c r="K705" s="110">
        <v>1684.03</v>
      </c>
      <c r="L705" s="25">
        <v>2.6564999999999999</v>
      </c>
      <c r="M705" s="25">
        <v>1756.42</v>
      </c>
      <c r="N705" s="109">
        <v>2.5525000000000002</v>
      </c>
      <c r="O705" s="110">
        <v>1921.93</v>
      </c>
      <c r="P705" s="109">
        <v>2.4451999999999998</v>
      </c>
      <c r="Q705" s="116">
        <v>2019.8085559999997</v>
      </c>
      <c r="R705" s="107">
        <f t="shared" si="68"/>
        <v>2.4451999999999998</v>
      </c>
      <c r="S705" s="115">
        <f t="shared" si="65"/>
        <v>2019.8085559999997</v>
      </c>
      <c r="T705" s="107">
        <f t="shared" si="66"/>
        <v>2.4451999999999998</v>
      </c>
      <c r="U705" s="226">
        <f t="shared" si="67"/>
        <v>2019.8085559999997</v>
      </c>
      <c r="V705" s="233">
        <v>2.0971000000000002</v>
      </c>
      <c r="W705" s="224">
        <f t="shared" si="63"/>
        <v>2303.69</v>
      </c>
      <c r="X705" s="115">
        <f t="shared" si="64"/>
        <v>2467.38</v>
      </c>
    </row>
    <row r="706" spans="1:24" x14ac:dyDescent="0.25">
      <c r="A706" s="23" t="s">
        <v>1380</v>
      </c>
      <c r="B706" s="24" t="s">
        <v>1381</v>
      </c>
      <c r="C706" s="24"/>
      <c r="D706" s="24" t="s">
        <v>289</v>
      </c>
      <c r="E706" s="94" t="s">
        <v>290</v>
      </c>
      <c r="F706" s="109">
        <v>3.9765999999999999</v>
      </c>
      <c r="G706" s="110">
        <v>2121.87</v>
      </c>
      <c r="H706" s="100"/>
      <c r="I706" s="25"/>
      <c r="J706" s="109"/>
      <c r="K706" s="110"/>
      <c r="L706" s="25"/>
      <c r="M706" s="25"/>
      <c r="N706" s="109"/>
      <c r="O706" s="110"/>
      <c r="P706" s="109">
        <v>3.9765999999999999</v>
      </c>
      <c r="Q706" s="116">
        <v>3284.7908979999997</v>
      </c>
      <c r="R706" s="107">
        <f t="shared" si="68"/>
        <v>3.9765999999999999</v>
      </c>
      <c r="S706" s="115">
        <f t="shared" si="65"/>
        <v>3284.7908979999997</v>
      </c>
      <c r="T706" s="107">
        <f t="shared" si="66"/>
        <v>3.9765999999999999</v>
      </c>
      <c r="U706" s="226">
        <f t="shared" si="67"/>
        <v>3284.7908979999997</v>
      </c>
      <c r="V706" s="233">
        <v>3.9765999999999999</v>
      </c>
      <c r="W706" s="224">
        <f t="shared" si="63"/>
        <v>4368.33</v>
      </c>
      <c r="X706" s="115">
        <f t="shared" si="64"/>
        <v>4678.75</v>
      </c>
    </row>
    <row r="707" spans="1:24" ht="27.6" x14ac:dyDescent="0.25">
      <c r="A707" s="23" t="s">
        <v>1382</v>
      </c>
      <c r="B707" s="24" t="s">
        <v>1383</v>
      </c>
      <c r="C707" s="24"/>
      <c r="D707" s="24" t="s">
        <v>530</v>
      </c>
      <c r="E707" s="94" t="s">
        <v>531</v>
      </c>
      <c r="F707" s="109"/>
      <c r="G707" s="110"/>
      <c r="H707" s="100"/>
      <c r="I707" s="25"/>
      <c r="J707" s="109"/>
      <c r="K707" s="110"/>
      <c r="L707" s="25"/>
      <c r="M707" s="25"/>
      <c r="N707" s="109"/>
      <c r="O707" s="110"/>
      <c r="P707" s="109">
        <v>1</v>
      </c>
      <c r="Q707" s="116">
        <v>826.03</v>
      </c>
      <c r="R707" s="107">
        <f t="shared" si="68"/>
        <v>1</v>
      </c>
      <c r="S707" s="115">
        <f t="shared" si="65"/>
        <v>826.03</v>
      </c>
      <c r="T707" s="107">
        <f t="shared" si="66"/>
        <v>1</v>
      </c>
      <c r="U707" s="226">
        <f t="shared" si="67"/>
        <v>826.03</v>
      </c>
      <c r="V707" s="234">
        <v>1</v>
      </c>
      <c r="W707" s="224">
        <f t="shared" si="63"/>
        <v>1098.51</v>
      </c>
      <c r="X707" s="115">
        <f t="shared" si="64"/>
        <v>1176.57</v>
      </c>
    </row>
    <row r="708" spans="1:24" x14ac:dyDescent="0.25">
      <c r="A708" s="212" t="s">
        <v>1716</v>
      </c>
      <c r="B708" s="213" t="s">
        <v>1717</v>
      </c>
      <c r="C708" s="211" t="s">
        <v>1751</v>
      </c>
      <c r="D708" s="29" t="s">
        <v>530</v>
      </c>
      <c r="E708" s="95" t="s">
        <v>531</v>
      </c>
      <c r="F708" s="109"/>
      <c r="G708" s="110"/>
      <c r="H708" s="100"/>
      <c r="I708" s="25"/>
      <c r="J708" s="109"/>
      <c r="K708" s="110"/>
      <c r="L708" s="25"/>
      <c r="M708" s="25"/>
      <c r="N708" s="109"/>
      <c r="O708" s="110"/>
      <c r="P708" s="109">
        <v>1</v>
      </c>
      <c r="Q708" s="116">
        <v>826.03</v>
      </c>
      <c r="R708" s="107">
        <f t="shared" si="68"/>
        <v>1</v>
      </c>
      <c r="S708" s="115">
        <f t="shared" si="65"/>
        <v>826.03</v>
      </c>
      <c r="T708" s="107">
        <f t="shared" si="66"/>
        <v>1</v>
      </c>
      <c r="U708" s="226">
        <f t="shared" si="67"/>
        <v>826.03</v>
      </c>
      <c r="V708" s="233"/>
      <c r="W708" s="224"/>
      <c r="X708" s="115"/>
    </row>
    <row r="709" spans="1:24" ht="41.4" x14ac:dyDescent="0.25">
      <c r="A709" s="23" t="s">
        <v>1384</v>
      </c>
      <c r="B709" s="24" t="s">
        <v>1385</v>
      </c>
      <c r="C709" s="24"/>
      <c r="D709" s="24" t="s">
        <v>1142</v>
      </c>
      <c r="E709" s="94" t="s">
        <v>1143</v>
      </c>
      <c r="F709" s="109"/>
      <c r="G709" s="110"/>
      <c r="H709" s="100"/>
      <c r="I709" s="25"/>
      <c r="J709" s="109"/>
      <c r="K709" s="110"/>
      <c r="L709" s="25"/>
      <c r="M709" s="25"/>
      <c r="N709" s="109"/>
      <c r="O709" s="110"/>
      <c r="P709" s="109">
        <v>1</v>
      </c>
      <c r="Q709" s="116">
        <v>826.03</v>
      </c>
      <c r="R709" s="107">
        <f t="shared" si="68"/>
        <v>1</v>
      </c>
      <c r="S709" s="115">
        <f t="shared" si="65"/>
        <v>826.03</v>
      </c>
      <c r="T709" s="107">
        <f t="shared" si="66"/>
        <v>1</v>
      </c>
      <c r="U709" s="226">
        <f t="shared" si="67"/>
        <v>826.03</v>
      </c>
      <c r="V709" s="234">
        <v>1</v>
      </c>
      <c r="W709" s="224">
        <f t="shared" si="63"/>
        <v>1098.51</v>
      </c>
      <c r="X709" s="115">
        <f t="shared" si="64"/>
        <v>1176.57</v>
      </c>
    </row>
    <row r="710" spans="1:24" ht="41.4" x14ac:dyDescent="0.25">
      <c r="A710" s="23" t="s">
        <v>1386</v>
      </c>
      <c r="B710" s="24" t="s">
        <v>1387</v>
      </c>
      <c r="C710" s="24"/>
      <c r="D710" s="24" t="s">
        <v>1142</v>
      </c>
      <c r="E710" s="94" t="s">
        <v>1143</v>
      </c>
      <c r="F710" s="109"/>
      <c r="G710" s="110"/>
      <c r="H710" s="100" t="s">
        <v>2246</v>
      </c>
      <c r="I710" s="25">
        <v>2998.19</v>
      </c>
      <c r="J710" s="109"/>
      <c r="K710" s="110"/>
      <c r="L710" s="25"/>
      <c r="M710" s="25"/>
      <c r="N710" s="109"/>
      <c r="O710" s="110"/>
      <c r="P710" s="109" t="s">
        <v>2246</v>
      </c>
      <c r="Q710" s="116">
        <v>4537.8784079999996</v>
      </c>
      <c r="R710" s="107" t="str">
        <f t="shared" si="68"/>
        <v>5.4936</v>
      </c>
      <c r="S710" s="115">
        <f t="shared" si="65"/>
        <v>4537.8784079999996</v>
      </c>
      <c r="T710" s="107" t="str">
        <f t="shared" si="66"/>
        <v>5.4936</v>
      </c>
      <c r="U710" s="226">
        <f t="shared" si="67"/>
        <v>4537.8784079999996</v>
      </c>
      <c r="V710" s="233" t="s">
        <v>2246</v>
      </c>
      <c r="W710" s="224">
        <f t="shared" si="63"/>
        <v>6034.77</v>
      </c>
      <c r="X710" s="115">
        <f t="shared" si="64"/>
        <v>6463.6</v>
      </c>
    </row>
    <row r="711" spans="1:24" ht="41.4" x14ac:dyDescent="0.25">
      <c r="A711" s="23" t="s">
        <v>1388</v>
      </c>
      <c r="B711" s="24" t="s">
        <v>1389</v>
      </c>
      <c r="C711" s="24"/>
      <c r="D711" s="24" t="s">
        <v>1142</v>
      </c>
      <c r="E711" s="94" t="s">
        <v>1143</v>
      </c>
      <c r="F711" s="109"/>
      <c r="G711" s="110"/>
      <c r="H711" s="100"/>
      <c r="I711" s="25"/>
      <c r="J711" s="109"/>
      <c r="K711" s="110"/>
      <c r="L711" s="25"/>
      <c r="M711" s="25"/>
      <c r="N711" s="109"/>
      <c r="O711" s="110"/>
      <c r="P711" s="109">
        <v>1</v>
      </c>
      <c r="Q711" s="116">
        <v>826.03</v>
      </c>
      <c r="R711" s="107">
        <f t="shared" si="68"/>
        <v>1</v>
      </c>
      <c r="S711" s="115">
        <f t="shared" si="65"/>
        <v>826.03</v>
      </c>
      <c r="T711" s="107">
        <f t="shared" si="66"/>
        <v>1</v>
      </c>
      <c r="U711" s="226">
        <f t="shared" si="67"/>
        <v>826.03</v>
      </c>
      <c r="V711" s="234">
        <v>1</v>
      </c>
      <c r="W711" s="224">
        <f t="shared" ref="W711:W774" si="69">ROUND(V711*$W$2,2)</f>
        <v>1098.51</v>
      </c>
      <c r="X711" s="115">
        <f t="shared" ref="X711:X774" si="70">ROUND(V711*$X$2,2)</f>
        <v>1176.57</v>
      </c>
    </row>
    <row r="712" spans="1:24" ht="41.4" x14ac:dyDescent="0.25">
      <c r="A712" s="23" t="s">
        <v>1390</v>
      </c>
      <c r="B712" s="24" t="s">
        <v>1391</v>
      </c>
      <c r="C712" s="24"/>
      <c r="D712" s="24" t="s">
        <v>1142</v>
      </c>
      <c r="E712" s="94" t="s">
        <v>1143</v>
      </c>
      <c r="F712" s="109"/>
      <c r="G712" s="110"/>
      <c r="H712" s="100"/>
      <c r="I712" s="25"/>
      <c r="J712" s="109"/>
      <c r="K712" s="110"/>
      <c r="L712" s="25"/>
      <c r="M712" s="25"/>
      <c r="N712" s="109"/>
      <c r="O712" s="110"/>
      <c r="P712" s="109">
        <v>1</v>
      </c>
      <c r="Q712" s="116">
        <v>826.03</v>
      </c>
      <c r="R712" s="107">
        <f t="shared" si="68"/>
        <v>1</v>
      </c>
      <c r="S712" s="115">
        <f t="shared" si="65"/>
        <v>826.03</v>
      </c>
      <c r="T712" s="107">
        <f t="shared" si="66"/>
        <v>1</v>
      </c>
      <c r="U712" s="226">
        <f t="shared" si="67"/>
        <v>826.03</v>
      </c>
      <c r="V712" s="234">
        <v>1</v>
      </c>
      <c r="W712" s="224">
        <f t="shared" si="69"/>
        <v>1098.51</v>
      </c>
      <c r="X712" s="115">
        <f t="shared" si="70"/>
        <v>1176.57</v>
      </c>
    </row>
    <row r="713" spans="1:24" ht="41.4" x14ac:dyDescent="0.25">
      <c r="A713" s="23" t="s">
        <v>1392</v>
      </c>
      <c r="B713" s="24" t="s">
        <v>1393</v>
      </c>
      <c r="C713" s="24"/>
      <c r="D713" s="24" t="s">
        <v>1142</v>
      </c>
      <c r="E713" s="94" t="s">
        <v>1143</v>
      </c>
      <c r="F713" s="109"/>
      <c r="G713" s="110"/>
      <c r="H713" s="100"/>
      <c r="I713" s="25"/>
      <c r="J713" s="109"/>
      <c r="K713" s="110"/>
      <c r="L713" s="25"/>
      <c r="M713" s="25"/>
      <c r="N713" s="109"/>
      <c r="O713" s="110"/>
      <c r="P713" s="109">
        <v>1</v>
      </c>
      <c r="Q713" s="116">
        <v>826.03</v>
      </c>
      <c r="R713" s="107">
        <f t="shared" si="68"/>
        <v>1</v>
      </c>
      <c r="S713" s="115">
        <f t="shared" si="65"/>
        <v>826.03</v>
      </c>
      <c r="T713" s="107">
        <f t="shared" si="66"/>
        <v>1</v>
      </c>
      <c r="U713" s="226">
        <f t="shared" si="67"/>
        <v>826.03</v>
      </c>
      <c r="V713" s="234">
        <v>1</v>
      </c>
      <c r="W713" s="224">
        <f t="shared" si="69"/>
        <v>1098.51</v>
      </c>
      <c r="X713" s="115">
        <f t="shared" si="70"/>
        <v>1176.57</v>
      </c>
    </row>
    <row r="714" spans="1:24" ht="27.6" x14ac:dyDescent="0.25">
      <c r="A714" s="23" t="s">
        <v>1394</v>
      </c>
      <c r="B714" s="24" t="s">
        <v>1395</v>
      </c>
      <c r="C714" s="24"/>
      <c r="D714" s="24" t="s">
        <v>159</v>
      </c>
      <c r="E714" s="94" t="s">
        <v>160</v>
      </c>
      <c r="F714" s="109">
        <v>3.6558000000000002</v>
      </c>
      <c r="G714" s="110">
        <v>1950.7</v>
      </c>
      <c r="H714" s="100" t="s">
        <v>2247</v>
      </c>
      <c r="I714" s="25">
        <v>2227.96</v>
      </c>
      <c r="J714" s="109">
        <v>3.6852</v>
      </c>
      <c r="K714" s="110">
        <v>1993.95</v>
      </c>
      <c r="L714" s="25">
        <v>4.6910999999999996</v>
      </c>
      <c r="M714" s="25">
        <v>3101.66</v>
      </c>
      <c r="N714" s="109">
        <v>4.72</v>
      </c>
      <c r="O714" s="110">
        <v>3553.97</v>
      </c>
      <c r="P714" s="109">
        <v>2.7427000000000001</v>
      </c>
      <c r="Q714" s="116">
        <v>2265.5524810000002</v>
      </c>
      <c r="R714" s="107">
        <f t="shared" si="68"/>
        <v>2.7427000000000001</v>
      </c>
      <c r="S714" s="115">
        <f t="shared" si="65"/>
        <v>2265.5524810000002</v>
      </c>
      <c r="T714" s="107">
        <f t="shared" si="66"/>
        <v>2.7427000000000001</v>
      </c>
      <c r="U714" s="226">
        <f t="shared" si="67"/>
        <v>2265.5524810000002</v>
      </c>
      <c r="V714" s="233">
        <v>3.2119</v>
      </c>
      <c r="W714" s="224">
        <f t="shared" si="69"/>
        <v>3528.3</v>
      </c>
      <c r="X714" s="115">
        <f t="shared" si="70"/>
        <v>3779.03</v>
      </c>
    </row>
    <row r="715" spans="1:24" ht="27.6" x14ac:dyDescent="0.25">
      <c r="A715" s="210" t="s">
        <v>1396</v>
      </c>
      <c r="B715" s="211" t="s">
        <v>1397</v>
      </c>
      <c r="C715" s="211" t="s">
        <v>1751</v>
      </c>
      <c r="D715" s="24" t="s">
        <v>159</v>
      </c>
      <c r="E715" s="94" t="s">
        <v>160</v>
      </c>
      <c r="F715" s="109"/>
      <c r="G715" s="110"/>
      <c r="H715" s="100"/>
      <c r="I715" s="25"/>
      <c r="J715" s="109"/>
      <c r="K715" s="110"/>
      <c r="L715" s="25"/>
      <c r="M715" s="25"/>
      <c r="N715" s="109"/>
      <c r="O715" s="110"/>
      <c r="P715" s="109">
        <v>1</v>
      </c>
      <c r="Q715" s="116">
        <v>826.03</v>
      </c>
      <c r="R715" s="107">
        <f t="shared" si="68"/>
        <v>1</v>
      </c>
      <c r="S715" s="115">
        <f t="shared" si="65"/>
        <v>826.03</v>
      </c>
      <c r="T715" s="107">
        <f t="shared" si="66"/>
        <v>1</v>
      </c>
      <c r="U715" s="226">
        <f t="shared" si="67"/>
        <v>826.03</v>
      </c>
      <c r="V715" s="233"/>
      <c r="W715" s="224"/>
      <c r="X715" s="115"/>
    </row>
    <row r="716" spans="1:24" x14ac:dyDescent="0.25">
      <c r="A716" s="212" t="s">
        <v>1396</v>
      </c>
      <c r="B716" s="213" t="s">
        <v>1397</v>
      </c>
      <c r="C716" s="211" t="s">
        <v>1751</v>
      </c>
      <c r="D716" s="29" t="s">
        <v>159</v>
      </c>
      <c r="E716" s="95" t="s">
        <v>160</v>
      </c>
      <c r="F716" s="109"/>
      <c r="G716" s="110"/>
      <c r="H716" s="100"/>
      <c r="I716" s="25"/>
      <c r="J716" s="109"/>
      <c r="K716" s="110"/>
      <c r="L716" s="25"/>
      <c r="M716" s="25"/>
      <c r="N716" s="109"/>
      <c r="O716" s="110"/>
      <c r="P716" s="109">
        <v>1</v>
      </c>
      <c r="Q716" s="116">
        <v>826.03</v>
      </c>
      <c r="R716" s="107">
        <f t="shared" si="68"/>
        <v>1</v>
      </c>
      <c r="S716" s="115">
        <f t="shared" si="65"/>
        <v>826.03</v>
      </c>
      <c r="T716" s="107">
        <f t="shared" si="66"/>
        <v>1</v>
      </c>
      <c r="U716" s="226">
        <f t="shared" si="67"/>
        <v>826.03</v>
      </c>
      <c r="V716" s="233"/>
      <c r="W716" s="224"/>
      <c r="X716" s="115"/>
    </row>
    <row r="717" spans="1:24" ht="55.2" x14ac:dyDescent="0.25">
      <c r="A717" s="23" t="s">
        <v>1398</v>
      </c>
      <c r="B717" s="24" t="s">
        <v>1399</v>
      </c>
      <c r="C717" s="24"/>
      <c r="D717" s="24" t="s">
        <v>1326</v>
      </c>
      <c r="E717" s="94" t="s">
        <v>1327</v>
      </c>
      <c r="F717" s="109">
        <v>7.0761000000000003</v>
      </c>
      <c r="G717" s="110">
        <v>3775.74</v>
      </c>
      <c r="H717" s="100" t="s">
        <v>2248</v>
      </c>
      <c r="I717" s="25">
        <v>4573.41</v>
      </c>
      <c r="J717" s="109">
        <v>8.7416</v>
      </c>
      <c r="K717" s="110">
        <v>4729.82</v>
      </c>
      <c r="L717" s="25">
        <v>7.54</v>
      </c>
      <c r="M717" s="25">
        <v>4985.3</v>
      </c>
      <c r="N717" s="109">
        <v>7.88</v>
      </c>
      <c r="O717" s="110">
        <v>5933.32</v>
      </c>
      <c r="P717" s="109">
        <v>6.2972000000000001</v>
      </c>
      <c r="Q717" s="116">
        <v>5201.6761159999996</v>
      </c>
      <c r="R717" s="107">
        <f t="shared" si="68"/>
        <v>6.2972000000000001</v>
      </c>
      <c r="S717" s="115">
        <f t="shared" si="65"/>
        <v>5201.6761159999996</v>
      </c>
      <c r="T717" s="107">
        <f t="shared" si="66"/>
        <v>6.2972000000000001</v>
      </c>
      <c r="U717" s="226">
        <f t="shared" si="67"/>
        <v>5201.6761159999996</v>
      </c>
      <c r="V717" s="233">
        <v>5.1037999999999997</v>
      </c>
      <c r="W717" s="224">
        <f t="shared" si="69"/>
        <v>5606.58</v>
      </c>
      <c r="X717" s="115">
        <f t="shared" si="70"/>
        <v>6004.98</v>
      </c>
    </row>
    <row r="718" spans="1:24" ht="55.2" x14ac:dyDescent="0.25">
      <c r="A718" s="23" t="s">
        <v>1400</v>
      </c>
      <c r="B718" s="24" t="s">
        <v>1401</v>
      </c>
      <c r="C718" s="24"/>
      <c r="D718" s="24" t="s">
        <v>1326</v>
      </c>
      <c r="E718" s="94" t="s">
        <v>1327</v>
      </c>
      <c r="F718" s="109">
        <v>17.168099999999999</v>
      </c>
      <c r="G718" s="110">
        <v>9160.73</v>
      </c>
      <c r="H718" s="100" t="s">
        <v>2249</v>
      </c>
      <c r="I718" s="25">
        <v>10661.37</v>
      </c>
      <c r="J718" s="109">
        <v>21.4892</v>
      </c>
      <c r="K718" s="110">
        <v>11627.16</v>
      </c>
      <c r="L718" s="25">
        <v>20.296700000000001</v>
      </c>
      <c r="M718" s="25">
        <v>13419.77</v>
      </c>
      <c r="N718" s="109">
        <v>16.620799999999999</v>
      </c>
      <c r="O718" s="110">
        <v>12514.8</v>
      </c>
      <c r="P718" s="109">
        <v>22.103200000000001</v>
      </c>
      <c r="Q718" s="116">
        <v>18257.906296000001</v>
      </c>
      <c r="R718" s="107">
        <f t="shared" si="68"/>
        <v>22.103200000000001</v>
      </c>
      <c r="S718" s="115">
        <f t="shared" si="65"/>
        <v>18257.906296000001</v>
      </c>
      <c r="T718" s="107">
        <f t="shared" si="66"/>
        <v>22.103200000000001</v>
      </c>
      <c r="U718" s="226">
        <f t="shared" si="67"/>
        <v>18257.906296000001</v>
      </c>
      <c r="V718" s="233">
        <v>19.250699999999998</v>
      </c>
      <c r="W718" s="224">
        <f t="shared" si="69"/>
        <v>21147.09</v>
      </c>
      <c r="X718" s="115">
        <f t="shared" si="70"/>
        <v>22649.8</v>
      </c>
    </row>
    <row r="719" spans="1:24" x14ac:dyDescent="0.25">
      <c r="A719" s="23" t="s">
        <v>1402</v>
      </c>
      <c r="B719" s="24" t="s">
        <v>1403</v>
      </c>
      <c r="C719" s="24"/>
      <c r="D719" s="24" t="s">
        <v>1404</v>
      </c>
      <c r="E719" s="94" t="s">
        <v>1405</v>
      </c>
      <c r="F719" s="109">
        <v>4.9120999999999997</v>
      </c>
      <c r="G719" s="110">
        <v>2621.0500000000002</v>
      </c>
      <c r="H719" s="100" t="s">
        <v>2250</v>
      </c>
      <c r="I719" s="25">
        <v>1995.68</v>
      </c>
      <c r="J719" s="109">
        <v>2.8170999999999999</v>
      </c>
      <c r="K719" s="110">
        <v>1524.25</v>
      </c>
      <c r="L719" s="25">
        <v>3.5467</v>
      </c>
      <c r="M719" s="25">
        <v>2345.0100000000002</v>
      </c>
      <c r="N719" s="109">
        <v>7.1936</v>
      </c>
      <c r="O719" s="110">
        <v>5416.49</v>
      </c>
      <c r="P719" s="109">
        <v>3.5356000000000001</v>
      </c>
      <c r="Q719" s="116">
        <v>2920.5116680000001</v>
      </c>
      <c r="R719" s="107">
        <f t="shared" si="68"/>
        <v>3.5356000000000001</v>
      </c>
      <c r="S719" s="115">
        <f t="shared" ref="S719:S782" si="71">Q719</f>
        <v>2920.5116680000001</v>
      </c>
      <c r="T719" s="107">
        <f t="shared" ref="T719:T782" si="72">R719</f>
        <v>3.5356000000000001</v>
      </c>
      <c r="U719" s="226">
        <f t="shared" ref="U719:U782" si="73">S719</f>
        <v>2920.5116680000001</v>
      </c>
      <c r="V719" s="233">
        <v>1.5043</v>
      </c>
      <c r="W719" s="224">
        <f t="shared" si="69"/>
        <v>1652.49</v>
      </c>
      <c r="X719" s="115">
        <f t="shared" si="70"/>
        <v>1769.91</v>
      </c>
    </row>
    <row r="720" spans="1:24" ht="27.6" x14ac:dyDescent="0.25">
      <c r="A720" s="23" t="s">
        <v>1406</v>
      </c>
      <c r="B720" s="24" t="s">
        <v>1407</v>
      </c>
      <c r="C720" s="24"/>
      <c r="D720" s="24" t="s">
        <v>1404</v>
      </c>
      <c r="E720" s="94" t="s">
        <v>1405</v>
      </c>
      <c r="F720" s="109">
        <v>4.6879</v>
      </c>
      <c r="G720" s="110">
        <v>2501.42</v>
      </c>
      <c r="H720" s="100" t="s">
        <v>2251</v>
      </c>
      <c r="I720" s="25">
        <v>2657.58</v>
      </c>
      <c r="J720" s="109">
        <v>5.0092999999999996</v>
      </c>
      <c r="K720" s="110">
        <v>2710.38</v>
      </c>
      <c r="L720" s="25">
        <v>2.9805999999999999</v>
      </c>
      <c r="M720" s="25">
        <v>1970.71</v>
      </c>
      <c r="N720" s="109">
        <v>11.1561</v>
      </c>
      <c r="O720" s="110">
        <v>8400.1</v>
      </c>
      <c r="P720" s="109">
        <v>3.9870999999999999</v>
      </c>
      <c r="Q720" s="116">
        <v>3293.4642129999997</v>
      </c>
      <c r="R720" s="107">
        <f t="shared" si="68"/>
        <v>3.9870999999999999</v>
      </c>
      <c r="S720" s="115">
        <f t="shared" si="71"/>
        <v>3293.4642129999997</v>
      </c>
      <c r="T720" s="107">
        <f t="shared" si="72"/>
        <v>3.9870999999999999</v>
      </c>
      <c r="U720" s="226">
        <f t="shared" si="73"/>
        <v>3293.4642129999997</v>
      </c>
      <c r="V720" s="233">
        <v>5.2180999999999997</v>
      </c>
      <c r="W720" s="224">
        <f t="shared" si="69"/>
        <v>5732.14</v>
      </c>
      <c r="X720" s="115">
        <f t="shared" si="70"/>
        <v>6139.46</v>
      </c>
    </row>
    <row r="721" spans="1:24" x14ac:dyDescent="0.25">
      <c r="A721" s="23" t="s">
        <v>1408</v>
      </c>
      <c r="B721" s="24" t="s">
        <v>1409</v>
      </c>
      <c r="C721" s="24"/>
      <c r="D721" s="24" t="s">
        <v>1404</v>
      </c>
      <c r="E721" s="94" t="s">
        <v>1405</v>
      </c>
      <c r="F721" s="109">
        <v>4.3395000000000001</v>
      </c>
      <c r="G721" s="110">
        <v>2315.5100000000002</v>
      </c>
      <c r="H721" s="100" t="s">
        <v>2252</v>
      </c>
      <c r="I721" s="25">
        <v>2214.48</v>
      </c>
      <c r="J721" s="109">
        <v>3.8972000000000002</v>
      </c>
      <c r="K721" s="110">
        <v>2108.66</v>
      </c>
      <c r="L721" s="25">
        <v>3.7031999999999998</v>
      </c>
      <c r="M721" s="25">
        <v>2448.48</v>
      </c>
      <c r="N721" s="109">
        <v>3.7711000000000001</v>
      </c>
      <c r="O721" s="110">
        <v>2839.49</v>
      </c>
      <c r="P721" s="109">
        <v>3.3138000000000001</v>
      </c>
      <c r="Q721" s="116">
        <v>2737.2982139999999</v>
      </c>
      <c r="R721" s="107">
        <f t="shared" si="68"/>
        <v>3.3138000000000001</v>
      </c>
      <c r="S721" s="115">
        <f t="shared" si="71"/>
        <v>2737.2982139999999</v>
      </c>
      <c r="T721" s="107">
        <f t="shared" si="72"/>
        <v>3.3138000000000001</v>
      </c>
      <c r="U721" s="226">
        <f t="shared" si="73"/>
        <v>2737.2982139999999</v>
      </c>
      <c r="V721" s="233">
        <v>3.2936000000000001</v>
      </c>
      <c r="W721" s="224">
        <f t="shared" si="69"/>
        <v>3618.05</v>
      </c>
      <c r="X721" s="115">
        <f t="shared" si="70"/>
        <v>3875.15</v>
      </c>
    </row>
    <row r="722" spans="1:24" ht="27.6" x14ac:dyDescent="0.25">
      <c r="A722" s="23" t="s">
        <v>1410</v>
      </c>
      <c r="B722" s="24" t="s">
        <v>1411</v>
      </c>
      <c r="C722" s="24"/>
      <c r="D722" s="24" t="s">
        <v>1404</v>
      </c>
      <c r="E722" s="94" t="s">
        <v>1405</v>
      </c>
      <c r="F722" s="109"/>
      <c r="G722" s="110"/>
      <c r="H722" s="100" t="s">
        <v>2253</v>
      </c>
      <c r="I722" s="25">
        <v>776.89</v>
      </c>
      <c r="J722" s="109"/>
      <c r="K722" s="110"/>
      <c r="L722" s="25"/>
      <c r="M722" s="25"/>
      <c r="N722" s="109"/>
      <c r="O722" s="110"/>
      <c r="P722" s="109">
        <v>1.8513999999999999</v>
      </c>
      <c r="Q722" s="116">
        <v>1529.3119419999998</v>
      </c>
      <c r="R722" s="107">
        <f t="shared" si="68"/>
        <v>1.8513999999999999</v>
      </c>
      <c r="S722" s="115">
        <f t="shared" si="71"/>
        <v>1529.3119419999998</v>
      </c>
      <c r="T722" s="107">
        <f t="shared" si="72"/>
        <v>1.8513999999999999</v>
      </c>
      <c r="U722" s="226">
        <f t="shared" si="73"/>
        <v>1529.3119419999998</v>
      </c>
      <c r="V722" s="233">
        <v>0.39240000000000003</v>
      </c>
      <c r="W722" s="224">
        <f t="shared" si="69"/>
        <v>431.06</v>
      </c>
      <c r="X722" s="115">
        <f t="shared" si="70"/>
        <v>461.69</v>
      </c>
    </row>
    <row r="723" spans="1:24" x14ac:dyDescent="0.25">
      <c r="A723" s="23" t="s">
        <v>1412</v>
      </c>
      <c r="B723" s="24" t="s">
        <v>1413</v>
      </c>
      <c r="C723" s="24"/>
      <c r="D723" s="24" t="s">
        <v>1404</v>
      </c>
      <c r="E723" s="94" t="s">
        <v>1405</v>
      </c>
      <c r="F723" s="109">
        <v>1.8761000000000001</v>
      </c>
      <c r="G723" s="110">
        <v>1001.07</v>
      </c>
      <c r="H723" s="100" t="s">
        <v>2254</v>
      </c>
      <c r="I723" s="25">
        <v>641.6</v>
      </c>
      <c r="J723" s="109">
        <v>1.3702000000000001</v>
      </c>
      <c r="K723" s="110">
        <v>741.37</v>
      </c>
      <c r="L723" s="25">
        <v>1.0491999999999999</v>
      </c>
      <c r="M723" s="25">
        <v>693.71</v>
      </c>
      <c r="N723" s="109">
        <v>1.1152</v>
      </c>
      <c r="O723" s="110">
        <v>839.7</v>
      </c>
      <c r="P723" s="109">
        <v>1.0797000000000001</v>
      </c>
      <c r="Q723" s="116">
        <v>891.86459100000002</v>
      </c>
      <c r="R723" s="107">
        <f t="shared" si="68"/>
        <v>1.0797000000000001</v>
      </c>
      <c r="S723" s="115">
        <f t="shared" si="71"/>
        <v>891.86459100000002</v>
      </c>
      <c r="T723" s="107">
        <f t="shared" si="72"/>
        <v>1.0797000000000001</v>
      </c>
      <c r="U723" s="226">
        <f t="shared" si="73"/>
        <v>891.86459100000002</v>
      </c>
      <c r="V723" s="233">
        <v>1.0112000000000001</v>
      </c>
      <c r="W723" s="224">
        <f t="shared" si="69"/>
        <v>1110.81</v>
      </c>
      <c r="X723" s="115">
        <f t="shared" si="70"/>
        <v>1189.75</v>
      </c>
    </row>
    <row r="724" spans="1:24" ht="27.6" x14ac:dyDescent="0.25">
      <c r="A724" s="23" t="s">
        <v>1414</v>
      </c>
      <c r="B724" s="24" t="s">
        <v>1415</v>
      </c>
      <c r="C724" s="24"/>
      <c r="D724" s="24" t="s">
        <v>1180</v>
      </c>
      <c r="E724" s="94" t="s">
        <v>1181</v>
      </c>
      <c r="F724" s="109">
        <v>1.1920999999999999</v>
      </c>
      <c r="G724" s="110">
        <v>636.09</v>
      </c>
      <c r="H724" s="100" t="s">
        <v>2255</v>
      </c>
      <c r="I724" s="25">
        <v>540.52</v>
      </c>
      <c r="J724" s="109">
        <v>1.0246999999999999</v>
      </c>
      <c r="K724" s="110">
        <v>554.42999999999995</v>
      </c>
      <c r="L724" s="25">
        <v>1.1140000000000001</v>
      </c>
      <c r="M724" s="25">
        <v>736.55</v>
      </c>
      <c r="N724" s="109">
        <v>1.0579000000000001</v>
      </c>
      <c r="O724" s="110">
        <v>796.56</v>
      </c>
      <c r="P724" s="109">
        <v>1.2134</v>
      </c>
      <c r="Q724" s="116">
        <v>1002.304802</v>
      </c>
      <c r="R724" s="107">
        <f t="shared" si="68"/>
        <v>1.2134</v>
      </c>
      <c r="S724" s="115">
        <f t="shared" si="71"/>
        <v>1002.304802</v>
      </c>
      <c r="T724" s="107">
        <f t="shared" si="72"/>
        <v>1.2134</v>
      </c>
      <c r="U724" s="226">
        <f t="shared" si="73"/>
        <v>1002.304802</v>
      </c>
      <c r="V724" s="233">
        <v>1.5143</v>
      </c>
      <c r="W724" s="224">
        <f t="shared" si="69"/>
        <v>1663.47</v>
      </c>
      <c r="X724" s="115">
        <f t="shared" si="70"/>
        <v>1781.68</v>
      </c>
    </row>
    <row r="725" spans="1:24" ht="27.6" x14ac:dyDescent="0.25">
      <c r="A725" s="23" t="s">
        <v>1416</v>
      </c>
      <c r="B725" s="24" t="s">
        <v>1417</v>
      </c>
      <c r="C725" s="24"/>
      <c r="D725" s="24" t="s">
        <v>1180</v>
      </c>
      <c r="E725" s="94" t="s">
        <v>1181</v>
      </c>
      <c r="F725" s="109">
        <v>0.84309999999999996</v>
      </c>
      <c r="G725" s="110">
        <v>449.87</v>
      </c>
      <c r="H725" s="100" t="s">
        <v>2256</v>
      </c>
      <c r="I725" s="25">
        <v>359.93</v>
      </c>
      <c r="J725" s="109">
        <v>0.72170000000000001</v>
      </c>
      <c r="K725" s="110">
        <v>390.49</v>
      </c>
      <c r="L725" s="25">
        <v>0.62470000000000003</v>
      </c>
      <c r="M725" s="25">
        <v>413.04</v>
      </c>
      <c r="N725" s="109">
        <v>0.61809999999999998</v>
      </c>
      <c r="O725" s="110">
        <v>465.4</v>
      </c>
      <c r="P725" s="109">
        <v>0.78369999999999995</v>
      </c>
      <c r="Q725" s="116">
        <v>647.35971099999995</v>
      </c>
      <c r="R725" s="107">
        <f t="shared" si="68"/>
        <v>0.78369999999999995</v>
      </c>
      <c r="S725" s="115">
        <f t="shared" si="71"/>
        <v>647.35971099999995</v>
      </c>
      <c r="T725" s="107">
        <f t="shared" si="72"/>
        <v>0.78369999999999995</v>
      </c>
      <c r="U725" s="226">
        <f t="shared" si="73"/>
        <v>647.35971099999995</v>
      </c>
      <c r="V725" s="233">
        <v>0.89670000000000005</v>
      </c>
      <c r="W725" s="224">
        <f t="shared" si="69"/>
        <v>985.03</v>
      </c>
      <c r="X725" s="115">
        <f t="shared" si="70"/>
        <v>1055.03</v>
      </c>
    </row>
    <row r="726" spans="1:24" ht="41.4" x14ac:dyDescent="0.25">
      <c r="A726" s="23" t="s">
        <v>1418</v>
      </c>
      <c r="B726" s="24" t="s">
        <v>1419</v>
      </c>
      <c r="C726" s="24"/>
      <c r="D726" s="24" t="s">
        <v>576</v>
      </c>
      <c r="E726" s="94" t="s">
        <v>577</v>
      </c>
      <c r="F726" s="109">
        <v>5.8784000000000001</v>
      </c>
      <c r="G726" s="110">
        <v>3136.66</v>
      </c>
      <c r="H726" s="100" t="s">
        <v>2257</v>
      </c>
      <c r="I726" s="25">
        <v>1741.03</v>
      </c>
      <c r="J726" s="109">
        <v>5.0434000000000001</v>
      </c>
      <c r="K726" s="110">
        <v>2728.83</v>
      </c>
      <c r="L726" s="25">
        <v>1.9431</v>
      </c>
      <c r="M726" s="25">
        <v>1284.74</v>
      </c>
      <c r="N726" s="109">
        <v>1.7555000000000001</v>
      </c>
      <c r="O726" s="110">
        <v>1321.82</v>
      </c>
      <c r="P726" s="109">
        <v>4.5750000000000002</v>
      </c>
      <c r="Q726" s="116">
        <v>3779.08725</v>
      </c>
      <c r="R726" s="107">
        <f t="shared" si="68"/>
        <v>4.5750000000000002</v>
      </c>
      <c r="S726" s="115">
        <f t="shared" si="71"/>
        <v>3779.08725</v>
      </c>
      <c r="T726" s="107">
        <f t="shared" si="72"/>
        <v>4.5750000000000002</v>
      </c>
      <c r="U726" s="226">
        <f t="shared" si="73"/>
        <v>3779.08725</v>
      </c>
      <c r="V726" s="233">
        <v>2.4601999999999999</v>
      </c>
      <c r="W726" s="224">
        <f t="shared" si="69"/>
        <v>2702.55</v>
      </c>
      <c r="X726" s="115">
        <f t="shared" si="70"/>
        <v>2894.6</v>
      </c>
    </row>
    <row r="727" spans="1:24" ht="41.4" x14ac:dyDescent="0.25">
      <c r="A727" s="23" t="s">
        <v>1420</v>
      </c>
      <c r="B727" s="24" t="s">
        <v>1421</v>
      </c>
      <c r="C727" s="24"/>
      <c r="D727" s="24" t="s">
        <v>576</v>
      </c>
      <c r="E727" s="94" t="s">
        <v>577</v>
      </c>
      <c r="F727" s="109">
        <v>4.3807999999999998</v>
      </c>
      <c r="G727" s="110">
        <v>2337.5500000000002</v>
      </c>
      <c r="H727" s="100"/>
      <c r="I727" s="25"/>
      <c r="J727" s="109"/>
      <c r="K727" s="110"/>
      <c r="L727" s="25"/>
      <c r="M727" s="25"/>
      <c r="N727" s="109"/>
      <c r="O727" s="110"/>
      <c r="P727" s="109">
        <v>4.3807999999999998</v>
      </c>
      <c r="Q727" s="116">
        <v>3618.6722239999999</v>
      </c>
      <c r="R727" s="107">
        <f t="shared" si="68"/>
        <v>4.3807999999999998</v>
      </c>
      <c r="S727" s="115">
        <f t="shared" si="71"/>
        <v>3618.6722239999999</v>
      </c>
      <c r="T727" s="107">
        <f t="shared" si="72"/>
        <v>4.3807999999999998</v>
      </c>
      <c r="U727" s="226">
        <f t="shared" si="73"/>
        <v>3618.6722239999999</v>
      </c>
      <c r="V727" s="233">
        <v>4.3807999999999998</v>
      </c>
      <c r="W727" s="224">
        <f t="shared" si="69"/>
        <v>4812.3500000000004</v>
      </c>
      <c r="X727" s="115">
        <f t="shared" si="70"/>
        <v>5154.32</v>
      </c>
    </row>
    <row r="728" spans="1:24" ht="41.4" x14ac:dyDescent="0.25">
      <c r="A728" s="23" t="s">
        <v>1422</v>
      </c>
      <c r="B728" s="24" t="s">
        <v>1423</v>
      </c>
      <c r="C728" s="24"/>
      <c r="D728" s="24" t="s">
        <v>1142</v>
      </c>
      <c r="E728" s="94" t="s">
        <v>1143</v>
      </c>
      <c r="F728" s="109">
        <v>0.92500000000000004</v>
      </c>
      <c r="G728" s="110">
        <v>493.57</v>
      </c>
      <c r="H728" s="100" t="s">
        <v>2068</v>
      </c>
      <c r="I728" s="25">
        <v>546.30999999999995</v>
      </c>
      <c r="J728" s="109">
        <v>0.93420000000000003</v>
      </c>
      <c r="K728" s="110">
        <v>505.47</v>
      </c>
      <c r="L728" s="25"/>
      <c r="M728" s="25"/>
      <c r="N728" s="109"/>
      <c r="O728" s="110"/>
      <c r="P728" s="109">
        <v>0.52600000000000002</v>
      </c>
      <c r="Q728" s="116">
        <v>434.49178000000001</v>
      </c>
      <c r="R728" s="107">
        <f t="shared" si="68"/>
        <v>0.52600000000000002</v>
      </c>
      <c r="S728" s="115">
        <f t="shared" si="71"/>
        <v>434.49178000000001</v>
      </c>
      <c r="T728" s="107">
        <f t="shared" si="72"/>
        <v>0.52600000000000002</v>
      </c>
      <c r="U728" s="226">
        <f t="shared" si="73"/>
        <v>434.49178000000001</v>
      </c>
      <c r="V728" s="233">
        <v>0.52600000000000002</v>
      </c>
      <c r="W728" s="224">
        <f t="shared" si="69"/>
        <v>577.82000000000005</v>
      </c>
      <c r="X728" s="115">
        <f t="shared" si="70"/>
        <v>618.88</v>
      </c>
    </row>
    <row r="729" spans="1:24" ht="41.4" x14ac:dyDescent="0.25">
      <c r="A729" s="23" t="s">
        <v>1424</v>
      </c>
      <c r="B729" s="24" t="s">
        <v>1425</v>
      </c>
      <c r="C729" s="24"/>
      <c r="D729" s="24" t="s">
        <v>1142</v>
      </c>
      <c r="E729" s="94" t="s">
        <v>1143</v>
      </c>
      <c r="F729" s="109"/>
      <c r="G729" s="110"/>
      <c r="H729" s="100"/>
      <c r="I729" s="25"/>
      <c r="J729" s="109"/>
      <c r="K729" s="110"/>
      <c r="L729" s="25"/>
      <c r="M729" s="25"/>
      <c r="N729" s="109"/>
      <c r="O729" s="110"/>
      <c r="P729" s="109">
        <v>1</v>
      </c>
      <c r="Q729" s="116">
        <v>826.03</v>
      </c>
      <c r="R729" s="107">
        <f t="shared" si="68"/>
        <v>1</v>
      </c>
      <c r="S729" s="115">
        <f t="shared" si="71"/>
        <v>826.03</v>
      </c>
      <c r="T729" s="107">
        <f t="shared" si="72"/>
        <v>1</v>
      </c>
      <c r="U729" s="226">
        <f t="shared" si="73"/>
        <v>826.03</v>
      </c>
      <c r="V729" s="234">
        <v>1</v>
      </c>
      <c r="W729" s="224">
        <f t="shared" si="69"/>
        <v>1098.51</v>
      </c>
      <c r="X729" s="115">
        <f t="shared" si="70"/>
        <v>1176.57</v>
      </c>
    </row>
    <row r="730" spans="1:24" ht="41.4" x14ac:dyDescent="0.25">
      <c r="A730" s="23" t="s">
        <v>1426</v>
      </c>
      <c r="B730" s="24" t="s">
        <v>1427</v>
      </c>
      <c r="C730" s="24"/>
      <c r="D730" s="24" t="s">
        <v>530</v>
      </c>
      <c r="E730" s="94" t="s">
        <v>531</v>
      </c>
      <c r="F730" s="109">
        <v>1.5587</v>
      </c>
      <c r="G730" s="110">
        <v>831.71</v>
      </c>
      <c r="H730" s="100" t="s">
        <v>2258</v>
      </c>
      <c r="I730" s="25">
        <v>854.61</v>
      </c>
      <c r="J730" s="109">
        <v>1.6382000000000001</v>
      </c>
      <c r="K730" s="110">
        <v>886.38</v>
      </c>
      <c r="L730" s="25">
        <v>1.6012999999999999</v>
      </c>
      <c r="M730" s="25">
        <v>1058.75</v>
      </c>
      <c r="N730" s="109">
        <v>1.6758</v>
      </c>
      <c r="O730" s="110">
        <v>1261.81</v>
      </c>
      <c r="P730" s="109">
        <v>1.5874999999999999</v>
      </c>
      <c r="Q730" s="116">
        <v>1311.3226249999998</v>
      </c>
      <c r="R730" s="107">
        <f t="shared" si="68"/>
        <v>1.5874999999999999</v>
      </c>
      <c r="S730" s="115">
        <f t="shared" si="71"/>
        <v>1311.3226249999998</v>
      </c>
      <c r="T730" s="107">
        <f t="shared" si="72"/>
        <v>1.5874999999999999</v>
      </c>
      <c r="U730" s="226">
        <f t="shared" si="73"/>
        <v>1311.3226249999998</v>
      </c>
      <c r="V730" s="233">
        <v>1.4448000000000001</v>
      </c>
      <c r="W730" s="224">
        <f t="shared" si="69"/>
        <v>1587.13</v>
      </c>
      <c r="X730" s="115">
        <f t="shared" si="70"/>
        <v>1699.91</v>
      </c>
    </row>
    <row r="731" spans="1:24" ht="41.4" x14ac:dyDescent="0.25">
      <c r="A731" s="23" t="s">
        <v>1428</v>
      </c>
      <c r="B731" s="24" t="s">
        <v>1429</v>
      </c>
      <c r="C731" s="24"/>
      <c r="D731" s="24" t="s">
        <v>530</v>
      </c>
      <c r="E731" s="94" t="s">
        <v>531</v>
      </c>
      <c r="F731" s="109">
        <v>1.1947000000000001</v>
      </c>
      <c r="G731" s="110">
        <v>637.48</v>
      </c>
      <c r="H731" s="100" t="s">
        <v>2259</v>
      </c>
      <c r="I731" s="25">
        <v>626.86</v>
      </c>
      <c r="J731" s="109">
        <v>1.167</v>
      </c>
      <c r="K731" s="110">
        <v>631.42999999999995</v>
      </c>
      <c r="L731" s="25">
        <v>1.1384000000000001</v>
      </c>
      <c r="M731" s="25">
        <v>752.69</v>
      </c>
      <c r="N731" s="109">
        <v>1.1497999999999999</v>
      </c>
      <c r="O731" s="110">
        <v>865.75</v>
      </c>
      <c r="P731" s="109">
        <v>1.1315999999999999</v>
      </c>
      <c r="Q731" s="116">
        <v>934.73554799999988</v>
      </c>
      <c r="R731" s="107">
        <f t="shared" si="68"/>
        <v>1.1315999999999999</v>
      </c>
      <c r="S731" s="115">
        <f t="shared" si="71"/>
        <v>934.73554799999988</v>
      </c>
      <c r="T731" s="107">
        <f t="shared" si="72"/>
        <v>1.1315999999999999</v>
      </c>
      <c r="U731" s="226">
        <f t="shared" si="73"/>
        <v>934.73554799999988</v>
      </c>
      <c r="V731" s="233">
        <v>1.038</v>
      </c>
      <c r="W731" s="224">
        <f t="shared" si="69"/>
        <v>1140.25</v>
      </c>
      <c r="X731" s="115">
        <f t="shared" si="70"/>
        <v>1221.28</v>
      </c>
    </row>
    <row r="732" spans="1:24" ht="27.6" x14ac:dyDescent="0.25">
      <c r="A732" s="23" t="s">
        <v>1430</v>
      </c>
      <c r="B732" s="24" t="s">
        <v>1431</v>
      </c>
      <c r="C732" s="24"/>
      <c r="D732" s="24" t="s">
        <v>530</v>
      </c>
      <c r="E732" s="94" t="s">
        <v>531</v>
      </c>
      <c r="F732" s="109">
        <v>0.76759999999999995</v>
      </c>
      <c r="G732" s="110">
        <v>409.58</v>
      </c>
      <c r="H732" s="100"/>
      <c r="I732" s="25"/>
      <c r="J732" s="109"/>
      <c r="K732" s="110"/>
      <c r="L732" s="25">
        <v>0.6663</v>
      </c>
      <c r="M732" s="25">
        <v>440.54</v>
      </c>
      <c r="N732" s="109"/>
      <c r="O732" s="110"/>
      <c r="P732" s="109">
        <v>0.6663</v>
      </c>
      <c r="Q732" s="116">
        <v>550.38378899999998</v>
      </c>
      <c r="R732" s="107">
        <f t="shared" si="68"/>
        <v>0.6663</v>
      </c>
      <c r="S732" s="115">
        <f t="shared" si="71"/>
        <v>550.38378899999998</v>
      </c>
      <c r="T732" s="107">
        <f t="shared" si="72"/>
        <v>0.6663</v>
      </c>
      <c r="U732" s="226">
        <f t="shared" si="73"/>
        <v>550.38378899999998</v>
      </c>
      <c r="V732" s="233">
        <v>0.6663</v>
      </c>
      <c r="W732" s="224">
        <f t="shared" si="69"/>
        <v>731.94</v>
      </c>
      <c r="X732" s="115">
        <f t="shared" si="70"/>
        <v>783.95</v>
      </c>
    </row>
    <row r="733" spans="1:24" ht="27.6" x14ac:dyDescent="0.25">
      <c r="A733" s="23" t="s">
        <v>1432</v>
      </c>
      <c r="B733" s="24" t="s">
        <v>1433</v>
      </c>
      <c r="C733" s="24"/>
      <c r="D733" s="24" t="s">
        <v>223</v>
      </c>
      <c r="E733" s="94" t="s">
        <v>224</v>
      </c>
      <c r="F733" s="109"/>
      <c r="G733" s="110"/>
      <c r="H733" s="100"/>
      <c r="I733" s="25"/>
      <c r="J733" s="109"/>
      <c r="K733" s="110"/>
      <c r="L733" s="25"/>
      <c r="M733" s="25"/>
      <c r="N733" s="109"/>
      <c r="O733" s="110"/>
      <c r="P733" s="109">
        <v>1</v>
      </c>
      <c r="Q733" s="116">
        <v>826.03</v>
      </c>
      <c r="R733" s="107">
        <f t="shared" si="68"/>
        <v>1</v>
      </c>
      <c r="S733" s="115">
        <f t="shared" si="71"/>
        <v>826.03</v>
      </c>
      <c r="T733" s="107">
        <f t="shared" si="72"/>
        <v>1</v>
      </c>
      <c r="U733" s="226">
        <f t="shared" si="73"/>
        <v>826.03</v>
      </c>
      <c r="V733" s="234">
        <v>1</v>
      </c>
      <c r="W733" s="224">
        <f t="shared" si="69"/>
        <v>1098.51</v>
      </c>
      <c r="X733" s="115">
        <f t="shared" si="70"/>
        <v>1176.57</v>
      </c>
    </row>
    <row r="734" spans="1:24" x14ac:dyDescent="0.25">
      <c r="A734" s="212" t="s">
        <v>1718</v>
      </c>
      <c r="B734" s="213" t="s">
        <v>1719</v>
      </c>
      <c r="C734" s="211" t="s">
        <v>1751</v>
      </c>
      <c r="D734" s="29" t="s">
        <v>223</v>
      </c>
      <c r="E734" s="95" t="s">
        <v>224</v>
      </c>
      <c r="F734" s="109"/>
      <c r="G734" s="110"/>
      <c r="H734" s="100"/>
      <c r="I734" s="25"/>
      <c r="J734" s="109"/>
      <c r="K734" s="110"/>
      <c r="L734" s="25"/>
      <c r="M734" s="25"/>
      <c r="N734" s="109"/>
      <c r="O734" s="110"/>
      <c r="P734" s="109">
        <v>1</v>
      </c>
      <c r="Q734" s="116">
        <v>826.03</v>
      </c>
      <c r="R734" s="107">
        <f t="shared" si="68"/>
        <v>1</v>
      </c>
      <c r="S734" s="115">
        <f t="shared" si="71"/>
        <v>826.03</v>
      </c>
      <c r="T734" s="107">
        <f t="shared" si="72"/>
        <v>1</v>
      </c>
      <c r="U734" s="226">
        <f t="shared" si="73"/>
        <v>826.03</v>
      </c>
      <c r="V734" s="233"/>
      <c r="W734" s="224"/>
      <c r="X734" s="115"/>
    </row>
    <row r="735" spans="1:24" x14ac:dyDescent="0.25">
      <c r="A735" s="23" t="s">
        <v>1434</v>
      </c>
      <c r="B735" s="24" t="s">
        <v>1435</v>
      </c>
      <c r="C735" s="24"/>
      <c r="D735" s="24" t="s">
        <v>738</v>
      </c>
      <c r="E735" s="94" t="s">
        <v>739</v>
      </c>
      <c r="F735" s="109"/>
      <c r="G735" s="110"/>
      <c r="H735" s="100" t="s">
        <v>2260</v>
      </c>
      <c r="I735" s="25">
        <v>1280.9000000000001</v>
      </c>
      <c r="J735" s="109">
        <v>1.3644000000000001</v>
      </c>
      <c r="K735" s="110">
        <v>738.24</v>
      </c>
      <c r="L735" s="25">
        <v>2.5937999999999999</v>
      </c>
      <c r="M735" s="25">
        <v>1714.97</v>
      </c>
      <c r="N735" s="109">
        <v>1.4719</v>
      </c>
      <c r="O735" s="110">
        <v>1108.28</v>
      </c>
      <c r="P735" s="109">
        <v>1.3191999999999999</v>
      </c>
      <c r="Q735" s="116">
        <v>1089.698776</v>
      </c>
      <c r="R735" s="107">
        <f t="shared" si="68"/>
        <v>1.3191999999999999</v>
      </c>
      <c r="S735" s="115">
        <f t="shared" si="71"/>
        <v>1089.698776</v>
      </c>
      <c r="T735" s="107">
        <f t="shared" si="72"/>
        <v>1.3191999999999999</v>
      </c>
      <c r="U735" s="226">
        <f t="shared" si="73"/>
        <v>1089.698776</v>
      </c>
      <c r="V735" s="233">
        <v>8.4376999999999995</v>
      </c>
      <c r="W735" s="224">
        <f t="shared" si="69"/>
        <v>9268.9</v>
      </c>
      <c r="X735" s="115">
        <f t="shared" si="70"/>
        <v>9927.5400000000009</v>
      </c>
    </row>
    <row r="736" spans="1:24" x14ac:dyDescent="0.25">
      <c r="A736" s="23" t="s">
        <v>1436</v>
      </c>
      <c r="B736" s="24" t="s">
        <v>1437</v>
      </c>
      <c r="C736" s="24"/>
      <c r="D736" s="24" t="s">
        <v>738</v>
      </c>
      <c r="E736" s="94" t="s">
        <v>739</v>
      </c>
      <c r="F736" s="109">
        <v>1.6215999999999999</v>
      </c>
      <c r="G736" s="110">
        <v>865.27</v>
      </c>
      <c r="H736" s="100" t="s">
        <v>2261</v>
      </c>
      <c r="I736" s="25">
        <v>762.15</v>
      </c>
      <c r="J736" s="109">
        <v>1.2794000000000001</v>
      </c>
      <c r="K736" s="110">
        <v>692.24</v>
      </c>
      <c r="L736" s="25">
        <v>1.4201999999999999</v>
      </c>
      <c r="M736" s="25">
        <v>939.01</v>
      </c>
      <c r="N736" s="109">
        <v>1.8361000000000001</v>
      </c>
      <c r="O736" s="110">
        <v>1382.51</v>
      </c>
      <c r="P736" s="109">
        <v>1.9343999999999999</v>
      </c>
      <c r="Q736" s="116">
        <v>1597.8724319999999</v>
      </c>
      <c r="R736" s="107">
        <f t="shared" si="68"/>
        <v>1.9343999999999999</v>
      </c>
      <c r="S736" s="115">
        <f t="shared" si="71"/>
        <v>1597.8724319999999</v>
      </c>
      <c r="T736" s="107">
        <f t="shared" si="72"/>
        <v>1.9343999999999999</v>
      </c>
      <c r="U736" s="226">
        <f t="shared" si="73"/>
        <v>1597.8724319999999</v>
      </c>
      <c r="V736" s="233">
        <v>1.6613</v>
      </c>
      <c r="W736" s="224">
        <f t="shared" si="69"/>
        <v>1824.95</v>
      </c>
      <c r="X736" s="115">
        <f t="shared" si="70"/>
        <v>1954.64</v>
      </c>
    </row>
    <row r="737" spans="1:24" x14ac:dyDescent="0.25">
      <c r="A737" s="23" t="s">
        <v>1438</v>
      </c>
      <c r="B737" s="24" t="s">
        <v>1439</v>
      </c>
      <c r="C737" s="24"/>
      <c r="D737" s="24" t="s">
        <v>738</v>
      </c>
      <c r="E737" s="94" t="s">
        <v>739</v>
      </c>
      <c r="F737" s="109">
        <v>1.5456000000000001</v>
      </c>
      <c r="G737" s="110">
        <v>824.72</v>
      </c>
      <c r="H737" s="100"/>
      <c r="I737" s="25"/>
      <c r="J737" s="109"/>
      <c r="K737" s="110"/>
      <c r="L737" s="25"/>
      <c r="M737" s="25"/>
      <c r="N737" s="109"/>
      <c r="O737" s="110"/>
      <c r="P737" s="109">
        <v>1.5456000000000001</v>
      </c>
      <c r="Q737" s="116">
        <v>1276.7119680000001</v>
      </c>
      <c r="R737" s="107">
        <f t="shared" si="68"/>
        <v>1.5456000000000001</v>
      </c>
      <c r="S737" s="115">
        <f t="shared" si="71"/>
        <v>1276.7119680000001</v>
      </c>
      <c r="T737" s="107">
        <f t="shared" si="72"/>
        <v>1.5456000000000001</v>
      </c>
      <c r="U737" s="226">
        <f t="shared" si="73"/>
        <v>1276.7119680000001</v>
      </c>
      <c r="V737" s="233">
        <v>1.5456000000000001</v>
      </c>
      <c r="W737" s="224">
        <f t="shared" si="69"/>
        <v>1697.86</v>
      </c>
      <c r="X737" s="115">
        <f t="shared" si="70"/>
        <v>1818.51</v>
      </c>
    </row>
    <row r="738" spans="1:24" ht="27.6" x14ac:dyDescent="0.25">
      <c r="A738" s="23" t="s">
        <v>1440</v>
      </c>
      <c r="B738" s="24" t="s">
        <v>1441</v>
      </c>
      <c r="C738" s="24"/>
      <c r="D738" s="24" t="s">
        <v>738</v>
      </c>
      <c r="E738" s="94" t="s">
        <v>739</v>
      </c>
      <c r="F738" s="109">
        <v>2.1677</v>
      </c>
      <c r="G738" s="110">
        <v>1156.6600000000001</v>
      </c>
      <c r="H738" s="100" t="s">
        <v>2262</v>
      </c>
      <c r="I738" s="25">
        <v>1136.22</v>
      </c>
      <c r="J738" s="109">
        <v>2.2443</v>
      </c>
      <c r="K738" s="110">
        <v>1214.32</v>
      </c>
      <c r="L738" s="25">
        <v>2.5064000000000002</v>
      </c>
      <c r="M738" s="25">
        <v>1657.18</v>
      </c>
      <c r="N738" s="109">
        <v>3.1798000000000002</v>
      </c>
      <c r="O738" s="110">
        <v>2394.2600000000002</v>
      </c>
      <c r="P738" s="109">
        <v>3.5630000000000002</v>
      </c>
      <c r="Q738" s="116">
        <v>2943.14489</v>
      </c>
      <c r="R738" s="107">
        <f t="shared" si="68"/>
        <v>3.5630000000000002</v>
      </c>
      <c r="S738" s="115">
        <f t="shared" si="71"/>
        <v>2943.14489</v>
      </c>
      <c r="T738" s="107">
        <f t="shared" si="72"/>
        <v>3.5630000000000002</v>
      </c>
      <c r="U738" s="226">
        <f t="shared" si="73"/>
        <v>2943.14489</v>
      </c>
      <c r="V738" s="233">
        <v>2.7139000000000002</v>
      </c>
      <c r="W738" s="224">
        <f t="shared" si="69"/>
        <v>2981.25</v>
      </c>
      <c r="X738" s="115">
        <f t="shared" si="70"/>
        <v>3193.09</v>
      </c>
    </row>
    <row r="739" spans="1:24" x14ac:dyDescent="0.25">
      <c r="A739" s="23" t="s">
        <v>1442</v>
      </c>
      <c r="B739" s="24" t="s">
        <v>1443</v>
      </c>
      <c r="C739" s="24"/>
      <c r="D739" s="24" t="s">
        <v>738</v>
      </c>
      <c r="E739" s="94" t="s">
        <v>739</v>
      </c>
      <c r="F739" s="109">
        <v>1.2969999999999999</v>
      </c>
      <c r="G739" s="110">
        <v>692.07</v>
      </c>
      <c r="H739" s="100" t="s">
        <v>2263</v>
      </c>
      <c r="I739" s="25">
        <v>633.19000000000005</v>
      </c>
      <c r="J739" s="109">
        <v>1.1579999999999999</v>
      </c>
      <c r="K739" s="110">
        <v>626.55999999999995</v>
      </c>
      <c r="L739" s="25">
        <v>0.99629999999999996</v>
      </c>
      <c r="M739" s="25">
        <v>658.73</v>
      </c>
      <c r="N739" s="109">
        <v>1.1315</v>
      </c>
      <c r="O739" s="110">
        <v>851.97</v>
      </c>
      <c r="P739" s="109">
        <v>0.93959999999999999</v>
      </c>
      <c r="Q739" s="116">
        <v>776.137788</v>
      </c>
      <c r="R739" s="107">
        <f t="shared" si="68"/>
        <v>0.93959999999999999</v>
      </c>
      <c r="S739" s="115">
        <f t="shared" si="71"/>
        <v>776.137788</v>
      </c>
      <c r="T739" s="107">
        <f t="shared" si="72"/>
        <v>0.93959999999999999</v>
      </c>
      <c r="U739" s="226">
        <f t="shared" si="73"/>
        <v>776.137788</v>
      </c>
      <c r="V739" s="233">
        <v>1.3627</v>
      </c>
      <c r="W739" s="224">
        <f t="shared" si="69"/>
        <v>1496.94</v>
      </c>
      <c r="X739" s="115">
        <f t="shared" si="70"/>
        <v>1603.31</v>
      </c>
    </row>
    <row r="740" spans="1:24" x14ac:dyDescent="0.25">
      <c r="A740" s="23" t="s">
        <v>1444</v>
      </c>
      <c r="B740" s="24" t="s">
        <v>1445</v>
      </c>
      <c r="C740" s="24"/>
      <c r="D740" s="24" t="s">
        <v>738</v>
      </c>
      <c r="E740" s="94" t="s">
        <v>739</v>
      </c>
      <c r="F740" s="109">
        <v>0.27710000000000001</v>
      </c>
      <c r="G740" s="110">
        <v>147.86000000000001</v>
      </c>
      <c r="H740" s="100"/>
      <c r="I740" s="25"/>
      <c r="J740" s="109"/>
      <c r="K740" s="110"/>
      <c r="L740" s="25"/>
      <c r="M740" s="25"/>
      <c r="N740" s="109"/>
      <c r="O740" s="110"/>
      <c r="P740" s="109">
        <v>0.27710000000000001</v>
      </c>
      <c r="Q740" s="116">
        <v>228.89291299999999</v>
      </c>
      <c r="R740" s="107">
        <f t="shared" si="68"/>
        <v>0.27710000000000001</v>
      </c>
      <c r="S740" s="115">
        <f t="shared" si="71"/>
        <v>228.89291299999999</v>
      </c>
      <c r="T740" s="107">
        <f t="shared" si="72"/>
        <v>0.27710000000000001</v>
      </c>
      <c r="U740" s="226">
        <f t="shared" si="73"/>
        <v>228.89291299999999</v>
      </c>
      <c r="V740" s="233">
        <v>0.27710000000000001</v>
      </c>
      <c r="W740" s="224">
        <f t="shared" si="69"/>
        <v>304.39999999999998</v>
      </c>
      <c r="X740" s="115">
        <f t="shared" si="70"/>
        <v>326.02999999999997</v>
      </c>
    </row>
    <row r="741" spans="1:24" ht="27.6" x14ac:dyDescent="0.25">
      <c r="A741" s="23" t="s">
        <v>1447</v>
      </c>
      <c r="B741" s="24" t="s">
        <v>1448</v>
      </c>
      <c r="C741" s="24"/>
      <c r="D741" s="24" t="s">
        <v>159</v>
      </c>
      <c r="E741" s="94" t="s">
        <v>160</v>
      </c>
      <c r="F741" s="109">
        <v>0.63419999999999999</v>
      </c>
      <c r="G741" s="110">
        <v>338.4</v>
      </c>
      <c r="H741" s="100" t="s">
        <v>2264</v>
      </c>
      <c r="I741" s="25">
        <v>341.1</v>
      </c>
      <c r="J741" s="109">
        <v>0.93459999999999999</v>
      </c>
      <c r="K741" s="110">
        <v>505.68</v>
      </c>
      <c r="L741" s="25">
        <v>0.61609999999999998</v>
      </c>
      <c r="M741" s="25">
        <v>407.35</v>
      </c>
      <c r="N741" s="109">
        <v>0.30509999999999998</v>
      </c>
      <c r="O741" s="110">
        <v>229.73</v>
      </c>
      <c r="P741" s="109">
        <v>0.47989999999999999</v>
      </c>
      <c r="Q741" s="116">
        <v>396.41179699999998</v>
      </c>
      <c r="R741" s="107">
        <f t="shared" si="68"/>
        <v>0.47989999999999999</v>
      </c>
      <c r="S741" s="115">
        <f t="shared" si="71"/>
        <v>396.41179699999998</v>
      </c>
      <c r="T741" s="107">
        <f t="shared" si="72"/>
        <v>0.47989999999999999</v>
      </c>
      <c r="U741" s="226">
        <f t="shared" si="73"/>
        <v>396.41179699999998</v>
      </c>
      <c r="V741" s="233">
        <v>0.28100000000000003</v>
      </c>
      <c r="W741" s="224">
        <f t="shared" si="69"/>
        <v>308.68</v>
      </c>
      <c r="X741" s="115">
        <f t="shared" si="70"/>
        <v>330.62</v>
      </c>
    </row>
    <row r="742" spans="1:24" ht="27.6" x14ac:dyDescent="0.25">
      <c r="A742" s="23" t="s">
        <v>1449</v>
      </c>
      <c r="B742" s="24" t="s">
        <v>1450</v>
      </c>
      <c r="C742" s="24"/>
      <c r="D742" s="24" t="s">
        <v>159</v>
      </c>
      <c r="E742" s="94" t="s">
        <v>160</v>
      </c>
      <c r="F742" s="109"/>
      <c r="G742" s="110"/>
      <c r="H742" s="100"/>
      <c r="I742" s="25"/>
      <c r="J742" s="109"/>
      <c r="K742" s="110"/>
      <c r="L742" s="25"/>
      <c r="M742" s="25"/>
      <c r="N742" s="109"/>
      <c r="O742" s="110"/>
      <c r="P742" s="109">
        <v>0.35730000000000001</v>
      </c>
      <c r="Q742" s="116">
        <v>295.14051899999998</v>
      </c>
      <c r="R742" s="107">
        <f t="shared" si="68"/>
        <v>0.35730000000000001</v>
      </c>
      <c r="S742" s="115">
        <f t="shared" si="71"/>
        <v>295.14051899999998</v>
      </c>
      <c r="T742" s="107">
        <f t="shared" si="72"/>
        <v>0.35730000000000001</v>
      </c>
      <c r="U742" s="226">
        <f t="shared" si="73"/>
        <v>295.14051899999998</v>
      </c>
      <c r="V742" s="233">
        <v>0.48299999999999998</v>
      </c>
      <c r="W742" s="224">
        <f t="shared" si="69"/>
        <v>530.58000000000004</v>
      </c>
      <c r="X742" s="115">
        <f t="shared" si="70"/>
        <v>568.28</v>
      </c>
    </row>
    <row r="743" spans="1:24" ht="27.6" x14ac:dyDescent="0.25">
      <c r="A743" s="23" t="s">
        <v>1451</v>
      </c>
      <c r="B743" s="24" t="s">
        <v>1452</v>
      </c>
      <c r="C743" s="24"/>
      <c r="D743" s="24" t="s">
        <v>159</v>
      </c>
      <c r="E743" s="94" t="s">
        <v>160</v>
      </c>
      <c r="F743" s="109"/>
      <c r="G743" s="110"/>
      <c r="H743" s="100"/>
      <c r="I743" s="25"/>
      <c r="J743" s="109"/>
      <c r="K743" s="110"/>
      <c r="L743" s="25"/>
      <c r="M743" s="25"/>
      <c r="N743" s="109"/>
      <c r="O743" s="110"/>
      <c r="P743" s="109">
        <v>1</v>
      </c>
      <c r="Q743" s="116">
        <v>826.03</v>
      </c>
      <c r="R743" s="107">
        <f t="shared" si="68"/>
        <v>1</v>
      </c>
      <c r="S743" s="115">
        <f t="shared" si="71"/>
        <v>826.03</v>
      </c>
      <c r="T743" s="107">
        <f t="shared" si="72"/>
        <v>1</v>
      </c>
      <c r="U743" s="226">
        <f t="shared" si="73"/>
        <v>826.03</v>
      </c>
      <c r="V743" s="234">
        <v>1</v>
      </c>
      <c r="W743" s="224">
        <f t="shared" si="69"/>
        <v>1098.51</v>
      </c>
      <c r="X743" s="115">
        <f t="shared" si="70"/>
        <v>1176.57</v>
      </c>
    </row>
    <row r="744" spans="1:24" ht="55.2" x14ac:dyDescent="0.25">
      <c r="A744" s="23" t="s">
        <v>1453</v>
      </c>
      <c r="B744" s="24" t="s">
        <v>1454</v>
      </c>
      <c r="C744" s="24"/>
      <c r="D744" s="24" t="s">
        <v>1326</v>
      </c>
      <c r="E744" s="94" t="s">
        <v>1327</v>
      </c>
      <c r="F744" s="109">
        <v>0.96419999999999995</v>
      </c>
      <c r="G744" s="110">
        <v>514.49</v>
      </c>
      <c r="H744" s="100" t="s">
        <v>2265</v>
      </c>
      <c r="I744" s="25">
        <v>667.52</v>
      </c>
      <c r="J744" s="109">
        <v>1.5899000000000001</v>
      </c>
      <c r="K744" s="110">
        <v>860.25</v>
      </c>
      <c r="L744" s="25">
        <v>1.8494999999999999</v>
      </c>
      <c r="M744" s="25">
        <v>1222.8499999999999</v>
      </c>
      <c r="N744" s="109">
        <v>1.6597</v>
      </c>
      <c r="O744" s="110">
        <v>1249.69</v>
      </c>
      <c r="P744" s="109">
        <v>1.1194</v>
      </c>
      <c r="Q744" s="116">
        <v>924.65798199999995</v>
      </c>
      <c r="R744" s="107">
        <f t="shared" si="68"/>
        <v>1.1194</v>
      </c>
      <c r="S744" s="115">
        <f t="shared" si="71"/>
        <v>924.65798199999995</v>
      </c>
      <c r="T744" s="107">
        <f t="shared" si="72"/>
        <v>1.1194</v>
      </c>
      <c r="U744" s="226">
        <f t="shared" si="73"/>
        <v>924.65798199999995</v>
      </c>
      <c r="V744" s="233">
        <v>1.0845</v>
      </c>
      <c r="W744" s="224">
        <f t="shared" si="69"/>
        <v>1191.33</v>
      </c>
      <c r="X744" s="115">
        <f t="shared" si="70"/>
        <v>1275.99</v>
      </c>
    </row>
    <row r="745" spans="1:24" x14ac:dyDescent="0.25">
      <c r="A745" s="23" t="s">
        <v>1455</v>
      </c>
      <c r="B745" s="24" t="s">
        <v>1456</v>
      </c>
      <c r="C745" s="24"/>
      <c r="D745" s="24" t="s">
        <v>4</v>
      </c>
      <c r="E745" s="94" t="s">
        <v>5</v>
      </c>
      <c r="F745" s="109">
        <v>1.9410000000000001</v>
      </c>
      <c r="G745" s="110">
        <v>1035.7</v>
      </c>
      <c r="H745" s="100" t="s">
        <v>2266</v>
      </c>
      <c r="I745" s="25">
        <v>684.71</v>
      </c>
      <c r="J745" s="109">
        <v>1.3327</v>
      </c>
      <c r="K745" s="110">
        <v>721.08</v>
      </c>
      <c r="L745" s="25">
        <v>1.6685000000000001</v>
      </c>
      <c r="M745" s="25">
        <v>1103.18</v>
      </c>
      <c r="N745" s="109">
        <v>1.4843999999999999</v>
      </c>
      <c r="O745" s="110">
        <v>1117.69</v>
      </c>
      <c r="P745" s="109">
        <v>1.2924</v>
      </c>
      <c r="Q745" s="116">
        <v>1067.5611719999999</v>
      </c>
      <c r="R745" s="107">
        <f t="shared" si="68"/>
        <v>1.2924</v>
      </c>
      <c r="S745" s="115">
        <f t="shared" si="71"/>
        <v>1067.5611719999999</v>
      </c>
      <c r="T745" s="107">
        <f t="shared" si="72"/>
        <v>1.2924</v>
      </c>
      <c r="U745" s="226">
        <f t="shared" si="73"/>
        <v>1067.5611719999999</v>
      </c>
      <c r="V745" s="233">
        <v>1.395</v>
      </c>
      <c r="W745" s="224">
        <f t="shared" si="69"/>
        <v>1532.42</v>
      </c>
      <c r="X745" s="115">
        <f t="shared" si="70"/>
        <v>1641.32</v>
      </c>
    </row>
    <row r="746" spans="1:24" x14ac:dyDescent="0.25">
      <c r="A746" s="212" t="s">
        <v>1720</v>
      </c>
      <c r="B746" s="213" t="s">
        <v>1721</v>
      </c>
      <c r="C746" s="211" t="s">
        <v>1751</v>
      </c>
      <c r="D746" s="29" t="s">
        <v>223</v>
      </c>
      <c r="E746" s="95" t="s">
        <v>224</v>
      </c>
      <c r="F746" s="109"/>
      <c r="G746" s="110"/>
      <c r="H746" s="100"/>
      <c r="I746" s="25"/>
      <c r="J746" s="109"/>
      <c r="K746" s="110"/>
      <c r="L746" s="25"/>
      <c r="M746" s="25"/>
      <c r="N746" s="109"/>
      <c r="O746" s="110"/>
      <c r="P746" s="109">
        <v>1</v>
      </c>
      <c r="Q746" s="116">
        <v>826.03</v>
      </c>
      <c r="R746" s="107">
        <f t="shared" si="68"/>
        <v>1</v>
      </c>
      <c r="S746" s="115">
        <f t="shared" si="71"/>
        <v>826.03</v>
      </c>
      <c r="T746" s="107">
        <f t="shared" si="72"/>
        <v>1</v>
      </c>
      <c r="U746" s="226">
        <f t="shared" si="73"/>
        <v>826.03</v>
      </c>
      <c r="V746" s="233"/>
      <c r="W746" s="224"/>
      <c r="X746" s="115"/>
    </row>
    <row r="747" spans="1:24" x14ac:dyDescent="0.25">
      <c r="A747" s="212" t="s">
        <v>1722</v>
      </c>
      <c r="B747" s="213" t="s">
        <v>1723</v>
      </c>
      <c r="C747" s="211" t="s">
        <v>1751</v>
      </c>
      <c r="D747" s="29" t="s">
        <v>289</v>
      </c>
      <c r="E747" s="95" t="s">
        <v>290</v>
      </c>
      <c r="F747" s="109"/>
      <c r="G747" s="110"/>
      <c r="H747" s="100"/>
      <c r="I747" s="25"/>
      <c r="J747" s="109"/>
      <c r="K747" s="110"/>
      <c r="L747" s="25"/>
      <c r="M747" s="25"/>
      <c r="N747" s="109"/>
      <c r="O747" s="110"/>
      <c r="P747" s="109">
        <v>1</v>
      </c>
      <c r="Q747" s="116">
        <v>826.03</v>
      </c>
      <c r="R747" s="107">
        <f t="shared" si="68"/>
        <v>1</v>
      </c>
      <c r="S747" s="115">
        <f t="shared" si="71"/>
        <v>826.03</v>
      </c>
      <c r="T747" s="107">
        <f t="shared" si="72"/>
        <v>1</v>
      </c>
      <c r="U747" s="226">
        <f t="shared" si="73"/>
        <v>826.03</v>
      </c>
      <c r="V747" s="233"/>
      <c r="W747" s="224"/>
      <c r="X747" s="115"/>
    </row>
    <row r="748" spans="1:24" x14ac:dyDescent="0.25">
      <c r="A748" s="212" t="s">
        <v>1724</v>
      </c>
      <c r="B748" s="213" t="s">
        <v>1725</v>
      </c>
      <c r="C748" s="211" t="s">
        <v>1751</v>
      </c>
      <c r="D748" s="29" t="s">
        <v>530</v>
      </c>
      <c r="E748" s="95" t="s">
        <v>531</v>
      </c>
      <c r="F748" s="109"/>
      <c r="G748" s="110"/>
      <c r="H748" s="100"/>
      <c r="I748" s="25"/>
      <c r="J748" s="109"/>
      <c r="K748" s="110"/>
      <c r="L748" s="25"/>
      <c r="M748" s="25"/>
      <c r="N748" s="109"/>
      <c r="O748" s="110"/>
      <c r="P748" s="109">
        <v>1</v>
      </c>
      <c r="Q748" s="116">
        <v>826.03</v>
      </c>
      <c r="R748" s="107">
        <f t="shared" si="68"/>
        <v>1</v>
      </c>
      <c r="S748" s="115">
        <f t="shared" si="71"/>
        <v>826.03</v>
      </c>
      <c r="T748" s="107">
        <f t="shared" si="72"/>
        <v>1</v>
      </c>
      <c r="U748" s="226">
        <f t="shared" si="73"/>
        <v>826.03</v>
      </c>
      <c r="V748" s="233"/>
      <c r="W748" s="224"/>
      <c r="X748" s="115"/>
    </row>
    <row r="749" spans="1:24" x14ac:dyDescent="0.25">
      <c r="A749" s="212" t="s">
        <v>1726</v>
      </c>
      <c r="B749" s="213" t="s">
        <v>1727</v>
      </c>
      <c r="C749" s="211" t="s">
        <v>1751</v>
      </c>
      <c r="D749" s="29" t="s">
        <v>576</v>
      </c>
      <c r="E749" s="95" t="s">
        <v>577</v>
      </c>
      <c r="F749" s="109"/>
      <c r="G749" s="110"/>
      <c r="H749" s="100"/>
      <c r="I749" s="25"/>
      <c r="J749" s="109"/>
      <c r="K749" s="110"/>
      <c r="L749" s="25"/>
      <c r="M749" s="25"/>
      <c r="N749" s="109"/>
      <c r="O749" s="110"/>
      <c r="P749" s="109">
        <v>1</v>
      </c>
      <c r="Q749" s="116">
        <v>826.03</v>
      </c>
      <c r="R749" s="107">
        <f t="shared" si="68"/>
        <v>1</v>
      </c>
      <c r="S749" s="115">
        <f t="shared" si="71"/>
        <v>826.03</v>
      </c>
      <c r="T749" s="107">
        <f t="shared" si="72"/>
        <v>1</v>
      </c>
      <c r="U749" s="226">
        <f t="shared" si="73"/>
        <v>826.03</v>
      </c>
      <c r="V749" s="233"/>
      <c r="W749" s="224"/>
      <c r="X749" s="115"/>
    </row>
    <row r="750" spans="1:24" x14ac:dyDescent="0.25">
      <c r="A750" s="212" t="s">
        <v>1728</v>
      </c>
      <c r="B750" s="213" t="s">
        <v>1729</v>
      </c>
      <c r="C750" s="211" t="s">
        <v>1751</v>
      </c>
      <c r="D750" s="29" t="s">
        <v>862</v>
      </c>
      <c r="E750" s="95" t="s">
        <v>863</v>
      </c>
      <c r="F750" s="109"/>
      <c r="G750" s="110"/>
      <c r="H750" s="100"/>
      <c r="I750" s="25"/>
      <c r="J750" s="109"/>
      <c r="K750" s="110"/>
      <c r="L750" s="25"/>
      <c r="M750" s="25"/>
      <c r="N750" s="109"/>
      <c r="O750" s="110"/>
      <c r="P750" s="109">
        <v>1</v>
      </c>
      <c r="Q750" s="116">
        <v>826.03</v>
      </c>
      <c r="R750" s="107">
        <f t="shared" si="68"/>
        <v>1</v>
      </c>
      <c r="S750" s="115">
        <f t="shared" si="71"/>
        <v>826.03</v>
      </c>
      <c r="T750" s="107">
        <f t="shared" si="72"/>
        <v>1</v>
      </c>
      <c r="U750" s="226">
        <f t="shared" si="73"/>
        <v>826.03</v>
      </c>
      <c r="V750" s="233"/>
      <c r="W750" s="224"/>
      <c r="X750" s="115"/>
    </row>
    <row r="751" spans="1:24" ht="55.2" x14ac:dyDescent="0.25">
      <c r="A751" s="23" t="s">
        <v>1457</v>
      </c>
      <c r="B751" s="24" t="s">
        <v>1458</v>
      </c>
      <c r="C751" s="24"/>
      <c r="D751" s="24" t="s">
        <v>1326</v>
      </c>
      <c r="E751" s="94" t="s">
        <v>1327</v>
      </c>
      <c r="F751" s="109">
        <v>0.53059999999999996</v>
      </c>
      <c r="G751" s="110">
        <v>283.12</v>
      </c>
      <c r="H751" s="100" t="s">
        <v>2267</v>
      </c>
      <c r="I751" s="25">
        <v>332.75</v>
      </c>
      <c r="J751" s="109">
        <v>1.1145</v>
      </c>
      <c r="K751" s="110">
        <v>603.02</v>
      </c>
      <c r="L751" s="25">
        <v>0.91159999999999997</v>
      </c>
      <c r="M751" s="25">
        <v>602.73</v>
      </c>
      <c r="N751" s="109">
        <v>0.91759999999999997</v>
      </c>
      <c r="O751" s="110">
        <v>690.92</v>
      </c>
      <c r="P751" s="109">
        <v>0.60070000000000001</v>
      </c>
      <c r="Q751" s="116">
        <v>496.19622099999998</v>
      </c>
      <c r="R751" s="107">
        <f t="shared" si="68"/>
        <v>0.60070000000000001</v>
      </c>
      <c r="S751" s="115">
        <f t="shared" si="71"/>
        <v>496.19622099999998</v>
      </c>
      <c r="T751" s="107">
        <f t="shared" si="72"/>
        <v>0.60070000000000001</v>
      </c>
      <c r="U751" s="226">
        <f t="shared" si="73"/>
        <v>496.19622099999998</v>
      </c>
      <c r="V751" s="233">
        <v>0.60070000000000001</v>
      </c>
      <c r="W751" s="224">
        <f t="shared" si="69"/>
        <v>659.87</v>
      </c>
      <c r="X751" s="115">
        <f t="shared" si="70"/>
        <v>706.77</v>
      </c>
    </row>
    <row r="752" spans="1:24" ht="55.2" x14ac:dyDescent="0.25">
      <c r="A752" s="23" t="s">
        <v>1459</v>
      </c>
      <c r="B752" s="24" t="s">
        <v>1460</v>
      </c>
      <c r="C752" s="24"/>
      <c r="D752" s="24" t="s">
        <v>1326</v>
      </c>
      <c r="E752" s="94" t="s">
        <v>1327</v>
      </c>
      <c r="F752" s="109"/>
      <c r="G752" s="110"/>
      <c r="H752" s="100"/>
      <c r="I752" s="25"/>
      <c r="J752" s="109"/>
      <c r="K752" s="110"/>
      <c r="L752" s="25"/>
      <c r="M752" s="25"/>
      <c r="N752" s="109"/>
      <c r="O752" s="110"/>
      <c r="P752" s="109">
        <v>1</v>
      </c>
      <c r="Q752" s="116">
        <v>826.03</v>
      </c>
      <c r="R752" s="107">
        <f t="shared" si="68"/>
        <v>1</v>
      </c>
      <c r="S752" s="115">
        <f t="shared" si="71"/>
        <v>826.03</v>
      </c>
      <c r="T752" s="107">
        <f t="shared" si="72"/>
        <v>1</v>
      </c>
      <c r="U752" s="226">
        <f t="shared" si="73"/>
        <v>826.03</v>
      </c>
      <c r="V752" s="234">
        <v>1</v>
      </c>
      <c r="W752" s="224">
        <f t="shared" si="69"/>
        <v>1098.51</v>
      </c>
      <c r="X752" s="115">
        <f t="shared" si="70"/>
        <v>1176.57</v>
      </c>
    </row>
    <row r="753" spans="1:24" ht="55.2" x14ac:dyDescent="0.25">
      <c r="A753" s="23" t="s">
        <v>1461</v>
      </c>
      <c r="B753" s="24" t="s">
        <v>1462</v>
      </c>
      <c r="C753" s="24"/>
      <c r="D753" s="24" t="s">
        <v>1326</v>
      </c>
      <c r="E753" s="94" t="s">
        <v>1327</v>
      </c>
      <c r="F753" s="109"/>
      <c r="G753" s="110"/>
      <c r="H753" s="100"/>
      <c r="I753" s="25"/>
      <c r="J753" s="109"/>
      <c r="K753" s="110"/>
      <c r="L753" s="25"/>
      <c r="M753" s="25"/>
      <c r="N753" s="109"/>
      <c r="O753" s="110"/>
      <c r="P753" s="109">
        <v>0.38450000000000001</v>
      </c>
      <c r="Q753" s="116">
        <v>317.60853500000002</v>
      </c>
      <c r="R753" s="107">
        <f t="shared" si="68"/>
        <v>0.38450000000000001</v>
      </c>
      <c r="S753" s="115">
        <f t="shared" si="71"/>
        <v>317.60853500000002</v>
      </c>
      <c r="T753" s="107">
        <f t="shared" si="72"/>
        <v>0.38450000000000001</v>
      </c>
      <c r="U753" s="226">
        <f t="shared" si="73"/>
        <v>317.60853500000002</v>
      </c>
      <c r="V753" s="233">
        <v>0.38450000000000001</v>
      </c>
      <c r="W753" s="224">
        <f t="shared" si="69"/>
        <v>422.38</v>
      </c>
      <c r="X753" s="115">
        <f t="shared" si="70"/>
        <v>452.39</v>
      </c>
    </row>
    <row r="754" spans="1:24" ht="55.2" x14ac:dyDescent="0.25">
      <c r="A754" s="23" t="s">
        <v>1463</v>
      </c>
      <c r="B754" s="24" t="s">
        <v>1464</v>
      </c>
      <c r="C754" s="24"/>
      <c r="D754" s="24" t="s">
        <v>1326</v>
      </c>
      <c r="E754" s="94" t="s">
        <v>1327</v>
      </c>
      <c r="F754" s="109"/>
      <c r="G754" s="110"/>
      <c r="H754" s="100"/>
      <c r="I754" s="25"/>
      <c r="J754" s="109"/>
      <c r="K754" s="110"/>
      <c r="L754" s="25"/>
      <c r="M754" s="25"/>
      <c r="N754" s="109"/>
      <c r="O754" s="110"/>
      <c r="P754" s="109">
        <v>1</v>
      </c>
      <c r="Q754" s="116">
        <v>826.03</v>
      </c>
      <c r="R754" s="107">
        <f t="shared" si="68"/>
        <v>1</v>
      </c>
      <c r="S754" s="115">
        <f t="shared" si="71"/>
        <v>826.03</v>
      </c>
      <c r="T754" s="107">
        <f t="shared" si="72"/>
        <v>1</v>
      </c>
      <c r="U754" s="226">
        <f t="shared" si="73"/>
        <v>826.03</v>
      </c>
      <c r="V754" s="234">
        <v>1</v>
      </c>
      <c r="W754" s="224">
        <f t="shared" si="69"/>
        <v>1098.51</v>
      </c>
      <c r="X754" s="115">
        <f t="shared" si="70"/>
        <v>1176.57</v>
      </c>
    </row>
    <row r="755" spans="1:24" ht="55.2" x14ac:dyDescent="0.25">
      <c r="A755" s="23" t="s">
        <v>1465</v>
      </c>
      <c r="B755" s="24" t="s">
        <v>1466</v>
      </c>
      <c r="C755" s="24"/>
      <c r="D755" s="24" t="s">
        <v>1326</v>
      </c>
      <c r="E755" s="94" t="s">
        <v>1327</v>
      </c>
      <c r="F755" s="109"/>
      <c r="G755" s="110"/>
      <c r="H755" s="100"/>
      <c r="I755" s="25"/>
      <c r="J755" s="109"/>
      <c r="K755" s="110"/>
      <c r="L755" s="25"/>
      <c r="M755" s="25"/>
      <c r="N755" s="109"/>
      <c r="O755" s="110"/>
      <c r="P755" s="109">
        <v>1</v>
      </c>
      <c r="Q755" s="116">
        <v>826.03</v>
      </c>
      <c r="R755" s="107">
        <f t="shared" si="68"/>
        <v>1</v>
      </c>
      <c r="S755" s="115">
        <f t="shared" si="71"/>
        <v>826.03</v>
      </c>
      <c r="T755" s="107">
        <f t="shared" si="72"/>
        <v>1</v>
      </c>
      <c r="U755" s="226">
        <f t="shared" si="73"/>
        <v>826.03</v>
      </c>
      <c r="V755" s="233">
        <v>1.7742</v>
      </c>
      <c r="W755" s="224">
        <f t="shared" si="69"/>
        <v>1948.98</v>
      </c>
      <c r="X755" s="115">
        <f t="shared" si="70"/>
        <v>2087.4699999999998</v>
      </c>
    </row>
    <row r="756" spans="1:24" ht="55.2" x14ac:dyDescent="0.25">
      <c r="A756" s="23" t="s">
        <v>1467</v>
      </c>
      <c r="B756" s="24" t="s">
        <v>1468</v>
      </c>
      <c r="C756" s="24"/>
      <c r="D756" s="24" t="s">
        <v>1326</v>
      </c>
      <c r="E756" s="94" t="s">
        <v>1327</v>
      </c>
      <c r="F756" s="109"/>
      <c r="G756" s="110"/>
      <c r="H756" s="100"/>
      <c r="I756" s="25"/>
      <c r="J756" s="109">
        <v>0.435</v>
      </c>
      <c r="K756" s="110">
        <v>235.37</v>
      </c>
      <c r="L756" s="25"/>
      <c r="M756" s="25"/>
      <c r="N756" s="109">
        <v>0.60229999999999995</v>
      </c>
      <c r="O756" s="110">
        <v>453.51</v>
      </c>
      <c r="P756" s="109">
        <v>0.7581</v>
      </c>
      <c r="Q756" s="116">
        <v>626.21334300000001</v>
      </c>
      <c r="R756" s="107">
        <f t="shared" ref="R756:R820" si="74">P756</f>
        <v>0.7581</v>
      </c>
      <c r="S756" s="115">
        <f t="shared" si="71"/>
        <v>626.21334300000001</v>
      </c>
      <c r="T756" s="107">
        <f t="shared" si="72"/>
        <v>0.7581</v>
      </c>
      <c r="U756" s="226">
        <f t="shared" si="73"/>
        <v>626.21334300000001</v>
      </c>
      <c r="V756" s="233">
        <v>0.61009999999999998</v>
      </c>
      <c r="W756" s="224">
        <f t="shared" si="69"/>
        <v>670.2</v>
      </c>
      <c r="X756" s="115">
        <f t="shared" si="70"/>
        <v>717.83</v>
      </c>
    </row>
    <row r="757" spans="1:24" ht="55.2" x14ac:dyDescent="0.25">
      <c r="A757" s="23" t="s">
        <v>1469</v>
      </c>
      <c r="B757" s="24" t="s">
        <v>1470</v>
      </c>
      <c r="C757" s="24"/>
      <c r="D757" s="24" t="s">
        <v>1326</v>
      </c>
      <c r="E757" s="94" t="s">
        <v>1327</v>
      </c>
      <c r="F757" s="109">
        <v>0.84599999999999997</v>
      </c>
      <c r="G757" s="110">
        <v>451.42</v>
      </c>
      <c r="H757" s="100" t="s">
        <v>2268</v>
      </c>
      <c r="I757" s="25">
        <v>306.39</v>
      </c>
      <c r="J757" s="109">
        <v>0.12429999999999999</v>
      </c>
      <c r="K757" s="110">
        <v>67.260000000000005</v>
      </c>
      <c r="L757" s="25"/>
      <c r="M757" s="25"/>
      <c r="N757" s="109">
        <v>0.88009999999999999</v>
      </c>
      <c r="O757" s="110">
        <v>662.68</v>
      </c>
      <c r="P757" s="109">
        <v>0.1883</v>
      </c>
      <c r="Q757" s="116">
        <v>155.541449</v>
      </c>
      <c r="R757" s="107">
        <f t="shared" si="74"/>
        <v>0.1883</v>
      </c>
      <c r="S757" s="115">
        <f t="shared" si="71"/>
        <v>155.541449</v>
      </c>
      <c r="T757" s="107">
        <f t="shared" si="72"/>
        <v>0.1883</v>
      </c>
      <c r="U757" s="226">
        <f t="shared" si="73"/>
        <v>155.541449</v>
      </c>
      <c r="V757" s="233">
        <v>0.1883</v>
      </c>
      <c r="W757" s="224">
        <f t="shared" si="69"/>
        <v>206.85</v>
      </c>
      <c r="X757" s="115">
        <f t="shared" si="70"/>
        <v>221.55</v>
      </c>
    </row>
    <row r="758" spans="1:24" ht="55.2" x14ac:dyDescent="0.25">
      <c r="A758" s="23" t="s">
        <v>1471</v>
      </c>
      <c r="B758" s="24" t="s">
        <v>1472</v>
      </c>
      <c r="C758" s="24"/>
      <c r="D758" s="24" t="s">
        <v>1326</v>
      </c>
      <c r="E758" s="94" t="s">
        <v>1327</v>
      </c>
      <c r="F758" s="109"/>
      <c r="G758" s="110"/>
      <c r="H758" s="100"/>
      <c r="I758" s="25"/>
      <c r="J758" s="109">
        <v>0.6835</v>
      </c>
      <c r="K758" s="110">
        <v>369.82</v>
      </c>
      <c r="L758" s="25"/>
      <c r="M758" s="25"/>
      <c r="N758" s="109">
        <v>0.23569999999999999</v>
      </c>
      <c r="O758" s="110">
        <v>177.47</v>
      </c>
      <c r="P758" s="109">
        <v>0.23569999999999999</v>
      </c>
      <c r="Q758" s="116">
        <v>194.69527099999999</v>
      </c>
      <c r="R758" s="107">
        <f t="shared" si="74"/>
        <v>0.23569999999999999</v>
      </c>
      <c r="S758" s="115">
        <f t="shared" si="71"/>
        <v>194.69527099999999</v>
      </c>
      <c r="T758" s="107">
        <f t="shared" si="72"/>
        <v>0.23569999999999999</v>
      </c>
      <c r="U758" s="226">
        <f t="shared" si="73"/>
        <v>194.69527099999999</v>
      </c>
      <c r="V758" s="233">
        <v>0.23569999999999999</v>
      </c>
      <c r="W758" s="224">
        <f t="shared" si="69"/>
        <v>258.92</v>
      </c>
      <c r="X758" s="115">
        <f t="shared" si="70"/>
        <v>277.32</v>
      </c>
    </row>
    <row r="759" spans="1:24" ht="55.2" x14ac:dyDescent="0.25">
      <c r="A759" s="23" t="s">
        <v>1473</v>
      </c>
      <c r="B759" s="24" t="s">
        <v>1474</v>
      </c>
      <c r="C759" s="24"/>
      <c r="D759" s="24" t="s">
        <v>1326</v>
      </c>
      <c r="E759" s="94" t="s">
        <v>1327</v>
      </c>
      <c r="F759" s="109"/>
      <c r="G759" s="110"/>
      <c r="H759" s="100" t="s">
        <v>2269</v>
      </c>
      <c r="I759" s="25">
        <v>373.35</v>
      </c>
      <c r="J759" s="109">
        <v>0.55920000000000003</v>
      </c>
      <c r="K759" s="110">
        <v>302.57</v>
      </c>
      <c r="L759" s="25"/>
      <c r="M759" s="25"/>
      <c r="N759" s="109"/>
      <c r="O759" s="110"/>
      <c r="P759" s="109">
        <v>1.3857999999999999</v>
      </c>
      <c r="Q759" s="116">
        <v>1144.712374</v>
      </c>
      <c r="R759" s="107">
        <f t="shared" si="74"/>
        <v>1.3857999999999999</v>
      </c>
      <c r="S759" s="115">
        <f t="shared" si="71"/>
        <v>1144.712374</v>
      </c>
      <c r="T759" s="107">
        <f t="shared" si="72"/>
        <v>1.3857999999999999</v>
      </c>
      <c r="U759" s="226">
        <f t="shared" si="73"/>
        <v>1144.712374</v>
      </c>
      <c r="V759" s="233">
        <v>1.3857999999999999</v>
      </c>
      <c r="W759" s="224">
        <f t="shared" si="69"/>
        <v>1522.32</v>
      </c>
      <c r="X759" s="115">
        <f t="shared" si="70"/>
        <v>1630.49</v>
      </c>
    </row>
    <row r="760" spans="1:24" ht="55.2" x14ac:dyDescent="0.25">
      <c r="A760" s="23" t="s">
        <v>1475</v>
      </c>
      <c r="B760" s="24" t="s">
        <v>1476</v>
      </c>
      <c r="C760" s="24"/>
      <c r="D760" s="24" t="s">
        <v>1326</v>
      </c>
      <c r="E760" s="94" t="s">
        <v>1327</v>
      </c>
      <c r="F760" s="109"/>
      <c r="G760" s="110"/>
      <c r="H760" s="100"/>
      <c r="I760" s="25"/>
      <c r="J760" s="109"/>
      <c r="K760" s="110"/>
      <c r="L760" s="25"/>
      <c r="M760" s="25"/>
      <c r="N760" s="109"/>
      <c r="O760" s="110"/>
      <c r="P760" s="109">
        <v>1</v>
      </c>
      <c r="Q760" s="116">
        <v>826.03</v>
      </c>
      <c r="R760" s="107">
        <f t="shared" si="74"/>
        <v>1</v>
      </c>
      <c r="S760" s="115">
        <f t="shared" si="71"/>
        <v>826.03</v>
      </c>
      <c r="T760" s="107">
        <f t="shared" si="72"/>
        <v>1</v>
      </c>
      <c r="U760" s="226">
        <f t="shared" si="73"/>
        <v>826.03</v>
      </c>
      <c r="V760" s="234">
        <v>1</v>
      </c>
      <c r="W760" s="224">
        <f t="shared" si="69"/>
        <v>1098.51</v>
      </c>
      <c r="X760" s="115">
        <f t="shared" si="70"/>
        <v>1176.57</v>
      </c>
    </row>
    <row r="761" spans="1:24" ht="55.2" x14ac:dyDescent="0.25">
      <c r="A761" s="23" t="s">
        <v>1477</v>
      </c>
      <c r="B761" s="24" t="s">
        <v>1478</v>
      </c>
      <c r="C761" s="24"/>
      <c r="D761" s="24" t="s">
        <v>1326</v>
      </c>
      <c r="E761" s="94" t="s">
        <v>1327</v>
      </c>
      <c r="F761" s="109">
        <v>1.2259</v>
      </c>
      <c r="G761" s="110">
        <v>654.13</v>
      </c>
      <c r="H761" s="100" t="s">
        <v>2270</v>
      </c>
      <c r="I761" s="25">
        <v>577.36</v>
      </c>
      <c r="J761" s="109">
        <v>0.7</v>
      </c>
      <c r="K761" s="110">
        <v>378.75</v>
      </c>
      <c r="L761" s="25">
        <v>1.5249999999999999</v>
      </c>
      <c r="M761" s="25">
        <v>1008.3</v>
      </c>
      <c r="N761" s="109">
        <v>1.0293000000000001</v>
      </c>
      <c r="O761" s="110">
        <v>775.02</v>
      </c>
      <c r="P761" s="109">
        <v>1.3426</v>
      </c>
      <c r="Q761" s="116">
        <v>1109.0278779999999</v>
      </c>
      <c r="R761" s="107">
        <f t="shared" si="74"/>
        <v>1.3426</v>
      </c>
      <c r="S761" s="115">
        <f t="shared" si="71"/>
        <v>1109.0278779999999</v>
      </c>
      <c r="T761" s="107">
        <f t="shared" si="72"/>
        <v>1.3426</v>
      </c>
      <c r="U761" s="226">
        <f t="shared" si="73"/>
        <v>1109.0278779999999</v>
      </c>
      <c r="V761" s="233">
        <v>0.77769999999999995</v>
      </c>
      <c r="W761" s="224">
        <f t="shared" si="69"/>
        <v>854.31</v>
      </c>
      <c r="X761" s="115">
        <f t="shared" si="70"/>
        <v>915.02</v>
      </c>
    </row>
    <row r="762" spans="1:24" x14ac:dyDescent="0.25">
      <c r="A762" s="23" t="s">
        <v>1479</v>
      </c>
      <c r="B762" s="24" t="s">
        <v>1480</v>
      </c>
      <c r="C762" s="24"/>
      <c r="D762" s="24" t="s">
        <v>4</v>
      </c>
      <c r="E762" s="94" t="s">
        <v>5</v>
      </c>
      <c r="F762" s="109"/>
      <c r="G762" s="110"/>
      <c r="H762" s="100" t="s">
        <v>2271</v>
      </c>
      <c r="I762" s="25">
        <v>532.99</v>
      </c>
      <c r="J762" s="109"/>
      <c r="K762" s="110"/>
      <c r="L762" s="25">
        <v>21.687899999999999</v>
      </c>
      <c r="M762" s="25">
        <v>14339.61</v>
      </c>
      <c r="N762" s="109">
        <v>0.95240000000000002</v>
      </c>
      <c r="O762" s="110">
        <v>717.12</v>
      </c>
      <c r="P762" s="109">
        <v>0.95240000000000002</v>
      </c>
      <c r="Q762" s="116">
        <v>786.71097199999997</v>
      </c>
      <c r="R762" s="107">
        <f t="shared" si="74"/>
        <v>0.95240000000000002</v>
      </c>
      <c r="S762" s="115">
        <f t="shared" si="71"/>
        <v>786.71097199999997</v>
      </c>
      <c r="T762" s="107">
        <f t="shared" si="72"/>
        <v>0.95240000000000002</v>
      </c>
      <c r="U762" s="226">
        <f t="shared" si="73"/>
        <v>786.71097199999997</v>
      </c>
      <c r="V762" s="233">
        <v>0.95240000000000002</v>
      </c>
      <c r="W762" s="224">
        <f t="shared" si="69"/>
        <v>1046.22</v>
      </c>
      <c r="X762" s="115">
        <f t="shared" si="70"/>
        <v>1120.57</v>
      </c>
    </row>
    <row r="763" spans="1:24" ht="27.6" x14ac:dyDescent="0.25">
      <c r="A763" s="23" t="s">
        <v>1481</v>
      </c>
      <c r="B763" s="24" t="s">
        <v>1482</v>
      </c>
      <c r="C763" s="24"/>
      <c r="D763" s="24" t="s">
        <v>4</v>
      </c>
      <c r="E763" s="94" t="s">
        <v>5</v>
      </c>
      <c r="F763" s="109"/>
      <c r="G763" s="110"/>
      <c r="H763" s="100"/>
      <c r="I763" s="25"/>
      <c r="J763" s="109"/>
      <c r="K763" s="110"/>
      <c r="L763" s="25"/>
      <c r="M763" s="25"/>
      <c r="N763" s="109"/>
      <c r="O763" s="110"/>
      <c r="P763" s="109">
        <v>1</v>
      </c>
      <c r="Q763" s="116">
        <v>826.03</v>
      </c>
      <c r="R763" s="107">
        <f t="shared" si="74"/>
        <v>1</v>
      </c>
      <c r="S763" s="115">
        <f t="shared" si="71"/>
        <v>826.03</v>
      </c>
      <c r="T763" s="107">
        <f t="shared" si="72"/>
        <v>1</v>
      </c>
      <c r="U763" s="226">
        <f t="shared" si="73"/>
        <v>826.03</v>
      </c>
      <c r="V763" s="234">
        <v>1</v>
      </c>
      <c r="W763" s="224">
        <f t="shared" si="69"/>
        <v>1098.51</v>
      </c>
      <c r="X763" s="115">
        <f t="shared" si="70"/>
        <v>1176.57</v>
      </c>
    </row>
    <row r="764" spans="1:24" x14ac:dyDescent="0.25">
      <c r="A764" s="26" t="s">
        <v>1732</v>
      </c>
      <c r="B764" s="24" t="s">
        <v>1446</v>
      </c>
      <c r="C764" s="24" t="s">
        <v>1731</v>
      </c>
      <c r="D764" s="27" t="s">
        <v>4</v>
      </c>
      <c r="E764" s="94" t="s">
        <v>5</v>
      </c>
      <c r="F764" s="109"/>
      <c r="G764" s="110"/>
      <c r="H764" s="100"/>
      <c r="I764" s="25"/>
      <c r="J764" s="109"/>
      <c r="K764" s="110"/>
      <c r="L764" s="25"/>
      <c r="M764" s="25"/>
      <c r="N764" s="109">
        <v>1</v>
      </c>
      <c r="O764" s="110">
        <v>752.96</v>
      </c>
      <c r="P764" s="109">
        <v>1</v>
      </c>
      <c r="Q764" s="116">
        <v>826.03</v>
      </c>
      <c r="R764" s="107">
        <f t="shared" si="74"/>
        <v>1</v>
      </c>
      <c r="S764" s="115">
        <f t="shared" si="71"/>
        <v>826.03</v>
      </c>
      <c r="T764" s="107">
        <f t="shared" si="72"/>
        <v>1</v>
      </c>
      <c r="U764" s="226">
        <f t="shared" si="73"/>
        <v>826.03</v>
      </c>
      <c r="V764" s="234">
        <v>1</v>
      </c>
      <c r="W764" s="224">
        <f t="shared" si="69"/>
        <v>1098.51</v>
      </c>
      <c r="X764" s="115">
        <f t="shared" si="70"/>
        <v>1176.57</v>
      </c>
    </row>
    <row r="765" spans="1:24" ht="27.6" x14ac:dyDescent="0.25">
      <c r="A765" s="23" t="s">
        <v>1483</v>
      </c>
      <c r="B765" s="24" t="s">
        <v>1484</v>
      </c>
      <c r="C765" s="24"/>
      <c r="D765" s="24" t="s">
        <v>159</v>
      </c>
      <c r="E765" s="94" t="s">
        <v>160</v>
      </c>
      <c r="F765" s="109">
        <v>0.48549999999999999</v>
      </c>
      <c r="G765" s="110">
        <v>259.06</v>
      </c>
      <c r="H765" s="100"/>
      <c r="I765" s="25"/>
      <c r="J765" s="109"/>
      <c r="K765" s="110"/>
      <c r="L765" s="25"/>
      <c r="M765" s="25"/>
      <c r="N765" s="109"/>
      <c r="O765" s="110"/>
      <c r="P765" s="109">
        <v>0.48549999999999999</v>
      </c>
      <c r="Q765" s="116">
        <v>401.03756499999997</v>
      </c>
      <c r="R765" s="107">
        <f t="shared" si="74"/>
        <v>0.48549999999999999</v>
      </c>
      <c r="S765" s="115">
        <f t="shared" si="71"/>
        <v>401.03756499999997</v>
      </c>
      <c r="T765" s="107">
        <f t="shared" si="72"/>
        <v>0.48549999999999999</v>
      </c>
      <c r="U765" s="226">
        <f t="shared" si="73"/>
        <v>401.03756499999997</v>
      </c>
      <c r="V765" s="233">
        <v>0.48549999999999999</v>
      </c>
      <c r="W765" s="224">
        <f t="shared" si="69"/>
        <v>533.33000000000004</v>
      </c>
      <c r="X765" s="115">
        <f t="shared" si="70"/>
        <v>571.22</v>
      </c>
    </row>
    <row r="766" spans="1:24" ht="27.6" x14ac:dyDescent="0.25">
      <c r="A766" s="23" t="s">
        <v>1485</v>
      </c>
      <c r="B766" s="24" t="s">
        <v>1486</v>
      </c>
      <c r="C766" s="24"/>
      <c r="D766" s="24" t="s">
        <v>159</v>
      </c>
      <c r="E766" s="94" t="s">
        <v>160</v>
      </c>
      <c r="F766" s="109">
        <v>0.1232</v>
      </c>
      <c r="G766" s="110">
        <v>65.739999999999995</v>
      </c>
      <c r="H766" s="100" t="s">
        <v>2272</v>
      </c>
      <c r="I766" s="25">
        <v>355.18</v>
      </c>
      <c r="J766" s="109"/>
      <c r="K766" s="110"/>
      <c r="L766" s="25">
        <v>0.19089999999999999</v>
      </c>
      <c r="M766" s="25">
        <v>126.22</v>
      </c>
      <c r="N766" s="109">
        <v>0.52549999999999997</v>
      </c>
      <c r="O766" s="110">
        <v>395.68</v>
      </c>
      <c r="P766" s="109">
        <v>0.34889999999999999</v>
      </c>
      <c r="Q766" s="116">
        <v>288.20186699999999</v>
      </c>
      <c r="R766" s="107">
        <f t="shared" si="74"/>
        <v>0.34889999999999999</v>
      </c>
      <c r="S766" s="115">
        <f t="shared" si="71"/>
        <v>288.20186699999999</v>
      </c>
      <c r="T766" s="107">
        <f t="shared" si="72"/>
        <v>0.34889999999999999</v>
      </c>
      <c r="U766" s="226">
        <f t="shared" si="73"/>
        <v>288.20186699999999</v>
      </c>
      <c r="V766" s="233">
        <v>0.43020000000000003</v>
      </c>
      <c r="W766" s="224">
        <f t="shared" si="69"/>
        <v>472.58</v>
      </c>
      <c r="X766" s="115">
        <f t="shared" si="70"/>
        <v>506.16</v>
      </c>
    </row>
    <row r="767" spans="1:24" ht="27.6" x14ac:dyDescent="0.25">
      <c r="A767" s="23" t="s">
        <v>1487</v>
      </c>
      <c r="B767" s="24" t="s">
        <v>1488</v>
      </c>
      <c r="C767" s="24"/>
      <c r="D767" s="24" t="s">
        <v>417</v>
      </c>
      <c r="E767" s="94" t="s">
        <v>418</v>
      </c>
      <c r="F767" s="109"/>
      <c r="G767" s="110"/>
      <c r="H767" s="100"/>
      <c r="I767" s="25"/>
      <c r="J767" s="109"/>
      <c r="K767" s="110"/>
      <c r="L767" s="25"/>
      <c r="M767" s="25"/>
      <c r="N767" s="109"/>
      <c r="O767" s="110"/>
      <c r="P767" s="109">
        <v>1</v>
      </c>
      <c r="Q767" s="116">
        <v>826.03</v>
      </c>
      <c r="R767" s="107">
        <f t="shared" si="74"/>
        <v>1</v>
      </c>
      <c r="S767" s="115">
        <f t="shared" si="71"/>
        <v>826.03</v>
      </c>
      <c r="T767" s="107">
        <f t="shared" si="72"/>
        <v>1</v>
      </c>
      <c r="U767" s="226">
        <f t="shared" si="73"/>
        <v>826.03</v>
      </c>
      <c r="V767" s="234">
        <v>1</v>
      </c>
      <c r="W767" s="224">
        <f t="shared" si="69"/>
        <v>1098.51</v>
      </c>
      <c r="X767" s="115">
        <f t="shared" si="70"/>
        <v>1176.57</v>
      </c>
    </row>
    <row r="768" spans="1:24" ht="27.6" x14ac:dyDescent="0.25">
      <c r="A768" s="23" t="s">
        <v>1489</v>
      </c>
      <c r="B768" s="24" t="s">
        <v>1490</v>
      </c>
      <c r="C768" s="24"/>
      <c r="D768" s="24" t="s">
        <v>417</v>
      </c>
      <c r="E768" s="94" t="s">
        <v>418</v>
      </c>
      <c r="F768" s="109"/>
      <c r="G768" s="110"/>
      <c r="H768" s="100"/>
      <c r="I768" s="25"/>
      <c r="J768" s="109"/>
      <c r="K768" s="110"/>
      <c r="L768" s="25"/>
      <c r="M768" s="25"/>
      <c r="N768" s="109"/>
      <c r="O768" s="110"/>
      <c r="P768" s="109">
        <v>1</v>
      </c>
      <c r="Q768" s="116">
        <v>826.03</v>
      </c>
      <c r="R768" s="107">
        <f t="shared" si="74"/>
        <v>1</v>
      </c>
      <c r="S768" s="115">
        <f t="shared" si="71"/>
        <v>826.03</v>
      </c>
      <c r="T768" s="107">
        <f t="shared" si="72"/>
        <v>1</v>
      </c>
      <c r="U768" s="226">
        <f t="shared" si="73"/>
        <v>826.03</v>
      </c>
      <c r="V768" s="234">
        <v>1</v>
      </c>
      <c r="W768" s="224">
        <f t="shared" si="69"/>
        <v>1098.51</v>
      </c>
      <c r="X768" s="115">
        <f t="shared" si="70"/>
        <v>1176.57</v>
      </c>
    </row>
    <row r="769" spans="1:24" ht="27.6" x14ac:dyDescent="0.25">
      <c r="A769" s="23" t="s">
        <v>1491</v>
      </c>
      <c r="B769" s="24" t="s">
        <v>1492</v>
      </c>
      <c r="C769" s="24"/>
      <c r="D769" s="24" t="s">
        <v>530</v>
      </c>
      <c r="E769" s="94" t="s">
        <v>531</v>
      </c>
      <c r="F769" s="109">
        <v>0.33860000000000001</v>
      </c>
      <c r="G769" s="110">
        <v>180.67</v>
      </c>
      <c r="H769" s="100"/>
      <c r="I769" s="25"/>
      <c r="J769" s="109"/>
      <c r="K769" s="110"/>
      <c r="L769" s="25"/>
      <c r="M769" s="25"/>
      <c r="N769" s="109">
        <v>0.1804</v>
      </c>
      <c r="O769" s="110">
        <v>135.83000000000001</v>
      </c>
      <c r="P769" s="109">
        <v>0.1804</v>
      </c>
      <c r="Q769" s="116">
        <v>149.01581200000001</v>
      </c>
      <c r="R769" s="107">
        <f t="shared" si="74"/>
        <v>0.1804</v>
      </c>
      <c r="S769" s="115">
        <f t="shared" si="71"/>
        <v>149.01581200000001</v>
      </c>
      <c r="T769" s="107">
        <f t="shared" si="72"/>
        <v>0.1804</v>
      </c>
      <c r="U769" s="226">
        <f t="shared" si="73"/>
        <v>149.01581200000001</v>
      </c>
      <c r="V769" s="233">
        <v>0.1804</v>
      </c>
      <c r="W769" s="224">
        <f t="shared" si="69"/>
        <v>198.17</v>
      </c>
      <c r="X769" s="115">
        <f t="shared" si="70"/>
        <v>212.25</v>
      </c>
    </row>
    <row r="770" spans="1:24" ht="27.6" x14ac:dyDescent="0.25">
      <c r="A770" s="23" t="s">
        <v>1493</v>
      </c>
      <c r="B770" s="24" t="s">
        <v>1494</v>
      </c>
      <c r="C770" s="24"/>
      <c r="D770" s="24" t="s">
        <v>417</v>
      </c>
      <c r="E770" s="94" t="s">
        <v>418</v>
      </c>
      <c r="F770" s="109">
        <v>0.49130000000000001</v>
      </c>
      <c r="G770" s="110">
        <v>262.14999999999998</v>
      </c>
      <c r="H770" s="100"/>
      <c r="I770" s="25"/>
      <c r="J770" s="109"/>
      <c r="K770" s="110"/>
      <c r="L770" s="25"/>
      <c r="M770" s="25"/>
      <c r="N770" s="109"/>
      <c r="O770" s="110"/>
      <c r="P770" s="109">
        <v>0.49130000000000001</v>
      </c>
      <c r="Q770" s="116">
        <v>405.82853899999998</v>
      </c>
      <c r="R770" s="107">
        <f t="shared" si="74"/>
        <v>0.49130000000000001</v>
      </c>
      <c r="S770" s="115">
        <f t="shared" si="71"/>
        <v>405.82853899999998</v>
      </c>
      <c r="T770" s="107">
        <f t="shared" si="72"/>
        <v>0.49130000000000001</v>
      </c>
      <c r="U770" s="226">
        <f t="shared" si="73"/>
        <v>405.82853899999998</v>
      </c>
      <c r="V770" s="233">
        <v>0.49130000000000001</v>
      </c>
      <c r="W770" s="224">
        <f t="shared" si="69"/>
        <v>539.70000000000005</v>
      </c>
      <c r="X770" s="115">
        <f t="shared" si="70"/>
        <v>578.04999999999995</v>
      </c>
    </row>
    <row r="771" spans="1:24" ht="27.6" x14ac:dyDescent="0.25">
      <c r="A771" s="23" t="s">
        <v>1495</v>
      </c>
      <c r="B771" s="24" t="s">
        <v>1496</v>
      </c>
      <c r="C771" s="24"/>
      <c r="D771" s="24" t="s">
        <v>417</v>
      </c>
      <c r="E771" s="94" t="s">
        <v>418</v>
      </c>
      <c r="F771" s="109"/>
      <c r="G771" s="110"/>
      <c r="H771" s="100"/>
      <c r="I771" s="25"/>
      <c r="J771" s="109"/>
      <c r="K771" s="110"/>
      <c r="L771" s="25"/>
      <c r="M771" s="25"/>
      <c r="N771" s="109"/>
      <c r="O771" s="110"/>
      <c r="P771" s="109">
        <v>1</v>
      </c>
      <c r="Q771" s="116">
        <v>826.03</v>
      </c>
      <c r="R771" s="107">
        <f t="shared" si="74"/>
        <v>1</v>
      </c>
      <c r="S771" s="115">
        <f t="shared" si="71"/>
        <v>826.03</v>
      </c>
      <c r="T771" s="107">
        <f t="shared" si="72"/>
        <v>1</v>
      </c>
      <c r="U771" s="226">
        <f t="shared" si="73"/>
        <v>826.03</v>
      </c>
      <c r="V771" s="234">
        <v>1</v>
      </c>
      <c r="W771" s="224">
        <f t="shared" si="69"/>
        <v>1098.51</v>
      </c>
      <c r="X771" s="115">
        <f t="shared" si="70"/>
        <v>1176.57</v>
      </c>
    </row>
    <row r="772" spans="1:24" ht="27.6" x14ac:dyDescent="0.25">
      <c r="A772" s="23" t="s">
        <v>1497</v>
      </c>
      <c r="B772" s="24" t="s">
        <v>1498</v>
      </c>
      <c r="C772" s="24"/>
      <c r="D772" s="24" t="s">
        <v>417</v>
      </c>
      <c r="E772" s="94" t="s">
        <v>418</v>
      </c>
      <c r="F772" s="109"/>
      <c r="G772" s="110"/>
      <c r="H772" s="100"/>
      <c r="I772" s="25"/>
      <c r="J772" s="109"/>
      <c r="K772" s="110"/>
      <c r="L772" s="25"/>
      <c r="M772" s="25"/>
      <c r="N772" s="109"/>
      <c r="O772" s="110"/>
      <c r="P772" s="109">
        <v>1</v>
      </c>
      <c r="Q772" s="116">
        <v>826.03</v>
      </c>
      <c r="R772" s="107">
        <f t="shared" si="74"/>
        <v>1</v>
      </c>
      <c r="S772" s="115">
        <f t="shared" si="71"/>
        <v>826.03</v>
      </c>
      <c r="T772" s="107">
        <f t="shared" si="72"/>
        <v>1</v>
      </c>
      <c r="U772" s="226">
        <f t="shared" si="73"/>
        <v>826.03</v>
      </c>
      <c r="V772" s="234">
        <v>1</v>
      </c>
      <c r="W772" s="224">
        <f t="shared" si="69"/>
        <v>1098.51</v>
      </c>
      <c r="X772" s="115">
        <f t="shared" si="70"/>
        <v>1176.57</v>
      </c>
    </row>
    <row r="773" spans="1:24" ht="27.6" x14ac:dyDescent="0.25">
      <c r="A773" s="23" t="s">
        <v>1499</v>
      </c>
      <c r="B773" s="24" t="s">
        <v>1500</v>
      </c>
      <c r="C773" s="24"/>
      <c r="D773" s="24" t="s">
        <v>417</v>
      </c>
      <c r="E773" s="94" t="s">
        <v>418</v>
      </c>
      <c r="F773" s="109">
        <v>0.30630000000000002</v>
      </c>
      <c r="G773" s="110">
        <v>163.44</v>
      </c>
      <c r="H773" s="100"/>
      <c r="I773" s="25"/>
      <c r="J773" s="109"/>
      <c r="K773" s="110"/>
      <c r="L773" s="25"/>
      <c r="M773" s="25"/>
      <c r="N773" s="109"/>
      <c r="O773" s="110"/>
      <c r="P773" s="109">
        <v>0.30630000000000002</v>
      </c>
      <c r="Q773" s="116">
        <v>253.012989</v>
      </c>
      <c r="R773" s="107">
        <f t="shared" si="74"/>
        <v>0.30630000000000002</v>
      </c>
      <c r="S773" s="115">
        <f t="shared" si="71"/>
        <v>253.012989</v>
      </c>
      <c r="T773" s="107">
        <f t="shared" si="72"/>
        <v>0.30630000000000002</v>
      </c>
      <c r="U773" s="226">
        <f t="shared" si="73"/>
        <v>253.012989</v>
      </c>
      <c r="V773" s="233">
        <v>0.30630000000000002</v>
      </c>
      <c r="W773" s="224">
        <f t="shared" si="69"/>
        <v>336.47</v>
      </c>
      <c r="X773" s="115">
        <f t="shared" si="70"/>
        <v>360.38</v>
      </c>
    </row>
    <row r="774" spans="1:24" ht="27.6" x14ac:dyDescent="0.25">
      <c r="A774" s="23" t="s">
        <v>1501</v>
      </c>
      <c r="B774" s="24" t="s">
        <v>1502</v>
      </c>
      <c r="C774" s="24"/>
      <c r="D774" s="24" t="s">
        <v>159</v>
      </c>
      <c r="E774" s="94" t="s">
        <v>160</v>
      </c>
      <c r="F774" s="109">
        <v>0.19719999999999999</v>
      </c>
      <c r="G774" s="110">
        <v>105.22</v>
      </c>
      <c r="H774" s="100" t="s">
        <v>2273</v>
      </c>
      <c r="I774" s="25">
        <v>75.7</v>
      </c>
      <c r="J774" s="109"/>
      <c r="K774" s="110"/>
      <c r="L774" s="25">
        <v>0.1855</v>
      </c>
      <c r="M774" s="25">
        <v>122.65</v>
      </c>
      <c r="N774" s="109">
        <v>0.1416</v>
      </c>
      <c r="O774" s="110">
        <v>106.62</v>
      </c>
      <c r="P774" s="109">
        <v>0.1416</v>
      </c>
      <c r="Q774" s="116">
        <v>116.96584799999999</v>
      </c>
      <c r="R774" s="107">
        <f t="shared" si="74"/>
        <v>0.1416</v>
      </c>
      <c r="S774" s="115">
        <f t="shared" si="71"/>
        <v>116.96584799999999</v>
      </c>
      <c r="T774" s="107">
        <f t="shared" si="72"/>
        <v>0.1416</v>
      </c>
      <c r="U774" s="226">
        <f t="shared" si="73"/>
        <v>116.96584799999999</v>
      </c>
      <c r="V774" s="233">
        <v>0.1416</v>
      </c>
      <c r="W774" s="224">
        <f t="shared" si="69"/>
        <v>155.55000000000001</v>
      </c>
      <c r="X774" s="115">
        <f t="shared" si="70"/>
        <v>166.6</v>
      </c>
    </row>
    <row r="775" spans="1:24" ht="27.6" x14ac:dyDescent="0.25">
      <c r="A775" s="23" t="s">
        <v>1503</v>
      </c>
      <c r="B775" s="24" t="s">
        <v>1504</v>
      </c>
      <c r="C775" s="24"/>
      <c r="D775" s="24" t="s">
        <v>417</v>
      </c>
      <c r="E775" s="94" t="s">
        <v>418</v>
      </c>
      <c r="F775" s="109">
        <v>0.12690000000000001</v>
      </c>
      <c r="G775" s="110">
        <v>67.709999999999994</v>
      </c>
      <c r="H775" s="100"/>
      <c r="I775" s="25"/>
      <c r="J775" s="109"/>
      <c r="K775" s="110"/>
      <c r="L775" s="25"/>
      <c r="M775" s="25"/>
      <c r="N775" s="109"/>
      <c r="O775" s="110"/>
      <c r="P775" s="109">
        <v>0.12690000000000001</v>
      </c>
      <c r="Q775" s="116">
        <v>104.82320700000001</v>
      </c>
      <c r="R775" s="107">
        <f t="shared" si="74"/>
        <v>0.12690000000000001</v>
      </c>
      <c r="S775" s="115">
        <f t="shared" si="71"/>
        <v>104.82320700000001</v>
      </c>
      <c r="T775" s="107">
        <f t="shared" si="72"/>
        <v>0.12690000000000001</v>
      </c>
      <c r="U775" s="226">
        <f t="shared" si="73"/>
        <v>104.82320700000001</v>
      </c>
      <c r="V775" s="233">
        <v>0.12690000000000001</v>
      </c>
      <c r="W775" s="224">
        <f t="shared" ref="W775:W833" si="75">ROUND(V775*$W$2,2)</f>
        <v>139.4</v>
      </c>
      <c r="X775" s="115">
        <f t="shared" ref="X775:X833" si="76">ROUND(V775*$X$2,2)</f>
        <v>149.31</v>
      </c>
    </row>
    <row r="776" spans="1:24" ht="27.6" x14ac:dyDescent="0.25">
      <c r="A776" s="23" t="s">
        <v>1505</v>
      </c>
      <c r="B776" s="24" t="s">
        <v>1506</v>
      </c>
      <c r="C776" s="24"/>
      <c r="D776" s="24" t="s">
        <v>530</v>
      </c>
      <c r="E776" s="94" t="s">
        <v>531</v>
      </c>
      <c r="F776" s="109">
        <v>0.73150000000000004</v>
      </c>
      <c r="G776" s="110">
        <v>390.32</v>
      </c>
      <c r="H776" s="100"/>
      <c r="I776" s="25"/>
      <c r="J776" s="109"/>
      <c r="K776" s="110"/>
      <c r="L776" s="25"/>
      <c r="M776" s="25"/>
      <c r="N776" s="109"/>
      <c r="O776" s="110"/>
      <c r="P776" s="109">
        <v>0.73150000000000004</v>
      </c>
      <c r="Q776" s="116">
        <v>604.24094500000001</v>
      </c>
      <c r="R776" s="107">
        <f t="shared" si="74"/>
        <v>0.73150000000000004</v>
      </c>
      <c r="S776" s="115">
        <f t="shared" si="71"/>
        <v>604.24094500000001</v>
      </c>
      <c r="T776" s="107">
        <f t="shared" si="72"/>
        <v>0.73150000000000004</v>
      </c>
      <c r="U776" s="226">
        <f t="shared" si="73"/>
        <v>604.24094500000001</v>
      </c>
      <c r="V776" s="233">
        <v>0.73150000000000004</v>
      </c>
      <c r="W776" s="224">
        <f t="shared" si="75"/>
        <v>803.56</v>
      </c>
      <c r="X776" s="115">
        <f t="shared" si="76"/>
        <v>860.66</v>
      </c>
    </row>
    <row r="777" spans="1:24" ht="27.6" x14ac:dyDescent="0.25">
      <c r="A777" s="23" t="s">
        <v>1507</v>
      </c>
      <c r="B777" s="24" t="s">
        <v>1508</v>
      </c>
      <c r="C777" s="24"/>
      <c r="D777" s="24" t="s">
        <v>530</v>
      </c>
      <c r="E777" s="94" t="s">
        <v>531</v>
      </c>
      <c r="F777" s="109">
        <v>0.64829999999999999</v>
      </c>
      <c r="G777" s="110">
        <v>345.93</v>
      </c>
      <c r="H777" s="100"/>
      <c r="I777" s="25"/>
      <c r="J777" s="109"/>
      <c r="K777" s="110"/>
      <c r="L777" s="25"/>
      <c r="M777" s="25"/>
      <c r="N777" s="109"/>
      <c r="O777" s="110"/>
      <c r="P777" s="109">
        <v>0.64829999999999999</v>
      </c>
      <c r="Q777" s="116">
        <v>535.51524899999993</v>
      </c>
      <c r="R777" s="107">
        <f t="shared" si="74"/>
        <v>0.64829999999999999</v>
      </c>
      <c r="S777" s="115">
        <f t="shared" si="71"/>
        <v>535.51524899999993</v>
      </c>
      <c r="T777" s="107">
        <f t="shared" si="72"/>
        <v>0.64829999999999999</v>
      </c>
      <c r="U777" s="226">
        <f t="shared" si="73"/>
        <v>535.51524899999993</v>
      </c>
      <c r="V777" s="233">
        <v>0.64829999999999999</v>
      </c>
      <c r="W777" s="224">
        <f t="shared" si="75"/>
        <v>712.16</v>
      </c>
      <c r="X777" s="115">
        <f t="shared" si="76"/>
        <v>762.77</v>
      </c>
    </row>
    <row r="778" spans="1:24" ht="27.6" x14ac:dyDescent="0.25">
      <c r="A778" s="23" t="s">
        <v>1509</v>
      </c>
      <c r="B778" s="24" t="s">
        <v>1510</v>
      </c>
      <c r="C778" s="24"/>
      <c r="D778" s="24" t="s">
        <v>530</v>
      </c>
      <c r="E778" s="94" t="s">
        <v>531</v>
      </c>
      <c r="F778" s="109"/>
      <c r="G778" s="110"/>
      <c r="H778" s="100"/>
      <c r="I778" s="25"/>
      <c r="J778" s="109"/>
      <c r="K778" s="110"/>
      <c r="L778" s="25"/>
      <c r="M778" s="25"/>
      <c r="N778" s="109"/>
      <c r="O778" s="110"/>
      <c r="P778" s="109">
        <v>1</v>
      </c>
      <c r="Q778" s="116">
        <v>826.03</v>
      </c>
      <c r="R778" s="107">
        <f t="shared" si="74"/>
        <v>1</v>
      </c>
      <c r="S778" s="115">
        <f t="shared" si="71"/>
        <v>826.03</v>
      </c>
      <c r="T778" s="107">
        <f t="shared" si="72"/>
        <v>1</v>
      </c>
      <c r="U778" s="226">
        <f t="shared" si="73"/>
        <v>826.03</v>
      </c>
      <c r="V778" s="234">
        <v>1</v>
      </c>
      <c r="W778" s="224">
        <f t="shared" si="75"/>
        <v>1098.51</v>
      </c>
      <c r="X778" s="115">
        <f t="shared" si="76"/>
        <v>1176.57</v>
      </c>
    </row>
    <row r="779" spans="1:24" ht="27.6" x14ac:dyDescent="0.25">
      <c r="A779" s="23" t="s">
        <v>1511</v>
      </c>
      <c r="B779" s="24" t="s">
        <v>1512</v>
      </c>
      <c r="C779" s="24"/>
      <c r="D779" s="24" t="s">
        <v>862</v>
      </c>
      <c r="E779" s="94" t="s">
        <v>863</v>
      </c>
      <c r="F779" s="109">
        <v>0.63490000000000002</v>
      </c>
      <c r="G779" s="110">
        <v>338.78</v>
      </c>
      <c r="H779" s="100"/>
      <c r="I779" s="25"/>
      <c r="J779" s="109"/>
      <c r="K779" s="110"/>
      <c r="L779" s="25"/>
      <c r="M779" s="25"/>
      <c r="N779" s="109"/>
      <c r="O779" s="110"/>
      <c r="P779" s="109">
        <v>0.63490000000000002</v>
      </c>
      <c r="Q779" s="116">
        <v>524.44644700000003</v>
      </c>
      <c r="R779" s="107">
        <f t="shared" si="74"/>
        <v>0.63490000000000002</v>
      </c>
      <c r="S779" s="115">
        <f t="shared" si="71"/>
        <v>524.44644700000003</v>
      </c>
      <c r="T779" s="107">
        <f t="shared" si="72"/>
        <v>0.63490000000000002</v>
      </c>
      <c r="U779" s="226">
        <f t="shared" si="73"/>
        <v>524.44644700000003</v>
      </c>
      <c r="V779" s="233">
        <v>0.63490000000000002</v>
      </c>
      <c r="W779" s="224">
        <f t="shared" si="75"/>
        <v>697.44</v>
      </c>
      <c r="X779" s="115">
        <f t="shared" si="76"/>
        <v>747</v>
      </c>
    </row>
    <row r="780" spans="1:24" ht="27.6" x14ac:dyDescent="0.25">
      <c r="A780" s="23" t="s">
        <v>1513</v>
      </c>
      <c r="B780" s="24" t="s">
        <v>1514</v>
      </c>
      <c r="C780" s="24"/>
      <c r="D780" s="24" t="s">
        <v>862</v>
      </c>
      <c r="E780" s="94" t="s">
        <v>863</v>
      </c>
      <c r="F780" s="109">
        <v>0.57630000000000003</v>
      </c>
      <c r="G780" s="110">
        <v>307.51</v>
      </c>
      <c r="H780" s="100"/>
      <c r="I780" s="25"/>
      <c r="J780" s="109"/>
      <c r="K780" s="110"/>
      <c r="L780" s="25"/>
      <c r="M780" s="25"/>
      <c r="N780" s="109"/>
      <c r="O780" s="110"/>
      <c r="P780" s="109">
        <v>0.57630000000000003</v>
      </c>
      <c r="Q780" s="116">
        <v>476.041089</v>
      </c>
      <c r="R780" s="107">
        <f t="shared" si="74"/>
        <v>0.57630000000000003</v>
      </c>
      <c r="S780" s="115">
        <f t="shared" si="71"/>
        <v>476.041089</v>
      </c>
      <c r="T780" s="107">
        <f t="shared" si="72"/>
        <v>0.57630000000000003</v>
      </c>
      <c r="U780" s="226">
        <f t="shared" si="73"/>
        <v>476.041089</v>
      </c>
      <c r="V780" s="233">
        <v>0.57630000000000003</v>
      </c>
      <c r="W780" s="224">
        <f t="shared" si="75"/>
        <v>633.07000000000005</v>
      </c>
      <c r="X780" s="115">
        <f t="shared" si="76"/>
        <v>678.06</v>
      </c>
    </row>
    <row r="781" spans="1:24" ht="41.4" x14ac:dyDescent="0.25">
      <c r="A781" s="23" t="s">
        <v>1515</v>
      </c>
      <c r="B781" s="24" t="s">
        <v>1516</v>
      </c>
      <c r="C781" s="24"/>
      <c r="D781" s="24" t="s">
        <v>996</v>
      </c>
      <c r="E781" s="94" t="s">
        <v>997</v>
      </c>
      <c r="F781" s="109">
        <v>0.28120000000000001</v>
      </c>
      <c r="G781" s="110">
        <v>150.05000000000001</v>
      </c>
      <c r="H781" s="100"/>
      <c r="I781" s="25"/>
      <c r="J781" s="109"/>
      <c r="K781" s="110"/>
      <c r="L781" s="25"/>
      <c r="M781" s="25"/>
      <c r="N781" s="109"/>
      <c r="O781" s="110"/>
      <c r="P781" s="109">
        <v>0.28120000000000001</v>
      </c>
      <c r="Q781" s="116">
        <v>232.27963600000001</v>
      </c>
      <c r="R781" s="107">
        <f t="shared" si="74"/>
        <v>0.28120000000000001</v>
      </c>
      <c r="S781" s="115">
        <f t="shared" si="71"/>
        <v>232.27963600000001</v>
      </c>
      <c r="T781" s="107">
        <f t="shared" si="72"/>
        <v>0.28120000000000001</v>
      </c>
      <c r="U781" s="226">
        <f t="shared" si="73"/>
        <v>232.27963600000001</v>
      </c>
      <c r="V781" s="233">
        <v>0.28120000000000001</v>
      </c>
      <c r="W781" s="224">
        <f t="shared" si="75"/>
        <v>308.89999999999998</v>
      </c>
      <c r="X781" s="115">
        <f t="shared" si="76"/>
        <v>330.85</v>
      </c>
    </row>
    <row r="782" spans="1:24" ht="41.4" x14ac:dyDescent="0.25">
      <c r="A782" s="23" t="s">
        <v>1517</v>
      </c>
      <c r="B782" s="24" t="s">
        <v>1518</v>
      </c>
      <c r="C782" s="24"/>
      <c r="D782" s="24" t="s">
        <v>996</v>
      </c>
      <c r="E782" s="94" t="s">
        <v>997</v>
      </c>
      <c r="F782" s="109">
        <v>0.36899999999999999</v>
      </c>
      <c r="G782" s="110">
        <v>196.89</v>
      </c>
      <c r="H782" s="100"/>
      <c r="I782" s="25"/>
      <c r="J782" s="109"/>
      <c r="K782" s="110"/>
      <c r="L782" s="25"/>
      <c r="M782" s="25"/>
      <c r="N782" s="109"/>
      <c r="O782" s="110"/>
      <c r="P782" s="109">
        <v>0.36899999999999999</v>
      </c>
      <c r="Q782" s="116">
        <v>304.80507</v>
      </c>
      <c r="R782" s="107">
        <f t="shared" si="74"/>
        <v>0.36899999999999999</v>
      </c>
      <c r="S782" s="115">
        <f t="shared" si="71"/>
        <v>304.80507</v>
      </c>
      <c r="T782" s="107">
        <f t="shared" si="72"/>
        <v>0.36899999999999999</v>
      </c>
      <c r="U782" s="226">
        <f t="shared" si="73"/>
        <v>304.80507</v>
      </c>
      <c r="V782" s="233">
        <v>0.36899999999999999</v>
      </c>
      <c r="W782" s="224">
        <f t="shared" si="75"/>
        <v>405.35</v>
      </c>
      <c r="X782" s="115">
        <f t="shared" si="76"/>
        <v>434.15</v>
      </c>
    </row>
    <row r="783" spans="1:24" ht="27.6" x14ac:dyDescent="0.25">
      <c r="A783" s="23" t="s">
        <v>1519</v>
      </c>
      <c r="B783" s="24" t="s">
        <v>1520</v>
      </c>
      <c r="C783" s="24"/>
      <c r="D783" s="24" t="s">
        <v>417</v>
      </c>
      <c r="E783" s="94" t="s">
        <v>418</v>
      </c>
      <c r="F783" s="109">
        <v>0.41460000000000002</v>
      </c>
      <c r="G783" s="110">
        <v>221.23</v>
      </c>
      <c r="H783" s="100"/>
      <c r="I783" s="25"/>
      <c r="J783" s="109"/>
      <c r="K783" s="110"/>
      <c r="L783" s="25"/>
      <c r="M783" s="25"/>
      <c r="N783" s="109"/>
      <c r="O783" s="110"/>
      <c r="P783" s="109">
        <v>0.41460000000000002</v>
      </c>
      <c r="Q783" s="116">
        <v>342.472038</v>
      </c>
      <c r="R783" s="107">
        <f t="shared" si="74"/>
        <v>0.41460000000000002</v>
      </c>
      <c r="S783" s="115">
        <f t="shared" ref="S783:S833" si="77">Q783</f>
        <v>342.472038</v>
      </c>
      <c r="T783" s="107">
        <f t="shared" ref="T783:T833" si="78">R783</f>
        <v>0.41460000000000002</v>
      </c>
      <c r="U783" s="226">
        <f t="shared" ref="U783:U833" si="79">S783</f>
        <v>342.472038</v>
      </c>
      <c r="V783" s="233">
        <v>0.41460000000000002</v>
      </c>
      <c r="W783" s="224">
        <f t="shared" si="75"/>
        <v>455.44</v>
      </c>
      <c r="X783" s="115">
        <f t="shared" si="76"/>
        <v>487.81</v>
      </c>
    </row>
    <row r="784" spans="1:24" x14ac:dyDescent="0.25">
      <c r="A784" s="23" t="s">
        <v>1521</v>
      </c>
      <c r="B784" s="24" t="s">
        <v>1522</v>
      </c>
      <c r="C784" s="24"/>
      <c r="D784" s="24" t="s">
        <v>4</v>
      </c>
      <c r="E784" s="94" t="s">
        <v>5</v>
      </c>
      <c r="F784" s="109">
        <v>0.94720000000000004</v>
      </c>
      <c r="G784" s="110">
        <v>505.42</v>
      </c>
      <c r="H784" s="100" t="s">
        <v>2274</v>
      </c>
      <c r="I784" s="25">
        <v>133.71</v>
      </c>
      <c r="J784" s="109">
        <v>0.32029999999999997</v>
      </c>
      <c r="K784" s="110">
        <v>173.3</v>
      </c>
      <c r="L784" s="25">
        <v>0.1452</v>
      </c>
      <c r="M784" s="25">
        <v>96</v>
      </c>
      <c r="N784" s="109">
        <v>0.25869999999999999</v>
      </c>
      <c r="O784" s="110">
        <v>194.79</v>
      </c>
      <c r="P784" s="109">
        <v>0.25330000000000003</v>
      </c>
      <c r="Q784" s="116">
        <v>209.23339900000002</v>
      </c>
      <c r="R784" s="107">
        <f t="shared" si="74"/>
        <v>0.25330000000000003</v>
      </c>
      <c r="S784" s="115">
        <f t="shared" si="77"/>
        <v>209.23339900000002</v>
      </c>
      <c r="T784" s="107">
        <f t="shared" si="78"/>
        <v>0.25330000000000003</v>
      </c>
      <c r="U784" s="226">
        <f t="shared" si="79"/>
        <v>209.23339900000002</v>
      </c>
      <c r="V784" s="233">
        <v>0.15359999999999999</v>
      </c>
      <c r="W784" s="224">
        <f t="shared" si="75"/>
        <v>168.73</v>
      </c>
      <c r="X784" s="115">
        <f t="shared" si="76"/>
        <v>180.72</v>
      </c>
    </row>
    <row r="785" spans="1:24" x14ac:dyDescent="0.25">
      <c r="A785" s="23" t="s">
        <v>1523</v>
      </c>
      <c r="B785" s="24" t="s">
        <v>1524</v>
      </c>
      <c r="C785" s="24"/>
      <c r="D785" s="24" t="s">
        <v>101</v>
      </c>
      <c r="E785" s="94" t="s">
        <v>102</v>
      </c>
      <c r="F785" s="109">
        <v>0.20480000000000001</v>
      </c>
      <c r="G785" s="110">
        <v>109.28</v>
      </c>
      <c r="H785" s="100"/>
      <c r="I785" s="25"/>
      <c r="J785" s="109"/>
      <c r="K785" s="110"/>
      <c r="L785" s="25"/>
      <c r="M785" s="25"/>
      <c r="N785" s="109"/>
      <c r="O785" s="110"/>
      <c r="P785" s="109">
        <v>0.20480000000000001</v>
      </c>
      <c r="Q785" s="116">
        <v>169.17094399999999</v>
      </c>
      <c r="R785" s="107">
        <f t="shared" si="74"/>
        <v>0.20480000000000001</v>
      </c>
      <c r="S785" s="115">
        <f t="shared" si="77"/>
        <v>169.17094399999999</v>
      </c>
      <c r="T785" s="107">
        <f t="shared" si="78"/>
        <v>0.20480000000000001</v>
      </c>
      <c r="U785" s="226">
        <f t="shared" si="79"/>
        <v>169.17094399999999</v>
      </c>
      <c r="V785" s="233">
        <v>0.20480000000000001</v>
      </c>
      <c r="W785" s="224">
        <f t="shared" si="75"/>
        <v>224.97</v>
      </c>
      <c r="X785" s="115">
        <f t="shared" si="76"/>
        <v>240.96</v>
      </c>
    </row>
    <row r="786" spans="1:24" ht="27.6" x14ac:dyDescent="0.25">
      <c r="A786" s="23" t="s">
        <v>1525</v>
      </c>
      <c r="B786" s="24" t="s">
        <v>1526</v>
      </c>
      <c r="C786" s="24"/>
      <c r="D786" s="24" t="s">
        <v>159</v>
      </c>
      <c r="E786" s="94" t="s">
        <v>160</v>
      </c>
      <c r="F786" s="109">
        <v>0.28839999999999999</v>
      </c>
      <c r="G786" s="110">
        <v>153.88999999999999</v>
      </c>
      <c r="H786" s="100" t="s">
        <v>2275</v>
      </c>
      <c r="I786" s="25">
        <v>106.81</v>
      </c>
      <c r="J786" s="109">
        <v>9.2799999999999994E-2</v>
      </c>
      <c r="K786" s="110">
        <v>50.21</v>
      </c>
      <c r="L786" s="25">
        <v>0.31109999999999999</v>
      </c>
      <c r="M786" s="25">
        <v>205.69</v>
      </c>
      <c r="N786" s="109">
        <v>7.8600000000000003E-2</v>
      </c>
      <c r="O786" s="110">
        <v>59.18</v>
      </c>
      <c r="P786" s="109">
        <v>0.1275</v>
      </c>
      <c r="Q786" s="116">
        <v>105.318825</v>
      </c>
      <c r="R786" s="107">
        <f t="shared" si="74"/>
        <v>0.1275</v>
      </c>
      <c r="S786" s="115">
        <f t="shared" si="77"/>
        <v>105.318825</v>
      </c>
      <c r="T786" s="107">
        <f t="shared" si="78"/>
        <v>0.1275</v>
      </c>
      <c r="U786" s="226">
        <f t="shared" si="79"/>
        <v>105.318825</v>
      </c>
      <c r="V786" s="233">
        <v>0.21060000000000001</v>
      </c>
      <c r="W786" s="224">
        <f t="shared" si="75"/>
        <v>231.35</v>
      </c>
      <c r="X786" s="115">
        <f t="shared" si="76"/>
        <v>247.79</v>
      </c>
    </row>
    <row r="787" spans="1:24" ht="27.6" x14ac:dyDescent="0.25">
      <c r="A787" s="23" t="s">
        <v>1527</v>
      </c>
      <c r="B787" s="24" t="s">
        <v>1528</v>
      </c>
      <c r="C787" s="24"/>
      <c r="D787" s="24" t="s">
        <v>223</v>
      </c>
      <c r="E787" s="94" t="s">
        <v>224</v>
      </c>
      <c r="F787" s="109">
        <v>0.20680000000000001</v>
      </c>
      <c r="G787" s="110">
        <v>110.35</v>
      </c>
      <c r="H787" s="100" t="s">
        <v>1938</v>
      </c>
      <c r="I787" s="25">
        <v>184.41</v>
      </c>
      <c r="J787" s="109"/>
      <c r="K787" s="110"/>
      <c r="L787" s="25">
        <v>8.6499999999999994E-2</v>
      </c>
      <c r="M787" s="25">
        <v>57.19</v>
      </c>
      <c r="N787" s="109">
        <v>0.14799999999999999</v>
      </c>
      <c r="O787" s="110">
        <v>111.44</v>
      </c>
      <c r="P787" s="109">
        <v>0.23130000000000001</v>
      </c>
      <c r="Q787" s="116">
        <v>191.06073900000001</v>
      </c>
      <c r="R787" s="107">
        <f t="shared" si="74"/>
        <v>0.23130000000000001</v>
      </c>
      <c r="S787" s="115">
        <f t="shared" si="77"/>
        <v>191.06073900000001</v>
      </c>
      <c r="T787" s="107">
        <f t="shared" si="78"/>
        <v>0.23130000000000001</v>
      </c>
      <c r="U787" s="226">
        <f t="shared" si="79"/>
        <v>191.06073900000001</v>
      </c>
      <c r="V787" s="233">
        <v>0.23130000000000001</v>
      </c>
      <c r="W787" s="224">
        <f t="shared" si="75"/>
        <v>254.09</v>
      </c>
      <c r="X787" s="115">
        <f t="shared" si="76"/>
        <v>272.14</v>
      </c>
    </row>
    <row r="788" spans="1:24" x14ac:dyDescent="0.25">
      <c r="A788" s="23" t="s">
        <v>1529</v>
      </c>
      <c r="B788" s="24" t="s">
        <v>1530</v>
      </c>
      <c r="C788" s="24"/>
      <c r="D788" s="24" t="s">
        <v>289</v>
      </c>
      <c r="E788" s="94" t="s">
        <v>290</v>
      </c>
      <c r="F788" s="109">
        <v>0.6421</v>
      </c>
      <c r="G788" s="110">
        <v>342.62</v>
      </c>
      <c r="H788" s="100" t="s">
        <v>2276</v>
      </c>
      <c r="I788" s="25">
        <v>90.76</v>
      </c>
      <c r="J788" s="109">
        <v>0.2011</v>
      </c>
      <c r="K788" s="110">
        <v>108.81</v>
      </c>
      <c r="L788" s="25">
        <v>0.1925</v>
      </c>
      <c r="M788" s="25">
        <v>127.28</v>
      </c>
      <c r="N788" s="109">
        <v>0.2606</v>
      </c>
      <c r="O788" s="110">
        <v>196.22</v>
      </c>
      <c r="P788" s="109">
        <v>0.42180000000000001</v>
      </c>
      <c r="Q788" s="116">
        <v>348.41945399999997</v>
      </c>
      <c r="R788" s="107">
        <f t="shared" si="74"/>
        <v>0.42180000000000001</v>
      </c>
      <c r="S788" s="115">
        <f t="shared" si="77"/>
        <v>348.41945399999997</v>
      </c>
      <c r="T788" s="107">
        <f t="shared" si="78"/>
        <v>0.42180000000000001</v>
      </c>
      <c r="U788" s="226">
        <f t="shared" si="79"/>
        <v>348.41945399999997</v>
      </c>
      <c r="V788" s="233">
        <v>0.21329999999999999</v>
      </c>
      <c r="W788" s="224">
        <f t="shared" si="75"/>
        <v>234.31</v>
      </c>
      <c r="X788" s="115">
        <f t="shared" si="76"/>
        <v>250.96</v>
      </c>
    </row>
    <row r="789" spans="1:24" s="162" customFormat="1" x14ac:dyDescent="0.25">
      <c r="A789" s="153" t="s">
        <v>2373</v>
      </c>
      <c r="B789" s="154" t="s">
        <v>2374</v>
      </c>
      <c r="C789" s="163" t="s">
        <v>2425</v>
      </c>
      <c r="D789" s="155" t="s">
        <v>289</v>
      </c>
      <c r="E789" s="154" t="s">
        <v>290</v>
      </c>
      <c r="F789" s="156"/>
      <c r="G789" s="157"/>
      <c r="H789" s="158"/>
      <c r="I789" s="159"/>
      <c r="J789" s="156"/>
      <c r="K789" s="157"/>
      <c r="L789" s="159"/>
      <c r="M789" s="159"/>
      <c r="N789" s="156"/>
      <c r="O789" s="157"/>
      <c r="P789" s="156"/>
      <c r="Q789" s="160"/>
      <c r="R789" s="161"/>
      <c r="S789" s="160"/>
      <c r="T789" s="161">
        <v>1</v>
      </c>
      <c r="U789" s="229">
        <v>826.03</v>
      </c>
      <c r="V789" s="234">
        <v>1</v>
      </c>
      <c r="W789" s="224">
        <f t="shared" si="75"/>
        <v>1098.51</v>
      </c>
      <c r="X789" s="115">
        <f t="shared" si="76"/>
        <v>1176.57</v>
      </c>
    </row>
    <row r="790" spans="1:24" ht="27.6" x14ac:dyDescent="0.25">
      <c r="A790" s="23" t="s">
        <v>1531</v>
      </c>
      <c r="B790" s="24" t="s">
        <v>1532</v>
      </c>
      <c r="C790" s="24"/>
      <c r="D790" s="24" t="s">
        <v>417</v>
      </c>
      <c r="E790" s="94" t="s">
        <v>418</v>
      </c>
      <c r="F790" s="109">
        <v>0.2009</v>
      </c>
      <c r="G790" s="110">
        <v>107.2</v>
      </c>
      <c r="H790" s="100" t="s">
        <v>2277</v>
      </c>
      <c r="I790" s="25">
        <v>40.17</v>
      </c>
      <c r="J790" s="109">
        <v>6.2100000000000002E-2</v>
      </c>
      <c r="K790" s="110">
        <v>33.6</v>
      </c>
      <c r="L790" s="25">
        <v>8.6499999999999994E-2</v>
      </c>
      <c r="M790" s="25">
        <v>57.19</v>
      </c>
      <c r="N790" s="109">
        <v>7.9600000000000004E-2</v>
      </c>
      <c r="O790" s="110">
        <v>59.94</v>
      </c>
      <c r="P790" s="109">
        <v>0.13100000000000001</v>
      </c>
      <c r="Q790" s="116">
        <v>108.20993</v>
      </c>
      <c r="R790" s="107">
        <f t="shared" si="74"/>
        <v>0.13100000000000001</v>
      </c>
      <c r="S790" s="115">
        <f t="shared" si="77"/>
        <v>108.20993</v>
      </c>
      <c r="T790" s="107">
        <f t="shared" si="78"/>
        <v>0.13100000000000001</v>
      </c>
      <c r="U790" s="226">
        <f t="shared" si="79"/>
        <v>108.20993</v>
      </c>
      <c r="V790" s="233">
        <v>0.1142</v>
      </c>
      <c r="W790" s="224">
        <f t="shared" si="75"/>
        <v>125.45</v>
      </c>
      <c r="X790" s="115">
        <f t="shared" si="76"/>
        <v>134.36000000000001</v>
      </c>
    </row>
    <row r="791" spans="1:24" ht="27.6" x14ac:dyDescent="0.25">
      <c r="A791" s="23" t="s">
        <v>1533</v>
      </c>
      <c r="B791" s="24" t="s">
        <v>1534</v>
      </c>
      <c r="C791" s="24"/>
      <c r="D791" s="24" t="s">
        <v>530</v>
      </c>
      <c r="E791" s="94" t="s">
        <v>531</v>
      </c>
      <c r="F791" s="109">
        <v>0.21870000000000001</v>
      </c>
      <c r="G791" s="110">
        <v>116.7</v>
      </c>
      <c r="H791" s="100"/>
      <c r="I791" s="25"/>
      <c r="J791" s="109"/>
      <c r="K791" s="110"/>
      <c r="L791" s="25"/>
      <c r="M791" s="25"/>
      <c r="N791" s="109"/>
      <c r="O791" s="110"/>
      <c r="P791" s="109">
        <v>0.1678</v>
      </c>
      <c r="Q791" s="116">
        <v>138.607834</v>
      </c>
      <c r="R791" s="107">
        <f t="shared" si="74"/>
        <v>0.1678</v>
      </c>
      <c r="S791" s="115">
        <f t="shared" si="77"/>
        <v>138.607834</v>
      </c>
      <c r="T791" s="107">
        <f t="shared" si="78"/>
        <v>0.1678</v>
      </c>
      <c r="U791" s="226">
        <f t="shared" si="79"/>
        <v>138.607834</v>
      </c>
      <c r="V791" s="233">
        <v>0.1678</v>
      </c>
      <c r="W791" s="224">
        <f t="shared" si="75"/>
        <v>184.33</v>
      </c>
      <c r="X791" s="115">
        <f t="shared" si="76"/>
        <v>197.43</v>
      </c>
    </row>
    <row r="792" spans="1:24" ht="41.4" x14ac:dyDescent="0.25">
      <c r="A792" s="23" t="s">
        <v>1535</v>
      </c>
      <c r="B792" s="24" t="s">
        <v>1536</v>
      </c>
      <c r="C792" s="24"/>
      <c r="D792" s="24" t="s">
        <v>576</v>
      </c>
      <c r="E792" s="94" t="s">
        <v>577</v>
      </c>
      <c r="F792" s="109">
        <v>0.28870000000000001</v>
      </c>
      <c r="G792" s="110">
        <v>154.05000000000001</v>
      </c>
      <c r="H792" s="100"/>
      <c r="I792" s="25"/>
      <c r="J792" s="109">
        <v>0.14080000000000001</v>
      </c>
      <c r="K792" s="110">
        <v>76.180000000000007</v>
      </c>
      <c r="L792" s="25">
        <v>0.13789999999999999</v>
      </c>
      <c r="M792" s="25">
        <v>91.18</v>
      </c>
      <c r="N792" s="109"/>
      <c r="O792" s="110"/>
      <c r="P792" s="109">
        <v>9.11E-2</v>
      </c>
      <c r="Q792" s="116">
        <v>75.251333000000002</v>
      </c>
      <c r="R792" s="107">
        <f t="shared" si="74"/>
        <v>9.11E-2</v>
      </c>
      <c r="S792" s="115">
        <f t="shared" si="77"/>
        <v>75.251333000000002</v>
      </c>
      <c r="T792" s="107">
        <f t="shared" si="78"/>
        <v>9.11E-2</v>
      </c>
      <c r="U792" s="226">
        <f t="shared" si="79"/>
        <v>75.251333000000002</v>
      </c>
      <c r="V792" s="233">
        <v>0.1245</v>
      </c>
      <c r="W792" s="224">
        <f t="shared" si="75"/>
        <v>136.76</v>
      </c>
      <c r="X792" s="115">
        <f t="shared" si="76"/>
        <v>146.47999999999999</v>
      </c>
    </row>
    <row r="793" spans="1:24" ht="27.6" x14ac:dyDescent="0.25">
      <c r="A793" s="23" t="s">
        <v>1537</v>
      </c>
      <c r="B793" s="24" t="s">
        <v>1538</v>
      </c>
      <c r="C793" s="24"/>
      <c r="D793" s="24" t="s">
        <v>748</v>
      </c>
      <c r="E793" s="94" t="s">
        <v>749</v>
      </c>
      <c r="F793" s="109">
        <v>0.21829999999999999</v>
      </c>
      <c r="G793" s="110">
        <v>116.48</v>
      </c>
      <c r="H793" s="100" t="s">
        <v>2278</v>
      </c>
      <c r="I793" s="25">
        <v>155.1</v>
      </c>
      <c r="J793" s="109">
        <v>6.2100000000000002E-2</v>
      </c>
      <c r="K793" s="110">
        <v>33.6</v>
      </c>
      <c r="L793" s="25">
        <v>0.20669999999999999</v>
      </c>
      <c r="M793" s="25">
        <v>136.66999999999999</v>
      </c>
      <c r="N793" s="109">
        <v>0.1216</v>
      </c>
      <c r="O793" s="110">
        <v>91.56</v>
      </c>
      <c r="P793" s="109">
        <v>0.1216</v>
      </c>
      <c r="Q793" s="116">
        <v>100.44524799999999</v>
      </c>
      <c r="R793" s="107">
        <f t="shared" si="74"/>
        <v>0.1216</v>
      </c>
      <c r="S793" s="115">
        <f t="shared" si="77"/>
        <v>100.44524799999999</v>
      </c>
      <c r="T793" s="107">
        <f t="shared" si="78"/>
        <v>0.1216</v>
      </c>
      <c r="U793" s="226">
        <f t="shared" si="79"/>
        <v>100.44524799999999</v>
      </c>
      <c r="V793" s="233">
        <v>0.1216</v>
      </c>
      <c r="W793" s="224">
        <f t="shared" si="75"/>
        <v>133.58000000000001</v>
      </c>
      <c r="X793" s="115">
        <f t="shared" si="76"/>
        <v>143.07</v>
      </c>
    </row>
    <row r="794" spans="1:24" ht="41.4" x14ac:dyDescent="0.25">
      <c r="A794" s="23" t="s">
        <v>1539</v>
      </c>
      <c r="B794" s="24" t="s">
        <v>1540</v>
      </c>
      <c r="C794" s="24"/>
      <c r="D794" s="24" t="s">
        <v>814</v>
      </c>
      <c r="E794" s="94" t="s">
        <v>815</v>
      </c>
      <c r="F794" s="109">
        <v>0.4335</v>
      </c>
      <c r="G794" s="110">
        <v>231.31</v>
      </c>
      <c r="H794" s="100"/>
      <c r="I794" s="25"/>
      <c r="J794" s="109">
        <v>6.2100000000000002E-2</v>
      </c>
      <c r="K794" s="110">
        <v>33.6</v>
      </c>
      <c r="L794" s="25"/>
      <c r="M794" s="25"/>
      <c r="N794" s="109">
        <v>7.8600000000000003E-2</v>
      </c>
      <c r="O794" s="110">
        <v>59.18</v>
      </c>
      <c r="P794" s="109">
        <v>7.8600000000000003E-2</v>
      </c>
      <c r="Q794" s="116">
        <v>64.925957999999994</v>
      </c>
      <c r="R794" s="107">
        <f t="shared" si="74"/>
        <v>7.8600000000000003E-2</v>
      </c>
      <c r="S794" s="115">
        <f t="shared" si="77"/>
        <v>64.925957999999994</v>
      </c>
      <c r="T794" s="107">
        <f t="shared" si="78"/>
        <v>7.8600000000000003E-2</v>
      </c>
      <c r="U794" s="226">
        <f t="shared" si="79"/>
        <v>64.925957999999994</v>
      </c>
      <c r="V794" s="233">
        <v>7.8600000000000003E-2</v>
      </c>
      <c r="W794" s="224">
        <f t="shared" si="75"/>
        <v>86.34</v>
      </c>
      <c r="X794" s="115">
        <f t="shared" si="76"/>
        <v>92.48</v>
      </c>
    </row>
    <row r="795" spans="1:24" ht="27.6" x14ac:dyDescent="0.25">
      <c r="A795" s="23" t="s">
        <v>1541</v>
      </c>
      <c r="B795" s="24" t="s">
        <v>1542</v>
      </c>
      <c r="C795" s="24"/>
      <c r="D795" s="24" t="s">
        <v>862</v>
      </c>
      <c r="E795" s="94" t="s">
        <v>863</v>
      </c>
      <c r="F795" s="109">
        <v>0.51119999999999999</v>
      </c>
      <c r="G795" s="110">
        <v>272.77</v>
      </c>
      <c r="H795" s="100" t="s">
        <v>2279</v>
      </c>
      <c r="I795" s="25">
        <v>185.5</v>
      </c>
      <c r="J795" s="109">
        <v>0.66620000000000001</v>
      </c>
      <c r="K795" s="110">
        <v>360.46</v>
      </c>
      <c r="L795" s="25"/>
      <c r="M795" s="25"/>
      <c r="N795" s="109">
        <v>0.44040000000000001</v>
      </c>
      <c r="O795" s="110">
        <v>331.6</v>
      </c>
      <c r="P795" s="109">
        <v>0.44040000000000001</v>
      </c>
      <c r="Q795" s="116">
        <v>363.78361200000001</v>
      </c>
      <c r="R795" s="107">
        <f t="shared" si="74"/>
        <v>0.44040000000000001</v>
      </c>
      <c r="S795" s="115">
        <f t="shared" si="77"/>
        <v>363.78361200000001</v>
      </c>
      <c r="T795" s="107">
        <f t="shared" si="78"/>
        <v>0.44040000000000001</v>
      </c>
      <c r="U795" s="226">
        <f t="shared" si="79"/>
        <v>363.78361200000001</v>
      </c>
      <c r="V795" s="233">
        <v>0.44040000000000001</v>
      </c>
      <c r="W795" s="224">
        <f t="shared" si="75"/>
        <v>483.78</v>
      </c>
      <c r="X795" s="115">
        <f t="shared" si="76"/>
        <v>518.16</v>
      </c>
    </row>
    <row r="796" spans="1:24" ht="41.4" x14ac:dyDescent="0.25">
      <c r="A796" s="23" t="s">
        <v>1543</v>
      </c>
      <c r="B796" s="24" t="s">
        <v>1544</v>
      </c>
      <c r="C796" s="24"/>
      <c r="D796" s="24" t="s">
        <v>894</v>
      </c>
      <c r="E796" s="94" t="s">
        <v>895</v>
      </c>
      <c r="F796" s="109">
        <v>0.30430000000000001</v>
      </c>
      <c r="G796" s="110">
        <v>162.37</v>
      </c>
      <c r="H796" s="100"/>
      <c r="I796" s="25"/>
      <c r="J796" s="109"/>
      <c r="K796" s="110"/>
      <c r="L796" s="25"/>
      <c r="M796" s="25"/>
      <c r="N796" s="109">
        <v>0.13900000000000001</v>
      </c>
      <c r="O796" s="110">
        <v>104.66</v>
      </c>
      <c r="P796" s="109">
        <v>0.13900000000000001</v>
      </c>
      <c r="Q796" s="116">
        <v>114.81817000000001</v>
      </c>
      <c r="R796" s="107">
        <f t="shared" si="74"/>
        <v>0.13900000000000001</v>
      </c>
      <c r="S796" s="115">
        <f t="shared" si="77"/>
        <v>114.81817000000001</v>
      </c>
      <c r="T796" s="107">
        <f t="shared" si="78"/>
        <v>0.13900000000000001</v>
      </c>
      <c r="U796" s="226">
        <f t="shared" si="79"/>
        <v>114.81817000000001</v>
      </c>
      <c r="V796" s="233">
        <v>0.13900000000000001</v>
      </c>
      <c r="W796" s="224">
        <f t="shared" si="75"/>
        <v>152.69</v>
      </c>
      <c r="X796" s="115">
        <f t="shared" si="76"/>
        <v>163.54</v>
      </c>
    </row>
    <row r="797" spans="1:24" ht="41.4" x14ac:dyDescent="0.25">
      <c r="A797" s="23" t="s">
        <v>1545</v>
      </c>
      <c r="B797" s="24" t="s">
        <v>1546</v>
      </c>
      <c r="C797" s="24"/>
      <c r="D797" s="24" t="s">
        <v>996</v>
      </c>
      <c r="E797" s="94" t="s">
        <v>997</v>
      </c>
      <c r="F797" s="109">
        <v>0.28139999999999998</v>
      </c>
      <c r="G797" s="110">
        <v>150.15</v>
      </c>
      <c r="H797" s="100"/>
      <c r="I797" s="25"/>
      <c r="J797" s="109"/>
      <c r="K797" s="110"/>
      <c r="L797" s="25"/>
      <c r="M797" s="25"/>
      <c r="N797" s="109"/>
      <c r="O797" s="110"/>
      <c r="P797" s="109">
        <v>8.3000000000000004E-2</v>
      </c>
      <c r="Q797" s="116">
        <v>68.560490000000001</v>
      </c>
      <c r="R797" s="107">
        <f t="shared" si="74"/>
        <v>8.3000000000000004E-2</v>
      </c>
      <c r="S797" s="115">
        <f t="shared" si="77"/>
        <v>68.560490000000001</v>
      </c>
      <c r="T797" s="107">
        <f t="shared" si="78"/>
        <v>8.3000000000000004E-2</v>
      </c>
      <c r="U797" s="226">
        <f t="shared" si="79"/>
        <v>68.560490000000001</v>
      </c>
      <c r="V797" s="233">
        <v>0.16489999999999999</v>
      </c>
      <c r="W797" s="224">
        <f t="shared" si="75"/>
        <v>181.14</v>
      </c>
      <c r="X797" s="115">
        <f t="shared" si="76"/>
        <v>194.02</v>
      </c>
    </row>
    <row r="798" spans="1:24" ht="27.6" x14ac:dyDescent="0.25">
      <c r="A798" s="23" t="s">
        <v>1547</v>
      </c>
      <c r="B798" s="24" t="s">
        <v>1548</v>
      </c>
      <c r="C798" s="24"/>
      <c r="D798" s="24" t="s">
        <v>1052</v>
      </c>
      <c r="E798" s="94" t="s">
        <v>1053</v>
      </c>
      <c r="F798" s="109">
        <v>0.1527</v>
      </c>
      <c r="G798" s="110">
        <v>81.48</v>
      </c>
      <c r="H798" s="100"/>
      <c r="I798" s="25"/>
      <c r="J798" s="109"/>
      <c r="K798" s="110"/>
      <c r="L798" s="25">
        <v>9.6500000000000002E-2</v>
      </c>
      <c r="M798" s="25">
        <v>63.8</v>
      </c>
      <c r="N798" s="109"/>
      <c r="O798" s="110"/>
      <c r="P798" s="109">
        <v>8.3000000000000004E-2</v>
      </c>
      <c r="Q798" s="116">
        <v>68.560490000000001</v>
      </c>
      <c r="R798" s="107">
        <f t="shared" si="74"/>
        <v>8.3000000000000004E-2</v>
      </c>
      <c r="S798" s="115">
        <f t="shared" si="77"/>
        <v>68.560490000000001</v>
      </c>
      <c r="T798" s="107">
        <f t="shared" si="78"/>
        <v>8.3000000000000004E-2</v>
      </c>
      <c r="U798" s="226">
        <f t="shared" si="79"/>
        <v>68.560490000000001</v>
      </c>
      <c r="V798" s="233">
        <v>8.0299999999999996E-2</v>
      </c>
      <c r="W798" s="224">
        <f t="shared" si="75"/>
        <v>88.21</v>
      </c>
      <c r="X798" s="115">
        <f t="shared" si="76"/>
        <v>94.48</v>
      </c>
    </row>
    <row r="799" spans="1:24" ht="41.4" x14ac:dyDescent="0.25">
      <c r="A799" s="23" t="s">
        <v>1549</v>
      </c>
      <c r="B799" s="24" t="s">
        <v>1550</v>
      </c>
      <c r="C799" s="24"/>
      <c r="D799" s="24" t="s">
        <v>1092</v>
      </c>
      <c r="E799" s="94" t="s">
        <v>1093</v>
      </c>
      <c r="F799" s="109">
        <v>0.22570000000000001</v>
      </c>
      <c r="G799" s="110">
        <v>120.43</v>
      </c>
      <c r="H799" s="100" t="s">
        <v>2280</v>
      </c>
      <c r="I799" s="25">
        <v>140.63999999999999</v>
      </c>
      <c r="J799" s="109"/>
      <c r="K799" s="110"/>
      <c r="L799" s="25">
        <v>0.34150000000000003</v>
      </c>
      <c r="M799" s="25">
        <v>225.79</v>
      </c>
      <c r="N799" s="109"/>
      <c r="O799" s="110"/>
      <c r="P799" s="109">
        <v>0.2392</v>
      </c>
      <c r="Q799" s="116">
        <v>197.586376</v>
      </c>
      <c r="R799" s="107">
        <f t="shared" si="74"/>
        <v>0.2392</v>
      </c>
      <c r="S799" s="115">
        <f t="shared" si="77"/>
        <v>197.586376</v>
      </c>
      <c r="T799" s="107">
        <f t="shared" si="78"/>
        <v>0.2392</v>
      </c>
      <c r="U799" s="226">
        <f t="shared" si="79"/>
        <v>197.586376</v>
      </c>
      <c r="V799" s="233">
        <v>0.1807</v>
      </c>
      <c r="W799" s="224">
        <f t="shared" si="75"/>
        <v>198.5</v>
      </c>
      <c r="X799" s="115">
        <f t="shared" si="76"/>
        <v>212.61</v>
      </c>
    </row>
    <row r="800" spans="1:24" ht="41.4" x14ac:dyDescent="0.25">
      <c r="A800" s="23" t="s">
        <v>1551</v>
      </c>
      <c r="B800" s="24" t="s">
        <v>1552</v>
      </c>
      <c r="C800" s="24"/>
      <c r="D800" s="24" t="s">
        <v>1120</v>
      </c>
      <c r="E800" s="94" t="s">
        <v>1121</v>
      </c>
      <c r="F800" s="109">
        <v>0.18110000000000001</v>
      </c>
      <c r="G800" s="110">
        <v>96.63</v>
      </c>
      <c r="H800" s="100" t="s">
        <v>2281</v>
      </c>
      <c r="I800" s="25">
        <v>139.38999999999999</v>
      </c>
      <c r="J800" s="109"/>
      <c r="K800" s="110"/>
      <c r="L800" s="25"/>
      <c r="M800" s="25"/>
      <c r="N800" s="109"/>
      <c r="O800" s="110"/>
      <c r="P800" s="109" t="s">
        <v>2281</v>
      </c>
      <c r="Q800" s="116">
        <v>210.968062</v>
      </c>
      <c r="R800" s="107" t="str">
        <f t="shared" si="74"/>
        <v>0.2554</v>
      </c>
      <c r="S800" s="115">
        <f t="shared" si="77"/>
        <v>210.968062</v>
      </c>
      <c r="T800" s="107" t="str">
        <f t="shared" si="78"/>
        <v>0.2554</v>
      </c>
      <c r="U800" s="226">
        <f t="shared" si="79"/>
        <v>210.968062</v>
      </c>
      <c r="V800" s="233">
        <v>0.44719999999999999</v>
      </c>
      <c r="W800" s="224">
        <f t="shared" si="75"/>
        <v>491.25</v>
      </c>
      <c r="X800" s="115">
        <f t="shared" si="76"/>
        <v>526.16</v>
      </c>
    </row>
    <row r="801" spans="1:24" ht="41.4" x14ac:dyDescent="0.25">
      <c r="A801" s="23" t="s">
        <v>1553</v>
      </c>
      <c r="B801" s="24" t="s">
        <v>1554</v>
      </c>
      <c r="C801" s="24"/>
      <c r="D801" s="24" t="s">
        <v>1142</v>
      </c>
      <c r="E801" s="94" t="s">
        <v>1143</v>
      </c>
      <c r="F801" s="109">
        <v>0.20880000000000001</v>
      </c>
      <c r="G801" s="110">
        <v>111.41</v>
      </c>
      <c r="H801" s="100" t="s">
        <v>2282</v>
      </c>
      <c r="I801" s="25">
        <v>186.21</v>
      </c>
      <c r="J801" s="109"/>
      <c r="K801" s="110"/>
      <c r="L801" s="25"/>
      <c r="M801" s="25"/>
      <c r="N801" s="109"/>
      <c r="O801" s="110"/>
      <c r="P801" s="109" t="s">
        <v>2282</v>
      </c>
      <c r="Q801" s="116">
        <v>281.84143599999999</v>
      </c>
      <c r="R801" s="107" t="str">
        <f t="shared" si="74"/>
        <v>0.3412</v>
      </c>
      <c r="S801" s="115">
        <f t="shared" si="77"/>
        <v>281.84143599999999</v>
      </c>
      <c r="T801" s="107" t="str">
        <f t="shared" si="78"/>
        <v>0.3412</v>
      </c>
      <c r="U801" s="226">
        <f t="shared" si="79"/>
        <v>281.84143599999999</v>
      </c>
      <c r="V801" s="233" t="s">
        <v>2282</v>
      </c>
      <c r="W801" s="224">
        <f t="shared" si="75"/>
        <v>374.81</v>
      </c>
      <c r="X801" s="115">
        <f t="shared" si="76"/>
        <v>401.45</v>
      </c>
    </row>
    <row r="802" spans="1:24" ht="27.6" x14ac:dyDescent="0.25">
      <c r="A802" s="23" t="s">
        <v>1555</v>
      </c>
      <c r="B802" s="24" t="s">
        <v>1556</v>
      </c>
      <c r="C802" s="24"/>
      <c r="D802" s="24" t="s">
        <v>1180</v>
      </c>
      <c r="E802" s="94" t="s">
        <v>1181</v>
      </c>
      <c r="F802" s="109">
        <v>0.1176</v>
      </c>
      <c r="G802" s="110">
        <v>62.75</v>
      </c>
      <c r="H802" s="100"/>
      <c r="I802" s="25"/>
      <c r="J802" s="109">
        <v>0.11269999999999999</v>
      </c>
      <c r="K802" s="110">
        <v>60.98</v>
      </c>
      <c r="L802" s="25"/>
      <c r="M802" s="25"/>
      <c r="N802" s="109">
        <v>7.8600000000000003E-2</v>
      </c>
      <c r="O802" s="110">
        <v>59.18</v>
      </c>
      <c r="P802" s="109">
        <v>9.9400000000000002E-2</v>
      </c>
      <c r="Q802" s="116">
        <v>82.107382000000001</v>
      </c>
      <c r="R802" s="107">
        <f t="shared" si="74"/>
        <v>9.9400000000000002E-2</v>
      </c>
      <c r="S802" s="115">
        <f t="shared" si="77"/>
        <v>82.107382000000001</v>
      </c>
      <c r="T802" s="107">
        <f t="shared" si="78"/>
        <v>9.9400000000000002E-2</v>
      </c>
      <c r="U802" s="226">
        <f t="shared" si="79"/>
        <v>82.107382000000001</v>
      </c>
      <c r="V802" s="233">
        <v>9.9400000000000002E-2</v>
      </c>
      <c r="W802" s="224">
        <f t="shared" si="75"/>
        <v>109.19</v>
      </c>
      <c r="X802" s="115">
        <f t="shared" si="76"/>
        <v>116.95</v>
      </c>
    </row>
    <row r="803" spans="1:24" ht="27.6" x14ac:dyDescent="0.25">
      <c r="A803" s="23" t="s">
        <v>1557</v>
      </c>
      <c r="B803" s="24" t="s">
        <v>1558</v>
      </c>
      <c r="C803" s="24"/>
      <c r="D803" s="24" t="s">
        <v>1202</v>
      </c>
      <c r="E803" s="94" t="s">
        <v>1203</v>
      </c>
      <c r="F803" s="109">
        <v>0.84630000000000005</v>
      </c>
      <c r="G803" s="110">
        <v>451.58</v>
      </c>
      <c r="H803" s="100" t="s">
        <v>2283</v>
      </c>
      <c r="I803" s="25">
        <v>105.22</v>
      </c>
      <c r="J803" s="109">
        <v>0.14710000000000001</v>
      </c>
      <c r="K803" s="110">
        <v>79.59</v>
      </c>
      <c r="L803" s="25">
        <v>0.10929999999999999</v>
      </c>
      <c r="M803" s="25">
        <v>72.27</v>
      </c>
      <c r="N803" s="109"/>
      <c r="O803" s="110"/>
      <c r="P803" s="109">
        <v>0.18029999999999999</v>
      </c>
      <c r="Q803" s="116">
        <v>148.93320899999998</v>
      </c>
      <c r="R803" s="107">
        <f t="shared" si="74"/>
        <v>0.18029999999999999</v>
      </c>
      <c r="S803" s="115">
        <f t="shared" si="77"/>
        <v>148.93320899999998</v>
      </c>
      <c r="T803" s="107">
        <f t="shared" si="78"/>
        <v>0.18029999999999999</v>
      </c>
      <c r="U803" s="226">
        <f t="shared" si="79"/>
        <v>148.93320899999998</v>
      </c>
      <c r="V803" s="233">
        <v>0.18029999999999999</v>
      </c>
      <c r="W803" s="224">
        <f t="shared" si="75"/>
        <v>198.06</v>
      </c>
      <c r="X803" s="115">
        <f t="shared" si="76"/>
        <v>212.14</v>
      </c>
    </row>
    <row r="804" spans="1:24" ht="27.6" x14ac:dyDescent="0.25">
      <c r="A804" s="23" t="s">
        <v>1559</v>
      </c>
      <c r="B804" s="24" t="s">
        <v>1560</v>
      </c>
      <c r="C804" s="24"/>
      <c r="D804" s="24" t="s">
        <v>1264</v>
      </c>
      <c r="E804" s="94" t="s">
        <v>1265</v>
      </c>
      <c r="F804" s="109">
        <v>0.24979999999999999</v>
      </c>
      <c r="G804" s="110">
        <v>133.29</v>
      </c>
      <c r="H804" s="100" t="s">
        <v>2284</v>
      </c>
      <c r="I804" s="25">
        <v>146.47999999999999</v>
      </c>
      <c r="J804" s="109">
        <v>0.13350000000000001</v>
      </c>
      <c r="K804" s="110">
        <v>72.23</v>
      </c>
      <c r="L804" s="25"/>
      <c r="M804" s="25"/>
      <c r="N804" s="109"/>
      <c r="O804" s="110"/>
      <c r="P804" s="109">
        <v>0.11700000000000001</v>
      </c>
      <c r="Q804" s="116">
        <v>96.645510000000002</v>
      </c>
      <c r="R804" s="107">
        <f t="shared" si="74"/>
        <v>0.11700000000000001</v>
      </c>
      <c r="S804" s="115">
        <f t="shared" si="77"/>
        <v>96.645510000000002</v>
      </c>
      <c r="T804" s="107">
        <f t="shared" si="78"/>
        <v>0.11700000000000001</v>
      </c>
      <c r="U804" s="226">
        <f t="shared" si="79"/>
        <v>96.645510000000002</v>
      </c>
      <c r="V804" s="233">
        <v>0.19769999999999999</v>
      </c>
      <c r="W804" s="224">
        <f t="shared" si="75"/>
        <v>217.18</v>
      </c>
      <c r="X804" s="115">
        <f t="shared" si="76"/>
        <v>232.61</v>
      </c>
    </row>
    <row r="805" spans="1:24" x14ac:dyDescent="0.25">
      <c r="A805" s="23" t="s">
        <v>1561</v>
      </c>
      <c r="B805" s="24" t="s">
        <v>1562</v>
      </c>
      <c r="C805" s="24"/>
      <c r="D805" s="24" t="s">
        <v>1310</v>
      </c>
      <c r="E805" s="94" t="s">
        <v>1311</v>
      </c>
      <c r="F805" s="109">
        <v>0.2152</v>
      </c>
      <c r="G805" s="110">
        <v>114.83</v>
      </c>
      <c r="H805" s="100" t="s">
        <v>2285</v>
      </c>
      <c r="I805" s="25">
        <v>124</v>
      </c>
      <c r="J805" s="109">
        <v>0.30099999999999999</v>
      </c>
      <c r="K805" s="110">
        <v>162.86000000000001</v>
      </c>
      <c r="L805" s="25">
        <v>0.13869999999999999</v>
      </c>
      <c r="M805" s="25">
        <v>91.71</v>
      </c>
      <c r="N805" s="109">
        <v>0.1454</v>
      </c>
      <c r="O805" s="110">
        <v>109.48</v>
      </c>
      <c r="P805" s="109">
        <v>0.17199999999999999</v>
      </c>
      <c r="Q805" s="116">
        <v>142.07715999999999</v>
      </c>
      <c r="R805" s="107">
        <f t="shared" si="74"/>
        <v>0.17199999999999999</v>
      </c>
      <c r="S805" s="115">
        <f t="shared" si="77"/>
        <v>142.07715999999999</v>
      </c>
      <c r="T805" s="107">
        <f t="shared" si="78"/>
        <v>0.17199999999999999</v>
      </c>
      <c r="U805" s="226">
        <f t="shared" si="79"/>
        <v>142.07715999999999</v>
      </c>
      <c r="V805" s="233">
        <v>0.1603</v>
      </c>
      <c r="W805" s="224">
        <f t="shared" si="75"/>
        <v>176.09</v>
      </c>
      <c r="X805" s="115">
        <f t="shared" si="76"/>
        <v>188.6</v>
      </c>
    </row>
    <row r="806" spans="1:24" ht="55.2" x14ac:dyDescent="0.25">
      <c r="A806" s="23" t="s">
        <v>1563</v>
      </c>
      <c r="B806" s="24" t="s">
        <v>1564</v>
      </c>
      <c r="C806" s="24"/>
      <c r="D806" s="24" t="s">
        <v>1326</v>
      </c>
      <c r="E806" s="94" t="s">
        <v>1327</v>
      </c>
      <c r="F806" s="109">
        <v>1.0736000000000001</v>
      </c>
      <c r="G806" s="110">
        <v>572.86</v>
      </c>
      <c r="H806" s="100"/>
      <c r="I806" s="25"/>
      <c r="J806" s="109"/>
      <c r="K806" s="110"/>
      <c r="L806" s="25"/>
      <c r="M806" s="25"/>
      <c r="N806" s="109"/>
      <c r="O806" s="110"/>
      <c r="P806" s="109">
        <v>1.0736000000000001</v>
      </c>
      <c r="Q806" s="116">
        <v>886.82580800000005</v>
      </c>
      <c r="R806" s="107">
        <f t="shared" si="74"/>
        <v>1.0736000000000001</v>
      </c>
      <c r="S806" s="115">
        <f t="shared" si="77"/>
        <v>886.82580800000005</v>
      </c>
      <c r="T806" s="107">
        <f t="shared" si="78"/>
        <v>1.0736000000000001</v>
      </c>
      <c r="U806" s="226">
        <f t="shared" si="79"/>
        <v>886.82580800000005</v>
      </c>
      <c r="V806" s="233">
        <v>1.0736000000000001</v>
      </c>
      <c r="W806" s="224">
        <f t="shared" si="75"/>
        <v>1179.3599999999999</v>
      </c>
      <c r="X806" s="115">
        <f t="shared" si="76"/>
        <v>1263.17</v>
      </c>
    </row>
    <row r="807" spans="1:24" x14ac:dyDescent="0.25">
      <c r="A807" s="23" t="s">
        <v>1565</v>
      </c>
      <c r="B807" s="24" t="s">
        <v>1566</v>
      </c>
      <c r="C807" s="24"/>
      <c r="D807" s="24" t="s">
        <v>1404</v>
      </c>
      <c r="E807" s="94" t="s">
        <v>1405</v>
      </c>
      <c r="F807" s="109">
        <v>6.1800000000000001E-2</v>
      </c>
      <c r="G807" s="110">
        <v>32.979999999999997</v>
      </c>
      <c r="H807" s="100" t="s">
        <v>2286</v>
      </c>
      <c r="I807" s="25">
        <v>449.87</v>
      </c>
      <c r="J807" s="109"/>
      <c r="K807" s="110"/>
      <c r="L807" s="25"/>
      <c r="M807" s="25"/>
      <c r="N807" s="109"/>
      <c r="O807" s="110"/>
      <c r="P807" s="109" t="s">
        <v>2286</v>
      </c>
      <c r="Q807" s="116">
        <v>680.89652899999999</v>
      </c>
      <c r="R807" s="107" t="str">
        <f t="shared" si="74"/>
        <v>0.8243</v>
      </c>
      <c r="S807" s="115">
        <f t="shared" si="77"/>
        <v>680.89652899999999</v>
      </c>
      <c r="T807" s="107" t="str">
        <f t="shared" si="78"/>
        <v>0.8243</v>
      </c>
      <c r="U807" s="226">
        <f t="shared" si="79"/>
        <v>680.89652899999999</v>
      </c>
      <c r="V807" s="233">
        <v>0.12470000000000001</v>
      </c>
      <c r="W807" s="224">
        <f t="shared" si="75"/>
        <v>136.97999999999999</v>
      </c>
      <c r="X807" s="115">
        <f t="shared" si="76"/>
        <v>146.72</v>
      </c>
    </row>
    <row r="808" spans="1:24" x14ac:dyDescent="0.25">
      <c r="A808" s="23" t="s">
        <v>1567</v>
      </c>
      <c r="B808" s="24" t="s">
        <v>1568</v>
      </c>
      <c r="C808" s="24"/>
      <c r="D808" s="24" t="s">
        <v>738</v>
      </c>
      <c r="E808" s="94" t="s">
        <v>739</v>
      </c>
      <c r="F808" s="109">
        <v>0.31630000000000003</v>
      </c>
      <c r="G808" s="110">
        <v>168.77</v>
      </c>
      <c r="H808" s="100"/>
      <c r="I808" s="25"/>
      <c r="J808" s="109"/>
      <c r="K808" s="110"/>
      <c r="L808" s="25"/>
      <c r="M808" s="25"/>
      <c r="N808" s="109"/>
      <c r="O808" s="110"/>
      <c r="P808" s="109">
        <v>0.31630000000000003</v>
      </c>
      <c r="Q808" s="116">
        <v>261.27328900000003</v>
      </c>
      <c r="R808" s="107">
        <f t="shared" si="74"/>
        <v>0.31630000000000003</v>
      </c>
      <c r="S808" s="115">
        <f t="shared" si="77"/>
        <v>261.27328900000003</v>
      </c>
      <c r="T808" s="107">
        <f t="shared" si="78"/>
        <v>0.31630000000000003</v>
      </c>
      <c r="U808" s="226">
        <f t="shared" si="79"/>
        <v>261.27328900000003</v>
      </c>
      <c r="V808" s="233">
        <v>0.31630000000000003</v>
      </c>
      <c r="W808" s="224">
        <f t="shared" si="75"/>
        <v>347.46</v>
      </c>
      <c r="X808" s="115">
        <f t="shared" si="76"/>
        <v>372.15</v>
      </c>
    </row>
    <row r="809" spans="1:24" x14ac:dyDescent="0.25">
      <c r="A809" s="23" t="s">
        <v>1569</v>
      </c>
      <c r="B809" s="24" t="s">
        <v>1570</v>
      </c>
      <c r="C809" s="24"/>
      <c r="D809" s="24" t="s">
        <v>4</v>
      </c>
      <c r="E809" s="94" t="s">
        <v>5</v>
      </c>
      <c r="F809" s="109">
        <v>0.18790000000000001</v>
      </c>
      <c r="G809" s="110">
        <v>100.26</v>
      </c>
      <c r="H809" s="100" t="s">
        <v>2287</v>
      </c>
      <c r="I809" s="25">
        <v>114.34</v>
      </c>
      <c r="J809" s="109">
        <v>0.1956</v>
      </c>
      <c r="K809" s="110">
        <v>105.83</v>
      </c>
      <c r="L809" s="25">
        <v>0.14799999999999999</v>
      </c>
      <c r="M809" s="25">
        <v>97.85</v>
      </c>
      <c r="N809" s="109">
        <v>0.1618</v>
      </c>
      <c r="O809" s="110">
        <v>121.83</v>
      </c>
      <c r="P809" s="109">
        <v>0.19570000000000001</v>
      </c>
      <c r="Q809" s="116">
        <v>161.65407100000002</v>
      </c>
      <c r="R809" s="107">
        <f t="shared" si="74"/>
        <v>0.19570000000000001</v>
      </c>
      <c r="S809" s="115">
        <f t="shared" si="77"/>
        <v>161.65407100000002</v>
      </c>
      <c r="T809" s="107">
        <f t="shared" si="78"/>
        <v>0.19570000000000001</v>
      </c>
      <c r="U809" s="226">
        <f t="shared" si="79"/>
        <v>161.65407100000002</v>
      </c>
      <c r="V809" s="233">
        <v>0.19520000000000001</v>
      </c>
      <c r="W809" s="224">
        <f t="shared" si="75"/>
        <v>214.43</v>
      </c>
      <c r="X809" s="115">
        <f t="shared" si="76"/>
        <v>229.67</v>
      </c>
    </row>
    <row r="810" spans="1:24" x14ac:dyDescent="0.25">
      <c r="A810" s="23" t="s">
        <v>1571</v>
      </c>
      <c r="B810" s="24" t="s">
        <v>1572</v>
      </c>
      <c r="C810" s="24"/>
      <c r="D810" s="24" t="s">
        <v>101</v>
      </c>
      <c r="E810" s="94" t="s">
        <v>102</v>
      </c>
      <c r="F810" s="109">
        <v>0.10100000000000001</v>
      </c>
      <c r="G810" s="110">
        <v>53.89</v>
      </c>
      <c r="H810" s="100"/>
      <c r="I810" s="25"/>
      <c r="J810" s="109">
        <v>0.1227</v>
      </c>
      <c r="K810" s="110">
        <v>66.39</v>
      </c>
      <c r="L810" s="25">
        <v>0.15490000000000001</v>
      </c>
      <c r="M810" s="25">
        <v>102.42</v>
      </c>
      <c r="N810" s="109">
        <v>0.1203</v>
      </c>
      <c r="O810" s="110">
        <v>90.58</v>
      </c>
      <c r="P810" s="109">
        <v>0.1348</v>
      </c>
      <c r="Q810" s="116">
        <v>111.348844</v>
      </c>
      <c r="R810" s="107">
        <f t="shared" si="74"/>
        <v>0.1348</v>
      </c>
      <c r="S810" s="115">
        <f t="shared" si="77"/>
        <v>111.348844</v>
      </c>
      <c r="T810" s="107">
        <f t="shared" si="78"/>
        <v>0.1348</v>
      </c>
      <c r="U810" s="226">
        <f t="shared" si="79"/>
        <v>111.348844</v>
      </c>
      <c r="V810" s="233">
        <v>0.1348</v>
      </c>
      <c r="W810" s="224">
        <f t="shared" si="75"/>
        <v>148.08000000000001</v>
      </c>
      <c r="X810" s="115">
        <f t="shared" si="76"/>
        <v>158.6</v>
      </c>
    </row>
    <row r="811" spans="1:24" ht="27.6" x14ac:dyDescent="0.25">
      <c r="A811" s="23" t="s">
        <v>1573</v>
      </c>
      <c r="B811" s="24" t="s">
        <v>1574</v>
      </c>
      <c r="C811" s="24"/>
      <c r="D811" s="24" t="s">
        <v>159</v>
      </c>
      <c r="E811" s="94" t="s">
        <v>160</v>
      </c>
      <c r="F811" s="109">
        <v>0.10390000000000001</v>
      </c>
      <c r="G811" s="110">
        <v>55.44</v>
      </c>
      <c r="H811" s="100" t="s">
        <v>2288</v>
      </c>
      <c r="I811" s="25">
        <v>54.69</v>
      </c>
      <c r="J811" s="109">
        <v>9.9099999999999994E-2</v>
      </c>
      <c r="K811" s="110">
        <v>53.62</v>
      </c>
      <c r="L811" s="25">
        <v>9.01E-2</v>
      </c>
      <c r="M811" s="25">
        <v>59.57</v>
      </c>
      <c r="N811" s="109">
        <v>0.1016</v>
      </c>
      <c r="O811" s="110">
        <v>76.5</v>
      </c>
      <c r="P811" s="109">
        <v>0.1507</v>
      </c>
      <c r="Q811" s="116">
        <v>124.482721</v>
      </c>
      <c r="R811" s="107">
        <f t="shared" si="74"/>
        <v>0.1507</v>
      </c>
      <c r="S811" s="115">
        <f t="shared" si="77"/>
        <v>124.482721</v>
      </c>
      <c r="T811" s="107">
        <f t="shared" si="78"/>
        <v>0.1507</v>
      </c>
      <c r="U811" s="226">
        <f t="shared" si="79"/>
        <v>124.482721</v>
      </c>
      <c r="V811" s="233">
        <v>0.1263</v>
      </c>
      <c r="W811" s="224">
        <f t="shared" si="75"/>
        <v>138.74</v>
      </c>
      <c r="X811" s="115">
        <f t="shared" si="76"/>
        <v>148.6</v>
      </c>
    </row>
    <row r="812" spans="1:24" ht="27.6" x14ac:dyDescent="0.25">
      <c r="A812" s="23" t="s">
        <v>1575</v>
      </c>
      <c r="B812" s="24" t="s">
        <v>1576</v>
      </c>
      <c r="C812" s="24"/>
      <c r="D812" s="24" t="s">
        <v>223</v>
      </c>
      <c r="E812" s="94" t="s">
        <v>224</v>
      </c>
      <c r="F812" s="109">
        <v>0.14879999999999999</v>
      </c>
      <c r="G812" s="110">
        <v>79.400000000000006</v>
      </c>
      <c r="H812" s="100" t="s">
        <v>2289</v>
      </c>
      <c r="I812" s="25">
        <v>38.42</v>
      </c>
      <c r="J812" s="109">
        <v>9.3899999999999997E-2</v>
      </c>
      <c r="K812" s="110">
        <v>50.81</v>
      </c>
      <c r="L812" s="25">
        <v>9.8199999999999996E-2</v>
      </c>
      <c r="M812" s="25">
        <v>64.930000000000007</v>
      </c>
      <c r="N812" s="109">
        <v>0.1434</v>
      </c>
      <c r="O812" s="110">
        <v>107.97</v>
      </c>
      <c r="P812" s="109">
        <v>9.98E-2</v>
      </c>
      <c r="Q812" s="116">
        <v>82.437793999999997</v>
      </c>
      <c r="R812" s="107">
        <f t="shared" si="74"/>
        <v>9.98E-2</v>
      </c>
      <c r="S812" s="115">
        <f t="shared" si="77"/>
        <v>82.437793999999997</v>
      </c>
      <c r="T812" s="107">
        <f t="shared" si="78"/>
        <v>9.98E-2</v>
      </c>
      <c r="U812" s="226">
        <f t="shared" si="79"/>
        <v>82.437793999999997</v>
      </c>
      <c r="V812" s="233">
        <v>0.11119999999999999</v>
      </c>
      <c r="W812" s="224">
        <f t="shared" si="75"/>
        <v>122.15</v>
      </c>
      <c r="X812" s="115">
        <f t="shared" si="76"/>
        <v>130.83000000000001</v>
      </c>
    </row>
    <row r="813" spans="1:24" ht="27.6" x14ac:dyDescent="0.25">
      <c r="A813" s="23" t="s">
        <v>1577</v>
      </c>
      <c r="B813" s="24" t="s">
        <v>1578</v>
      </c>
      <c r="C813" s="24"/>
      <c r="D813" s="24" t="s">
        <v>289</v>
      </c>
      <c r="E813" s="94" t="s">
        <v>290</v>
      </c>
      <c r="F813" s="109">
        <v>0.22020000000000001</v>
      </c>
      <c r="G813" s="110">
        <v>117.5</v>
      </c>
      <c r="H813" s="100" t="s">
        <v>2290</v>
      </c>
      <c r="I813" s="25">
        <v>58.12</v>
      </c>
      <c r="J813" s="109">
        <v>0.10630000000000001</v>
      </c>
      <c r="K813" s="110">
        <v>57.52</v>
      </c>
      <c r="L813" s="25">
        <v>9.5399999999999999E-2</v>
      </c>
      <c r="M813" s="25">
        <v>63.08</v>
      </c>
      <c r="N813" s="109">
        <v>8.6099999999999996E-2</v>
      </c>
      <c r="O813" s="110">
        <v>64.83</v>
      </c>
      <c r="P813" s="109">
        <v>0.1168</v>
      </c>
      <c r="Q813" s="116">
        <v>96.480304000000004</v>
      </c>
      <c r="R813" s="107">
        <f t="shared" si="74"/>
        <v>0.1168</v>
      </c>
      <c r="S813" s="115">
        <f t="shared" si="77"/>
        <v>96.480304000000004</v>
      </c>
      <c r="T813" s="107">
        <f t="shared" si="78"/>
        <v>0.1168</v>
      </c>
      <c r="U813" s="226">
        <f t="shared" si="79"/>
        <v>96.480304000000004</v>
      </c>
      <c r="V813" s="233">
        <v>0.1101</v>
      </c>
      <c r="W813" s="224">
        <f t="shared" si="75"/>
        <v>120.95</v>
      </c>
      <c r="X813" s="115">
        <f t="shared" si="76"/>
        <v>129.54</v>
      </c>
    </row>
    <row r="814" spans="1:24" ht="27.6" x14ac:dyDescent="0.25">
      <c r="A814" s="23" t="s">
        <v>1579</v>
      </c>
      <c r="B814" s="24" t="s">
        <v>1580</v>
      </c>
      <c r="C814" s="24"/>
      <c r="D814" s="24" t="s">
        <v>417</v>
      </c>
      <c r="E814" s="94" t="s">
        <v>418</v>
      </c>
      <c r="F814" s="109">
        <v>0.1018</v>
      </c>
      <c r="G814" s="110">
        <v>54.32</v>
      </c>
      <c r="H814" s="100" t="s">
        <v>2291</v>
      </c>
      <c r="I814" s="25">
        <v>50.65</v>
      </c>
      <c r="J814" s="109">
        <v>7.5800000000000006E-2</v>
      </c>
      <c r="K814" s="110">
        <v>41.01</v>
      </c>
      <c r="L814" s="25">
        <v>8.2400000000000001E-2</v>
      </c>
      <c r="M814" s="25">
        <v>54.48</v>
      </c>
      <c r="N814" s="109">
        <v>8.2400000000000001E-2</v>
      </c>
      <c r="O814" s="110">
        <v>62.04</v>
      </c>
      <c r="P814" s="109">
        <v>0.14660000000000001</v>
      </c>
      <c r="Q814" s="116">
        <v>121.09599800000001</v>
      </c>
      <c r="R814" s="107">
        <f t="shared" si="74"/>
        <v>0.14660000000000001</v>
      </c>
      <c r="S814" s="115">
        <f t="shared" si="77"/>
        <v>121.09599800000001</v>
      </c>
      <c r="T814" s="107">
        <f t="shared" si="78"/>
        <v>0.14660000000000001</v>
      </c>
      <c r="U814" s="226">
        <f t="shared" si="79"/>
        <v>121.09599800000001</v>
      </c>
      <c r="V814" s="233">
        <v>0.1174</v>
      </c>
      <c r="W814" s="224">
        <f t="shared" si="75"/>
        <v>128.97</v>
      </c>
      <c r="X814" s="115">
        <f t="shared" si="76"/>
        <v>138.13</v>
      </c>
    </row>
    <row r="815" spans="1:24" ht="27.6" x14ac:dyDescent="0.25">
      <c r="A815" s="23" t="s">
        <v>1581</v>
      </c>
      <c r="B815" s="24" t="s">
        <v>1582</v>
      </c>
      <c r="C815" s="24"/>
      <c r="D815" s="24" t="s">
        <v>530</v>
      </c>
      <c r="E815" s="94" t="s">
        <v>531</v>
      </c>
      <c r="F815" s="109">
        <v>0.1615</v>
      </c>
      <c r="G815" s="110">
        <v>86.17</v>
      </c>
      <c r="H815" s="100" t="s">
        <v>2292</v>
      </c>
      <c r="I815" s="25">
        <v>156.80000000000001</v>
      </c>
      <c r="J815" s="109">
        <v>6.2100000000000002E-2</v>
      </c>
      <c r="K815" s="110">
        <v>33.6</v>
      </c>
      <c r="L815" s="25">
        <v>7.6399999999999996E-2</v>
      </c>
      <c r="M815" s="25">
        <v>50.51</v>
      </c>
      <c r="N815" s="109">
        <v>0.1668</v>
      </c>
      <c r="O815" s="110">
        <v>125.59</v>
      </c>
      <c r="P815" s="109">
        <v>8.3000000000000004E-2</v>
      </c>
      <c r="Q815" s="116">
        <v>68.560490000000001</v>
      </c>
      <c r="R815" s="107">
        <f t="shared" si="74"/>
        <v>8.3000000000000004E-2</v>
      </c>
      <c r="S815" s="115">
        <f t="shared" si="77"/>
        <v>68.560490000000001</v>
      </c>
      <c r="T815" s="107">
        <f t="shared" si="78"/>
        <v>8.3000000000000004E-2</v>
      </c>
      <c r="U815" s="226">
        <f t="shared" si="79"/>
        <v>68.560490000000001</v>
      </c>
      <c r="V815" s="233">
        <v>8.0299999999999996E-2</v>
      </c>
      <c r="W815" s="224">
        <f t="shared" si="75"/>
        <v>88.21</v>
      </c>
      <c r="X815" s="115">
        <f t="shared" si="76"/>
        <v>94.48</v>
      </c>
    </row>
    <row r="816" spans="1:24" ht="41.4" x14ac:dyDescent="0.25">
      <c r="A816" s="23" t="s">
        <v>1583</v>
      </c>
      <c r="B816" s="24" t="s">
        <v>1584</v>
      </c>
      <c r="C816" s="24"/>
      <c r="D816" s="24" t="s">
        <v>576</v>
      </c>
      <c r="E816" s="94" t="s">
        <v>577</v>
      </c>
      <c r="F816" s="109">
        <v>0.17660000000000001</v>
      </c>
      <c r="G816" s="110">
        <v>94.23</v>
      </c>
      <c r="H816" s="100" t="s">
        <v>2293</v>
      </c>
      <c r="I816" s="25">
        <v>184.25</v>
      </c>
      <c r="J816" s="109">
        <v>0.26769999999999999</v>
      </c>
      <c r="K816" s="110">
        <v>144.84</v>
      </c>
      <c r="L816" s="25">
        <v>0.1469</v>
      </c>
      <c r="M816" s="25">
        <v>97.13</v>
      </c>
      <c r="N816" s="109">
        <v>0.2404</v>
      </c>
      <c r="O816" s="110">
        <v>181.01</v>
      </c>
      <c r="P816" s="109">
        <v>0.10009999999999999</v>
      </c>
      <c r="Q816" s="116">
        <v>82.685602999999986</v>
      </c>
      <c r="R816" s="107">
        <f t="shared" si="74"/>
        <v>0.10009999999999999</v>
      </c>
      <c r="S816" s="115">
        <f t="shared" si="77"/>
        <v>82.685602999999986</v>
      </c>
      <c r="T816" s="107">
        <f t="shared" si="78"/>
        <v>0.10009999999999999</v>
      </c>
      <c r="U816" s="226">
        <f t="shared" si="79"/>
        <v>82.685602999999986</v>
      </c>
      <c r="V816" s="233">
        <v>0.1024</v>
      </c>
      <c r="W816" s="224">
        <f t="shared" si="75"/>
        <v>112.49</v>
      </c>
      <c r="X816" s="115">
        <f t="shared" si="76"/>
        <v>120.48</v>
      </c>
    </row>
    <row r="817" spans="1:24" ht="27.6" x14ac:dyDescent="0.25">
      <c r="A817" s="23" t="s">
        <v>1585</v>
      </c>
      <c r="B817" s="24" t="s">
        <v>1586</v>
      </c>
      <c r="C817" s="24"/>
      <c r="D817" s="24" t="s">
        <v>748</v>
      </c>
      <c r="E817" s="94" t="s">
        <v>749</v>
      </c>
      <c r="F817" s="109">
        <v>0.17519999999999999</v>
      </c>
      <c r="G817" s="110">
        <v>93.48</v>
      </c>
      <c r="H817" s="100" t="s">
        <v>2294</v>
      </c>
      <c r="I817" s="25">
        <v>52.83</v>
      </c>
      <c r="J817" s="109">
        <v>0.13700000000000001</v>
      </c>
      <c r="K817" s="110">
        <v>74.13</v>
      </c>
      <c r="L817" s="25">
        <v>0.2084</v>
      </c>
      <c r="M817" s="25">
        <v>137.79</v>
      </c>
      <c r="N817" s="109">
        <v>8.2900000000000001E-2</v>
      </c>
      <c r="O817" s="110">
        <v>62.42</v>
      </c>
      <c r="P817" s="109">
        <v>0.1225</v>
      </c>
      <c r="Q817" s="116">
        <v>101.18867499999999</v>
      </c>
      <c r="R817" s="107">
        <f t="shared" si="74"/>
        <v>0.1225</v>
      </c>
      <c r="S817" s="115">
        <f t="shared" si="77"/>
        <v>101.18867499999999</v>
      </c>
      <c r="T817" s="107">
        <f t="shared" si="78"/>
        <v>0.1225</v>
      </c>
      <c r="U817" s="226">
        <f t="shared" si="79"/>
        <v>101.18867499999999</v>
      </c>
      <c r="V817" s="233">
        <v>0.15540000000000001</v>
      </c>
      <c r="W817" s="224">
        <f t="shared" si="75"/>
        <v>170.71</v>
      </c>
      <c r="X817" s="115">
        <f t="shared" si="76"/>
        <v>182.84</v>
      </c>
    </row>
    <row r="818" spans="1:24" ht="41.4" x14ac:dyDescent="0.25">
      <c r="A818" s="23" t="s">
        <v>1587</v>
      </c>
      <c r="B818" s="24" t="s">
        <v>1588</v>
      </c>
      <c r="C818" s="24"/>
      <c r="D818" s="24" t="s">
        <v>814</v>
      </c>
      <c r="E818" s="94" t="s">
        <v>815</v>
      </c>
      <c r="F818" s="109">
        <v>0.21510000000000001</v>
      </c>
      <c r="G818" s="110">
        <v>114.78</v>
      </c>
      <c r="H818" s="100" t="s">
        <v>2295</v>
      </c>
      <c r="I818" s="25">
        <v>43.22</v>
      </c>
      <c r="J818" s="109">
        <v>0.17660000000000001</v>
      </c>
      <c r="K818" s="110">
        <v>95.55</v>
      </c>
      <c r="L818" s="25">
        <v>8.3000000000000004E-2</v>
      </c>
      <c r="M818" s="25">
        <v>54.88</v>
      </c>
      <c r="N818" s="109">
        <v>0.12189999999999999</v>
      </c>
      <c r="O818" s="110">
        <v>91.79</v>
      </c>
      <c r="P818" s="109">
        <v>9.6100000000000005E-2</v>
      </c>
      <c r="Q818" s="116">
        <v>79.381483000000003</v>
      </c>
      <c r="R818" s="107">
        <f t="shared" si="74"/>
        <v>9.6100000000000005E-2</v>
      </c>
      <c r="S818" s="115">
        <f t="shared" si="77"/>
        <v>79.381483000000003</v>
      </c>
      <c r="T818" s="107">
        <f t="shared" si="78"/>
        <v>9.6100000000000005E-2</v>
      </c>
      <c r="U818" s="226">
        <f t="shared" si="79"/>
        <v>79.381483000000003</v>
      </c>
      <c r="V818" s="233">
        <v>9.4399999999999998E-2</v>
      </c>
      <c r="W818" s="224">
        <f t="shared" si="75"/>
        <v>103.7</v>
      </c>
      <c r="X818" s="115">
        <f t="shared" si="76"/>
        <v>111.07</v>
      </c>
    </row>
    <row r="819" spans="1:24" ht="27.6" x14ac:dyDescent="0.25">
      <c r="A819" s="23" t="s">
        <v>1589</v>
      </c>
      <c r="B819" s="24" t="s">
        <v>1590</v>
      </c>
      <c r="C819" s="24"/>
      <c r="D819" s="24" t="s">
        <v>862</v>
      </c>
      <c r="E819" s="94" t="s">
        <v>863</v>
      </c>
      <c r="F819" s="109">
        <v>0.16289999999999999</v>
      </c>
      <c r="G819" s="110">
        <v>86.92</v>
      </c>
      <c r="H819" s="100" t="s">
        <v>2296</v>
      </c>
      <c r="I819" s="25">
        <v>100.86</v>
      </c>
      <c r="J819" s="109">
        <v>0.13919999999999999</v>
      </c>
      <c r="K819" s="110">
        <v>75.319999999999993</v>
      </c>
      <c r="L819" s="25">
        <v>0.14860000000000001</v>
      </c>
      <c r="M819" s="25">
        <v>98.25</v>
      </c>
      <c r="N819" s="109">
        <v>0.1333</v>
      </c>
      <c r="O819" s="110">
        <v>100.37</v>
      </c>
      <c r="P819" s="109">
        <v>0.13200000000000001</v>
      </c>
      <c r="Q819" s="116">
        <v>109.03596</v>
      </c>
      <c r="R819" s="107">
        <f t="shared" si="74"/>
        <v>0.13200000000000001</v>
      </c>
      <c r="S819" s="115">
        <f t="shared" si="77"/>
        <v>109.03596</v>
      </c>
      <c r="T819" s="107">
        <f t="shared" si="78"/>
        <v>0.13200000000000001</v>
      </c>
      <c r="U819" s="226">
        <f t="shared" si="79"/>
        <v>109.03596</v>
      </c>
      <c r="V819" s="233">
        <v>8.9099999999999999E-2</v>
      </c>
      <c r="W819" s="224">
        <f t="shared" si="75"/>
        <v>97.88</v>
      </c>
      <c r="X819" s="115">
        <f t="shared" si="76"/>
        <v>104.83</v>
      </c>
    </row>
    <row r="820" spans="1:24" ht="41.4" x14ac:dyDescent="0.25">
      <c r="A820" s="23" t="s">
        <v>1591</v>
      </c>
      <c r="B820" s="24" t="s">
        <v>1592</v>
      </c>
      <c r="C820" s="24"/>
      <c r="D820" s="24" t="s">
        <v>894</v>
      </c>
      <c r="E820" s="94" t="s">
        <v>895</v>
      </c>
      <c r="F820" s="109">
        <v>0.1263</v>
      </c>
      <c r="G820" s="110">
        <v>67.39</v>
      </c>
      <c r="H820" s="100"/>
      <c r="I820" s="25"/>
      <c r="J820" s="109">
        <v>6.2100000000000002E-2</v>
      </c>
      <c r="K820" s="110">
        <v>33.6</v>
      </c>
      <c r="L820" s="25"/>
      <c r="M820" s="25"/>
      <c r="N820" s="109">
        <v>0.1023</v>
      </c>
      <c r="O820" s="110">
        <v>77.03</v>
      </c>
      <c r="P820" s="109">
        <v>8.3000000000000004E-2</v>
      </c>
      <c r="Q820" s="116">
        <v>68.560490000000001</v>
      </c>
      <c r="R820" s="107">
        <f t="shared" si="74"/>
        <v>8.3000000000000004E-2</v>
      </c>
      <c r="S820" s="115">
        <f t="shared" si="77"/>
        <v>68.560490000000001</v>
      </c>
      <c r="T820" s="107">
        <f t="shared" si="78"/>
        <v>8.3000000000000004E-2</v>
      </c>
      <c r="U820" s="226">
        <f t="shared" si="79"/>
        <v>68.560490000000001</v>
      </c>
      <c r="V820" s="233">
        <v>8.0299999999999996E-2</v>
      </c>
      <c r="W820" s="224">
        <f t="shared" si="75"/>
        <v>88.21</v>
      </c>
      <c r="X820" s="115">
        <f t="shared" si="76"/>
        <v>94.48</v>
      </c>
    </row>
    <row r="821" spans="1:24" ht="41.4" x14ac:dyDescent="0.25">
      <c r="A821" s="23" t="s">
        <v>1593</v>
      </c>
      <c r="B821" s="24" t="s">
        <v>1594</v>
      </c>
      <c r="C821" s="24"/>
      <c r="D821" s="24" t="s">
        <v>996</v>
      </c>
      <c r="E821" s="94" t="s">
        <v>997</v>
      </c>
      <c r="F821" s="109">
        <v>0.13300000000000001</v>
      </c>
      <c r="G821" s="110">
        <v>70.97</v>
      </c>
      <c r="H821" s="100"/>
      <c r="I821" s="25"/>
      <c r="J821" s="109"/>
      <c r="K821" s="110"/>
      <c r="L821" s="25"/>
      <c r="M821" s="25"/>
      <c r="N821" s="109"/>
      <c r="O821" s="110"/>
      <c r="P821" s="109">
        <v>0.13300000000000001</v>
      </c>
      <c r="Q821" s="116">
        <v>109.86199000000001</v>
      </c>
      <c r="R821" s="107">
        <f t="shared" ref="R821:R833" si="80">P821</f>
        <v>0.13300000000000001</v>
      </c>
      <c r="S821" s="115">
        <f t="shared" si="77"/>
        <v>109.86199000000001</v>
      </c>
      <c r="T821" s="107">
        <f t="shared" si="78"/>
        <v>0.13300000000000001</v>
      </c>
      <c r="U821" s="226">
        <f t="shared" si="79"/>
        <v>109.86199000000001</v>
      </c>
      <c r="V821" s="233">
        <v>0.13300000000000001</v>
      </c>
      <c r="W821" s="224">
        <f t="shared" si="75"/>
        <v>146.1</v>
      </c>
      <c r="X821" s="115">
        <f t="shared" si="76"/>
        <v>156.47999999999999</v>
      </c>
    </row>
    <row r="822" spans="1:24" ht="27.6" x14ac:dyDescent="0.25">
      <c r="A822" s="23" t="s">
        <v>1595</v>
      </c>
      <c r="B822" s="24" t="s">
        <v>1596</v>
      </c>
      <c r="C822" s="24"/>
      <c r="D822" s="24" t="s">
        <v>1052</v>
      </c>
      <c r="E822" s="94" t="s">
        <v>1053</v>
      </c>
      <c r="F822" s="109">
        <v>6.5600000000000006E-2</v>
      </c>
      <c r="G822" s="110">
        <v>35</v>
      </c>
      <c r="H822" s="100" t="s">
        <v>1808</v>
      </c>
      <c r="I822" s="25">
        <v>32.96</v>
      </c>
      <c r="J822" s="109">
        <v>6.2100000000000002E-2</v>
      </c>
      <c r="K822" s="110">
        <v>33.6</v>
      </c>
      <c r="L822" s="25">
        <v>7.6399999999999996E-2</v>
      </c>
      <c r="M822" s="25">
        <v>50.51</v>
      </c>
      <c r="N822" s="109">
        <v>7.8600000000000003E-2</v>
      </c>
      <c r="O822" s="110">
        <v>59.18</v>
      </c>
      <c r="P822" s="109">
        <v>8.3000000000000004E-2</v>
      </c>
      <c r="Q822" s="116">
        <v>68.560490000000001</v>
      </c>
      <c r="R822" s="107">
        <f t="shared" si="80"/>
        <v>8.3000000000000004E-2</v>
      </c>
      <c r="S822" s="115">
        <f t="shared" si="77"/>
        <v>68.560490000000001</v>
      </c>
      <c r="T822" s="107">
        <f t="shared" si="78"/>
        <v>8.3000000000000004E-2</v>
      </c>
      <c r="U822" s="226">
        <f t="shared" si="79"/>
        <v>68.560490000000001</v>
      </c>
      <c r="V822" s="233">
        <v>8.0299999999999996E-2</v>
      </c>
      <c r="W822" s="224">
        <f t="shared" si="75"/>
        <v>88.21</v>
      </c>
      <c r="X822" s="115">
        <f t="shared" si="76"/>
        <v>94.48</v>
      </c>
    </row>
    <row r="823" spans="1:24" ht="41.4" x14ac:dyDescent="0.25">
      <c r="A823" s="23" t="s">
        <v>1597</v>
      </c>
      <c r="B823" s="24" t="s">
        <v>1598</v>
      </c>
      <c r="C823" s="24"/>
      <c r="D823" s="24" t="s">
        <v>1092</v>
      </c>
      <c r="E823" s="94" t="s">
        <v>1093</v>
      </c>
      <c r="F823" s="109">
        <v>0.18149999999999999</v>
      </c>
      <c r="G823" s="110">
        <v>96.85</v>
      </c>
      <c r="H823" s="100" t="s">
        <v>2297</v>
      </c>
      <c r="I823" s="25">
        <v>161.22</v>
      </c>
      <c r="J823" s="109">
        <v>0.2016</v>
      </c>
      <c r="K823" s="110">
        <v>109.08</v>
      </c>
      <c r="L823" s="25">
        <v>0.23019999999999999</v>
      </c>
      <c r="M823" s="25">
        <v>152.19999999999999</v>
      </c>
      <c r="N823" s="109">
        <v>0.25929999999999997</v>
      </c>
      <c r="O823" s="110">
        <v>195.24</v>
      </c>
      <c r="P823" s="109">
        <v>0.23280000000000001</v>
      </c>
      <c r="Q823" s="116">
        <v>192.29978399999999</v>
      </c>
      <c r="R823" s="107">
        <f t="shared" si="80"/>
        <v>0.23280000000000001</v>
      </c>
      <c r="S823" s="115">
        <f t="shared" si="77"/>
        <v>192.29978399999999</v>
      </c>
      <c r="T823" s="107">
        <f t="shared" si="78"/>
        <v>0.23280000000000001</v>
      </c>
      <c r="U823" s="226">
        <f t="shared" si="79"/>
        <v>192.29978399999999</v>
      </c>
      <c r="V823" s="233">
        <v>0.17560000000000001</v>
      </c>
      <c r="W823" s="224">
        <f t="shared" si="75"/>
        <v>192.9</v>
      </c>
      <c r="X823" s="115">
        <f t="shared" si="76"/>
        <v>206.61</v>
      </c>
    </row>
    <row r="824" spans="1:24" ht="41.4" x14ac:dyDescent="0.25">
      <c r="A824" s="23" t="s">
        <v>1599</v>
      </c>
      <c r="B824" s="24" t="s">
        <v>1600</v>
      </c>
      <c r="C824" s="24"/>
      <c r="D824" s="24" t="s">
        <v>1120</v>
      </c>
      <c r="E824" s="94" t="s">
        <v>1121</v>
      </c>
      <c r="F824" s="109">
        <v>0.1578</v>
      </c>
      <c r="G824" s="110">
        <v>84.2</v>
      </c>
      <c r="H824" s="100" t="s">
        <v>2298</v>
      </c>
      <c r="I824" s="25">
        <v>38.369999999999997</v>
      </c>
      <c r="J824" s="109">
        <v>0.14030000000000001</v>
      </c>
      <c r="K824" s="110">
        <v>75.91</v>
      </c>
      <c r="L824" s="25">
        <v>0.1104</v>
      </c>
      <c r="M824" s="25">
        <v>72.989999999999995</v>
      </c>
      <c r="N824" s="109">
        <v>0.24160000000000001</v>
      </c>
      <c r="O824" s="110">
        <v>181.92</v>
      </c>
      <c r="P824" s="109">
        <v>0.30370000000000003</v>
      </c>
      <c r="Q824" s="116">
        <v>250.86531100000002</v>
      </c>
      <c r="R824" s="107">
        <f t="shared" si="80"/>
        <v>0.30370000000000003</v>
      </c>
      <c r="S824" s="115">
        <f t="shared" si="77"/>
        <v>250.86531100000002</v>
      </c>
      <c r="T824" s="107">
        <f t="shared" si="78"/>
        <v>0.30370000000000003</v>
      </c>
      <c r="U824" s="226">
        <f t="shared" si="79"/>
        <v>250.86531100000002</v>
      </c>
      <c r="V824" s="233">
        <v>8.0299999999999996E-2</v>
      </c>
      <c r="W824" s="224">
        <f t="shared" si="75"/>
        <v>88.21</v>
      </c>
      <c r="X824" s="115">
        <f t="shared" si="76"/>
        <v>94.48</v>
      </c>
    </row>
    <row r="825" spans="1:24" ht="41.4" x14ac:dyDescent="0.25">
      <c r="A825" s="23" t="s">
        <v>1601</v>
      </c>
      <c r="B825" s="24" t="s">
        <v>1602</v>
      </c>
      <c r="C825" s="24"/>
      <c r="D825" s="24" t="s">
        <v>1142</v>
      </c>
      <c r="E825" s="94" t="s">
        <v>1143</v>
      </c>
      <c r="F825" s="109">
        <v>0.23050000000000001</v>
      </c>
      <c r="G825" s="110">
        <v>122.99</v>
      </c>
      <c r="H825" s="100" t="s">
        <v>2299</v>
      </c>
      <c r="I825" s="25">
        <v>43.77</v>
      </c>
      <c r="J825" s="109"/>
      <c r="K825" s="110"/>
      <c r="L825" s="25"/>
      <c r="M825" s="25"/>
      <c r="N825" s="109"/>
      <c r="O825" s="110"/>
      <c r="P825" s="109" t="s">
        <v>2299</v>
      </c>
      <c r="Q825" s="116">
        <v>66.24760599999999</v>
      </c>
      <c r="R825" s="107" t="str">
        <f t="shared" si="80"/>
        <v>0.0802</v>
      </c>
      <c r="S825" s="115">
        <f t="shared" si="77"/>
        <v>66.24760599999999</v>
      </c>
      <c r="T825" s="107" t="str">
        <f t="shared" si="78"/>
        <v>0.0802</v>
      </c>
      <c r="U825" s="226">
        <f t="shared" si="79"/>
        <v>66.24760599999999</v>
      </c>
      <c r="V825" s="233">
        <v>9.1300000000000006E-2</v>
      </c>
      <c r="W825" s="224">
        <f t="shared" si="75"/>
        <v>100.29</v>
      </c>
      <c r="X825" s="115">
        <f t="shared" si="76"/>
        <v>107.42</v>
      </c>
    </row>
    <row r="826" spans="1:24" ht="27.6" x14ac:dyDescent="0.25">
      <c r="A826" s="23" t="s">
        <v>1603</v>
      </c>
      <c r="B826" s="24" t="s">
        <v>1604</v>
      </c>
      <c r="C826" s="24"/>
      <c r="D826" s="24" t="s">
        <v>1180</v>
      </c>
      <c r="E826" s="94" t="s">
        <v>1181</v>
      </c>
      <c r="F826" s="109">
        <v>0.1084</v>
      </c>
      <c r="G826" s="110">
        <v>57.84</v>
      </c>
      <c r="H826" s="100" t="s">
        <v>2300</v>
      </c>
      <c r="I826" s="25">
        <v>101.29</v>
      </c>
      <c r="J826" s="109">
        <v>6.2100000000000002E-2</v>
      </c>
      <c r="K826" s="110">
        <v>33.6</v>
      </c>
      <c r="L826" s="25">
        <v>8.5199999999999998E-2</v>
      </c>
      <c r="M826" s="25">
        <v>56.33</v>
      </c>
      <c r="N826" s="109">
        <v>8.6300000000000002E-2</v>
      </c>
      <c r="O826" s="110">
        <v>64.98</v>
      </c>
      <c r="P826" s="109">
        <v>8.8800000000000004E-2</v>
      </c>
      <c r="Q826" s="116">
        <v>73.351464000000007</v>
      </c>
      <c r="R826" s="107">
        <f t="shared" si="80"/>
        <v>8.8800000000000004E-2</v>
      </c>
      <c r="S826" s="115">
        <f t="shared" si="77"/>
        <v>73.351464000000007</v>
      </c>
      <c r="T826" s="107">
        <f t="shared" si="78"/>
        <v>8.8800000000000004E-2</v>
      </c>
      <c r="U826" s="226">
        <f t="shared" si="79"/>
        <v>73.351464000000007</v>
      </c>
      <c r="V826" s="233">
        <v>0.1174</v>
      </c>
      <c r="W826" s="224">
        <f t="shared" si="75"/>
        <v>128.97</v>
      </c>
      <c r="X826" s="115">
        <f t="shared" si="76"/>
        <v>138.13</v>
      </c>
    </row>
    <row r="827" spans="1:24" ht="27.6" x14ac:dyDescent="0.25">
      <c r="A827" s="23" t="s">
        <v>1605</v>
      </c>
      <c r="B827" s="24" t="s">
        <v>1606</v>
      </c>
      <c r="C827" s="24"/>
      <c r="D827" s="24" t="s">
        <v>1202</v>
      </c>
      <c r="E827" s="94" t="s">
        <v>1203</v>
      </c>
      <c r="F827" s="109">
        <v>9.2600000000000002E-2</v>
      </c>
      <c r="G827" s="110">
        <v>49.41</v>
      </c>
      <c r="H827" s="100" t="s">
        <v>2301</v>
      </c>
      <c r="I827" s="25">
        <v>59.21</v>
      </c>
      <c r="J827" s="109">
        <v>0.1711</v>
      </c>
      <c r="K827" s="110">
        <v>92.58</v>
      </c>
      <c r="L827" s="25">
        <v>8.1100000000000005E-2</v>
      </c>
      <c r="M827" s="25">
        <v>53.62</v>
      </c>
      <c r="N827" s="109">
        <v>0.1007</v>
      </c>
      <c r="O827" s="110">
        <v>75.819999999999993</v>
      </c>
      <c r="P827" s="109">
        <v>0.1014</v>
      </c>
      <c r="Q827" s="116">
        <v>83.759442000000007</v>
      </c>
      <c r="R827" s="107">
        <f t="shared" si="80"/>
        <v>0.1014</v>
      </c>
      <c r="S827" s="115">
        <f t="shared" si="77"/>
        <v>83.759442000000007</v>
      </c>
      <c r="T827" s="107">
        <f t="shared" si="78"/>
        <v>0.1014</v>
      </c>
      <c r="U827" s="226">
        <f t="shared" si="79"/>
        <v>83.759442000000007</v>
      </c>
      <c r="V827" s="233">
        <v>0.1027</v>
      </c>
      <c r="W827" s="224">
        <f t="shared" si="75"/>
        <v>112.82</v>
      </c>
      <c r="X827" s="115">
        <f t="shared" si="76"/>
        <v>120.83</v>
      </c>
    </row>
    <row r="828" spans="1:24" ht="27.6" x14ac:dyDescent="0.25">
      <c r="A828" s="23" t="s">
        <v>1607</v>
      </c>
      <c r="B828" s="24" t="s">
        <v>1608</v>
      </c>
      <c r="C828" s="24"/>
      <c r="D828" s="24" t="s">
        <v>1264</v>
      </c>
      <c r="E828" s="94" t="s">
        <v>1265</v>
      </c>
      <c r="F828" s="109">
        <v>0.15440000000000001</v>
      </c>
      <c r="G828" s="110">
        <v>82.39</v>
      </c>
      <c r="H828" s="100" t="s">
        <v>2302</v>
      </c>
      <c r="I828" s="25">
        <v>87.21</v>
      </c>
      <c r="J828" s="109">
        <v>0.16300000000000001</v>
      </c>
      <c r="K828" s="110">
        <v>88.19</v>
      </c>
      <c r="L828" s="25">
        <v>0.17030000000000001</v>
      </c>
      <c r="M828" s="25">
        <v>112.6</v>
      </c>
      <c r="N828" s="109">
        <v>0.10150000000000001</v>
      </c>
      <c r="O828" s="110">
        <v>76.430000000000007</v>
      </c>
      <c r="P828" s="109">
        <v>0.1007</v>
      </c>
      <c r="Q828" s="116">
        <v>83.181220999999994</v>
      </c>
      <c r="R828" s="107">
        <f t="shared" si="80"/>
        <v>0.1007</v>
      </c>
      <c r="S828" s="115">
        <f t="shared" si="77"/>
        <v>83.181220999999994</v>
      </c>
      <c r="T828" s="107">
        <f t="shared" si="78"/>
        <v>0.1007</v>
      </c>
      <c r="U828" s="226">
        <f t="shared" si="79"/>
        <v>83.181220999999994</v>
      </c>
      <c r="V828" s="233">
        <v>0.1206</v>
      </c>
      <c r="W828" s="224">
        <f t="shared" si="75"/>
        <v>132.47999999999999</v>
      </c>
      <c r="X828" s="115">
        <f t="shared" si="76"/>
        <v>141.88999999999999</v>
      </c>
    </row>
    <row r="829" spans="1:24" x14ac:dyDescent="0.25">
      <c r="A829" s="23" t="s">
        <v>1609</v>
      </c>
      <c r="B829" s="24" t="s">
        <v>1610</v>
      </c>
      <c r="C829" s="24"/>
      <c r="D829" s="24" t="s">
        <v>1310</v>
      </c>
      <c r="E829" s="94" t="s">
        <v>1311</v>
      </c>
      <c r="F829" s="109">
        <v>0.107</v>
      </c>
      <c r="G829" s="110">
        <v>57.09</v>
      </c>
      <c r="H829" s="100" t="s">
        <v>2303</v>
      </c>
      <c r="I829" s="25">
        <v>45.68</v>
      </c>
      <c r="J829" s="109">
        <v>8.5999999999999993E-2</v>
      </c>
      <c r="K829" s="110">
        <v>46.53</v>
      </c>
      <c r="L829" s="25">
        <v>0.114</v>
      </c>
      <c r="M829" s="25">
        <v>75.37</v>
      </c>
      <c r="N829" s="109">
        <v>0.1168</v>
      </c>
      <c r="O829" s="110">
        <v>87.95</v>
      </c>
      <c r="P829" s="109">
        <v>0.10780000000000001</v>
      </c>
      <c r="Q829" s="116">
        <v>89.046034000000006</v>
      </c>
      <c r="R829" s="107">
        <f t="shared" si="80"/>
        <v>0.10780000000000001</v>
      </c>
      <c r="S829" s="115">
        <f t="shared" si="77"/>
        <v>89.046034000000006</v>
      </c>
      <c r="T829" s="107">
        <f t="shared" si="78"/>
        <v>0.10780000000000001</v>
      </c>
      <c r="U829" s="226">
        <f t="shared" si="79"/>
        <v>89.046034000000006</v>
      </c>
      <c r="V829" s="233">
        <v>0.1116</v>
      </c>
      <c r="W829" s="224">
        <f t="shared" si="75"/>
        <v>122.59</v>
      </c>
      <c r="X829" s="115">
        <f t="shared" si="76"/>
        <v>131.31</v>
      </c>
    </row>
    <row r="830" spans="1:24" ht="55.2" x14ac:dyDescent="0.25">
      <c r="A830" s="23" t="s">
        <v>1611</v>
      </c>
      <c r="B830" s="24" t="s">
        <v>1612</v>
      </c>
      <c r="C830" s="24"/>
      <c r="D830" s="24" t="s">
        <v>1326</v>
      </c>
      <c r="E830" s="94" t="s">
        <v>1327</v>
      </c>
      <c r="F830" s="109">
        <v>0.22459999999999999</v>
      </c>
      <c r="G830" s="110">
        <v>119.84</v>
      </c>
      <c r="H830" s="101">
        <v>0.1084</v>
      </c>
      <c r="I830" s="25">
        <v>59.16</v>
      </c>
      <c r="J830" s="109"/>
      <c r="K830" s="110"/>
      <c r="L830" s="25"/>
      <c r="M830" s="25"/>
      <c r="N830" s="109"/>
      <c r="O830" s="110"/>
      <c r="P830" s="109">
        <v>0.1084</v>
      </c>
      <c r="Q830" s="116">
        <v>89.541651999999999</v>
      </c>
      <c r="R830" s="107">
        <f t="shared" si="80"/>
        <v>0.1084</v>
      </c>
      <c r="S830" s="115">
        <f t="shared" si="77"/>
        <v>89.541651999999999</v>
      </c>
      <c r="T830" s="107">
        <f t="shared" si="78"/>
        <v>0.1084</v>
      </c>
      <c r="U830" s="226">
        <f t="shared" si="79"/>
        <v>89.541651999999999</v>
      </c>
      <c r="V830" s="233">
        <v>0.1133</v>
      </c>
      <c r="W830" s="224">
        <f t="shared" si="75"/>
        <v>124.46</v>
      </c>
      <c r="X830" s="115">
        <f t="shared" si="76"/>
        <v>133.31</v>
      </c>
    </row>
    <row r="831" spans="1:24" x14ac:dyDescent="0.25">
      <c r="A831" s="23" t="s">
        <v>1613</v>
      </c>
      <c r="B831" s="24" t="s">
        <v>1614</v>
      </c>
      <c r="C831" s="24"/>
      <c r="D831" s="24" t="s">
        <v>1404</v>
      </c>
      <c r="E831" s="94" t="s">
        <v>1405</v>
      </c>
      <c r="F831" s="109">
        <v>0.66410000000000002</v>
      </c>
      <c r="G831" s="110">
        <v>354.36</v>
      </c>
      <c r="H831" s="101">
        <v>6.0400000000000002E-2</v>
      </c>
      <c r="I831" s="25">
        <v>32.96</v>
      </c>
      <c r="J831" s="109">
        <v>0.67400000000000004</v>
      </c>
      <c r="K831" s="110">
        <v>364.68</v>
      </c>
      <c r="L831" s="25">
        <v>0.56369999999999998</v>
      </c>
      <c r="M831" s="25">
        <v>372.71</v>
      </c>
      <c r="N831" s="109">
        <v>0.61170000000000002</v>
      </c>
      <c r="O831" s="110">
        <v>460.59</v>
      </c>
      <c r="P831" s="109">
        <v>0.32640000000000002</v>
      </c>
      <c r="Q831" s="116">
        <v>269.61619200000001</v>
      </c>
      <c r="R831" s="107">
        <f t="shared" si="80"/>
        <v>0.32640000000000002</v>
      </c>
      <c r="S831" s="115">
        <f t="shared" si="77"/>
        <v>269.61619200000001</v>
      </c>
      <c r="T831" s="107">
        <f t="shared" si="78"/>
        <v>0.32640000000000002</v>
      </c>
      <c r="U831" s="226">
        <f t="shared" si="79"/>
        <v>269.61619200000001</v>
      </c>
      <c r="V831" s="233">
        <v>8.0299999999999996E-2</v>
      </c>
      <c r="W831" s="224">
        <f t="shared" si="75"/>
        <v>88.21</v>
      </c>
      <c r="X831" s="115">
        <f t="shared" si="76"/>
        <v>94.48</v>
      </c>
    </row>
    <row r="832" spans="1:24" x14ac:dyDescent="0.25">
      <c r="A832" s="23" t="s">
        <v>1615</v>
      </c>
      <c r="B832" s="24" t="s">
        <v>1616</v>
      </c>
      <c r="C832" s="24"/>
      <c r="D832" s="24" t="s">
        <v>738</v>
      </c>
      <c r="E832" s="94" t="s">
        <v>739</v>
      </c>
      <c r="F832" s="109">
        <v>0.32669999999999999</v>
      </c>
      <c r="G832" s="110">
        <v>174.32</v>
      </c>
      <c r="H832" s="100"/>
      <c r="I832" s="25"/>
      <c r="J832" s="109">
        <v>6.2100000000000002E-2</v>
      </c>
      <c r="K832" s="110">
        <v>33.6</v>
      </c>
      <c r="L832" s="25"/>
      <c r="M832" s="25"/>
      <c r="N832" s="109"/>
      <c r="O832" s="110"/>
      <c r="P832" s="109">
        <v>6.2100000000000002E-2</v>
      </c>
      <c r="Q832" s="116">
        <v>51.296463000000003</v>
      </c>
      <c r="R832" s="107">
        <f t="shared" si="80"/>
        <v>6.2100000000000002E-2</v>
      </c>
      <c r="S832" s="115">
        <f t="shared" si="77"/>
        <v>51.296463000000003</v>
      </c>
      <c r="T832" s="107">
        <f t="shared" si="78"/>
        <v>6.2100000000000002E-2</v>
      </c>
      <c r="U832" s="226">
        <f t="shared" si="79"/>
        <v>51.296463000000003</v>
      </c>
      <c r="V832" s="233">
        <v>6.2100000000000002E-2</v>
      </c>
      <c r="W832" s="224">
        <f t="shared" si="75"/>
        <v>68.22</v>
      </c>
      <c r="X832" s="115">
        <f t="shared" si="76"/>
        <v>73.06</v>
      </c>
    </row>
    <row r="833" spans="1:24" ht="28.2" thickBot="1" x14ac:dyDescent="0.3">
      <c r="A833" s="32" t="s">
        <v>1617</v>
      </c>
      <c r="B833" s="33" t="s">
        <v>1618</v>
      </c>
      <c r="C833" s="33"/>
      <c r="D833" s="33" t="s">
        <v>1344</v>
      </c>
      <c r="E833" s="96" t="s">
        <v>1345</v>
      </c>
      <c r="F833" s="111">
        <v>0.2782</v>
      </c>
      <c r="G833" s="112">
        <v>148.44</v>
      </c>
      <c r="H833" s="102"/>
      <c r="I833" s="34"/>
      <c r="J833" s="111"/>
      <c r="K833" s="112"/>
      <c r="L833" s="34"/>
      <c r="M833" s="34"/>
      <c r="N833" s="111"/>
      <c r="O833" s="112"/>
      <c r="P833" s="111">
        <v>0.2782</v>
      </c>
      <c r="Q833" s="118">
        <v>229.801546</v>
      </c>
      <c r="R833" s="151">
        <f t="shared" si="80"/>
        <v>0.2782</v>
      </c>
      <c r="S833" s="152">
        <f t="shared" si="77"/>
        <v>229.801546</v>
      </c>
      <c r="T833" s="151">
        <f t="shared" si="78"/>
        <v>0.2782</v>
      </c>
      <c r="U833" s="230">
        <f t="shared" si="79"/>
        <v>229.801546</v>
      </c>
      <c r="V833" s="235">
        <v>0.2782</v>
      </c>
      <c r="W833" s="236">
        <f t="shared" si="75"/>
        <v>305.61</v>
      </c>
      <c r="X833" s="152">
        <f t="shared" si="76"/>
        <v>327.32</v>
      </c>
    </row>
    <row r="834" spans="1:24" s="90" customFormat="1" ht="213" customHeight="1" x14ac:dyDescent="0.25">
      <c r="A834" s="119"/>
      <c r="B834" s="119"/>
      <c r="C834" s="119"/>
      <c r="D834" s="119"/>
      <c r="E834" s="119"/>
      <c r="F834" s="120"/>
      <c r="G834" s="120"/>
      <c r="H834" s="121"/>
      <c r="I834" s="120"/>
      <c r="J834" s="120"/>
      <c r="K834" s="120"/>
      <c r="L834" s="120"/>
      <c r="M834" s="122"/>
      <c r="N834" s="120"/>
      <c r="O834" s="122" t="s">
        <v>2326</v>
      </c>
      <c r="P834" s="122"/>
      <c r="Q834" s="123" t="s">
        <v>2323</v>
      </c>
      <c r="S834" s="123" t="s">
        <v>2323</v>
      </c>
      <c r="T834" s="80"/>
      <c r="U834" s="123" t="s">
        <v>2419</v>
      </c>
      <c r="V834" s="220"/>
      <c r="W834" s="123" t="s">
        <v>2433</v>
      </c>
      <c r="X834" s="123" t="s">
        <v>2434</v>
      </c>
    </row>
    <row r="835" spans="1:24" s="80" customFormat="1" x14ac:dyDescent="0.25">
      <c r="B835" s="81"/>
      <c r="C835" s="81"/>
      <c r="E835" s="81"/>
      <c r="F835" s="82"/>
      <c r="G835" s="82"/>
      <c r="H835" s="83"/>
      <c r="I835" s="82"/>
      <c r="J835" s="82"/>
      <c r="K835" s="82"/>
      <c r="L835" s="82"/>
      <c r="M835" s="82"/>
      <c r="N835" s="82"/>
      <c r="O835" s="82"/>
      <c r="P835" s="82"/>
      <c r="Q835" s="84"/>
      <c r="V835" s="221"/>
    </row>
  </sheetData>
  <autoFilter ref="A4:X834" xr:uid="{00000000-0001-0000-0000-000000000000}"/>
  <pageMargins left="0.7" right="0.7" top="0.75" bottom="0.75" header="0.3" footer="0.3"/>
  <pageSetup paperSize="9" scale="56" orientation="portrait" r:id="rId1"/>
  <colBreaks count="1" manualBreakCount="1">
    <brk id="16"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J70"/>
  <sheetViews>
    <sheetView workbookViewId="0">
      <selection activeCell="B34" sqref="B34"/>
    </sheetView>
  </sheetViews>
  <sheetFormatPr defaultColWidth="9.109375" defaultRowHeight="13.8" x14ac:dyDescent="0.25"/>
  <cols>
    <col min="1" max="1" width="24.5546875" style="15" customWidth="1"/>
    <col min="2" max="2" width="23.88671875" style="15" customWidth="1"/>
    <col min="3" max="3" width="50.109375" style="15" bestFit="1" customWidth="1"/>
    <col min="4" max="4" width="19.44140625" style="15" customWidth="1"/>
    <col min="5" max="5" width="32.77734375" style="15" bestFit="1" customWidth="1"/>
    <col min="6" max="6" width="43.5546875" style="15" bestFit="1" customWidth="1"/>
    <col min="7" max="16384" width="9.109375" style="15"/>
  </cols>
  <sheetData>
    <row r="1" spans="1:10" ht="16.8" x14ac:dyDescent="0.3">
      <c r="A1" s="14" t="s">
        <v>2389</v>
      </c>
      <c r="B1" s="14"/>
      <c r="C1" s="14"/>
    </row>
    <row r="2" spans="1:10" s="174" customFormat="1" ht="14.4" x14ac:dyDescent="0.3">
      <c r="A2" s="174" t="s">
        <v>2402</v>
      </c>
      <c r="C2" s="188"/>
      <c r="D2" s="188"/>
      <c r="E2" s="188"/>
      <c r="G2" s="189"/>
    </row>
    <row r="3" spans="1:10" s="174" customFormat="1" ht="14.4" x14ac:dyDescent="0.3">
      <c r="A3" s="174" t="s">
        <v>2403</v>
      </c>
      <c r="C3" s="188"/>
      <c r="D3" s="188"/>
      <c r="E3" s="188"/>
      <c r="G3" s="189"/>
    </row>
    <row r="4" spans="1:10" s="174" customFormat="1" ht="14.4" x14ac:dyDescent="0.3">
      <c r="C4" s="188"/>
      <c r="D4" s="188"/>
      <c r="E4" s="188"/>
      <c r="G4" s="189"/>
    </row>
    <row r="5" spans="1:10" s="39" customFormat="1" ht="31.2" x14ac:dyDescent="0.3">
      <c r="A5" s="40" t="s">
        <v>2304</v>
      </c>
      <c r="B5" s="41" t="s">
        <v>1623</v>
      </c>
      <c r="C5" s="40" t="s">
        <v>2386</v>
      </c>
      <c r="D5" s="41" t="s">
        <v>2392</v>
      </c>
      <c r="E5" s="40" t="s">
        <v>2388</v>
      </c>
      <c r="F5" s="40" t="s">
        <v>2388</v>
      </c>
    </row>
    <row r="6" spans="1:10" s="39" customFormat="1" x14ac:dyDescent="0.25">
      <c r="A6" s="203" t="s">
        <v>2431</v>
      </c>
      <c r="B6" s="129"/>
      <c r="C6" s="129" t="s">
        <v>2400</v>
      </c>
      <c r="D6" s="206">
        <v>1176.57</v>
      </c>
      <c r="E6" s="182" t="s">
        <v>2435</v>
      </c>
      <c r="F6" s="183"/>
    </row>
    <row r="7" spans="1:10" s="39" customFormat="1" x14ac:dyDescent="0.25">
      <c r="A7" s="204" t="s">
        <v>2431</v>
      </c>
      <c r="B7" s="128" t="s">
        <v>1628</v>
      </c>
      <c r="C7" s="128" t="s">
        <v>2314</v>
      </c>
      <c r="D7" s="207">
        <v>2028.68</v>
      </c>
      <c r="E7" s="175" t="s">
        <v>2435</v>
      </c>
      <c r="F7" s="176"/>
    </row>
    <row r="8" spans="1:10" s="39" customFormat="1" x14ac:dyDescent="0.25">
      <c r="A8" s="204" t="s">
        <v>2431</v>
      </c>
      <c r="B8" s="128" t="s">
        <v>1625</v>
      </c>
      <c r="C8" s="128" t="s">
        <v>2315</v>
      </c>
      <c r="D8" s="207">
        <v>1455.18</v>
      </c>
      <c r="E8" s="175" t="s">
        <v>2435</v>
      </c>
      <c r="F8" s="176"/>
    </row>
    <row r="9" spans="1:10" s="39" customFormat="1" x14ac:dyDescent="0.25">
      <c r="A9" s="205" t="s">
        <v>2431</v>
      </c>
      <c r="B9" s="130" t="s">
        <v>1627</v>
      </c>
      <c r="C9" s="130" t="s">
        <v>2316</v>
      </c>
      <c r="D9" s="208">
        <v>1312.76</v>
      </c>
      <c r="E9" s="178" t="s">
        <v>2435</v>
      </c>
      <c r="F9" s="179"/>
    </row>
    <row r="10" spans="1:10" x14ac:dyDescent="0.25">
      <c r="A10" s="203" t="s">
        <v>2430</v>
      </c>
      <c r="B10" s="129"/>
      <c r="C10" s="129" t="s">
        <v>2400</v>
      </c>
      <c r="D10" s="206">
        <v>1098.51</v>
      </c>
      <c r="E10" s="182"/>
      <c r="F10" s="183"/>
      <c r="H10" s="39"/>
      <c r="I10" s="39"/>
      <c r="J10" s="39"/>
    </row>
    <row r="11" spans="1:10" x14ac:dyDescent="0.25">
      <c r="A11" s="204" t="s">
        <v>2430</v>
      </c>
      <c r="B11" s="128" t="s">
        <v>1628</v>
      </c>
      <c r="C11" s="128" t="s">
        <v>2314</v>
      </c>
      <c r="D11" s="207">
        <v>1894.23</v>
      </c>
      <c r="E11" s="175"/>
      <c r="F11" s="176"/>
      <c r="H11" s="39"/>
      <c r="I11" s="39"/>
      <c r="J11" s="39"/>
    </row>
    <row r="12" spans="1:10" x14ac:dyDescent="0.25">
      <c r="A12" s="204" t="s">
        <v>2430</v>
      </c>
      <c r="B12" s="128" t="s">
        <v>1625</v>
      </c>
      <c r="C12" s="128" t="s">
        <v>2315</v>
      </c>
      <c r="D12" s="207">
        <v>1359.81</v>
      </c>
      <c r="E12" s="175"/>
      <c r="F12" s="176"/>
      <c r="H12" s="39"/>
      <c r="I12" s="39"/>
      <c r="J12" s="39"/>
    </row>
    <row r="13" spans="1:10" x14ac:dyDescent="0.25">
      <c r="A13" s="205" t="s">
        <v>2430</v>
      </c>
      <c r="B13" s="130" t="s">
        <v>1627</v>
      </c>
      <c r="C13" s="130" t="s">
        <v>2316</v>
      </c>
      <c r="D13" s="208">
        <v>1223.46</v>
      </c>
      <c r="E13" s="178"/>
      <c r="F13" s="179"/>
      <c r="H13" s="39"/>
      <c r="I13" s="39"/>
      <c r="J13" s="39"/>
    </row>
    <row r="14" spans="1:10" x14ac:dyDescent="0.25">
      <c r="A14" s="167" t="s">
        <v>2376</v>
      </c>
      <c r="B14" s="170" t="s">
        <v>1628</v>
      </c>
      <c r="C14" s="167" t="s">
        <v>1655</v>
      </c>
      <c r="D14" s="164">
        <v>1553.95</v>
      </c>
      <c r="E14" s="182"/>
      <c r="F14" s="183"/>
      <c r="H14" s="39"/>
      <c r="I14" s="39"/>
      <c r="J14" s="39"/>
    </row>
    <row r="15" spans="1:10" x14ac:dyDescent="0.25">
      <c r="A15" s="168" t="s">
        <v>2376</v>
      </c>
      <c r="B15" s="171" t="s">
        <v>1625</v>
      </c>
      <c r="C15" s="168" t="s">
        <v>1652</v>
      </c>
      <c r="D15" s="165">
        <v>1081.8753804127898</v>
      </c>
      <c r="E15" s="175"/>
      <c r="F15" s="176"/>
      <c r="H15" s="39"/>
      <c r="I15" s="39"/>
      <c r="J15" s="39"/>
    </row>
    <row r="16" spans="1:10" x14ac:dyDescent="0.25">
      <c r="A16" s="168" t="s">
        <v>2376</v>
      </c>
      <c r="B16" s="171" t="s">
        <v>1627</v>
      </c>
      <c r="C16" s="168" t="s">
        <v>1654</v>
      </c>
      <c r="D16" s="165">
        <v>919.39648510067218</v>
      </c>
      <c r="E16" s="175"/>
      <c r="F16" s="176"/>
    </row>
    <row r="17" spans="1:6" x14ac:dyDescent="0.25">
      <c r="A17" s="168" t="s">
        <v>2376</v>
      </c>
      <c r="B17" s="171" t="s">
        <v>1631</v>
      </c>
      <c r="C17" s="168" t="s">
        <v>1658</v>
      </c>
      <c r="D17" s="165">
        <v>900.94452569842338</v>
      </c>
      <c r="E17" s="175"/>
      <c r="F17" s="176"/>
    </row>
    <row r="18" spans="1:6" x14ac:dyDescent="0.25">
      <c r="A18" s="168" t="s">
        <v>2376</v>
      </c>
      <c r="B18" s="171" t="s">
        <v>1632</v>
      </c>
      <c r="C18" s="168" t="s">
        <v>1659</v>
      </c>
      <c r="D18" s="165">
        <v>894.05787081805374</v>
      </c>
      <c r="E18" s="175"/>
      <c r="F18" s="176"/>
    </row>
    <row r="19" spans="1:6" x14ac:dyDescent="0.25">
      <c r="A19" s="168" t="s">
        <v>2376</v>
      </c>
      <c r="B19" s="171" t="s">
        <v>1633</v>
      </c>
      <c r="C19" s="168" t="s">
        <v>1660</v>
      </c>
      <c r="D19" s="165">
        <v>897.15091214577012</v>
      </c>
      <c r="E19" s="175"/>
      <c r="F19" s="176"/>
    </row>
    <row r="20" spans="1:6" x14ac:dyDescent="0.25">
      <c r="A20" s="168" t="s">
        <v>2376</v>
      </c>
      <c r="B20" s="171" t="s">
        <v>1637</v>
      </c>
      <c r="C20" s="168" t="s">
        <v>1664</v>
      </c>
      <c r="D20" s="165">
        <v>890.96335049396248</v>
      </c>
      <c r="E20" s="175"/>
      <c r="F20" s="176"/>
    </row>
    <row r="21" spans="1:6" x14ac:dyDescent="0.25">
      <c r="A21" s="168" t="s">
        <v>2376</v>
      </c>
      <c r="B21" s="171" t="s">
        <v>1638</v>
      </c>
      <c r="C21" s="168" t="s">
        <v>1665</v>
      </c>
      <c r="D21" s="165">
        <v>894.20424286328875</v>
      </c>
      <c r="E21" s="175"/>
      <c r="F21" s="176"/>
    </row>
    <row r="22" spans="1:6" x14ac:dyDescent="0.25">
      <c r="A22" s="168" t="s">
        <v>2376</v>
      </c>
      <c r="B22" s="171" t="s">
        <v>1639</v>
      </c>
      <c r="C22" s="168" t="s">
        <v>1666</v>
      </c>
      <c r="D22" s="165">
        <v>890.9072441870178</v>
      </c>
      <c r="E22" s="175"/>
      <c r="F22" s="176"/>
    </row>
    <row r="23" spans="1:6" x14ac:dyDescent="0.25">
      <c r="A23" s="168" t="s">
        <v>2376</v>
      </c>
      <c r="B23" s="171" t="s">
        <v>1640</v>
      </c>
      <c r="C23" s="168" t="s">
        <v>1667</v>
      </c>
      <c r="D23" s="165">
        <v>893.53077550332989</v>
      </c>
      <c r="E23" s="175"/>
      <c r="F23" s="176"/>
    </row>
    <row r="24" spans="1:6" x14ac:dyDescent="0.25">
      <c r="A24" s="168" t="s">
        <v>2376</v>
      </c>
      <c r="B24" s="171" t="s">
        <v>1635</v>
      </c>
      <c r="C24" s="168" t="s">
        <v>1662</v>
      </c>
      <c r="D24" s="165">
        <v>883.85211398254012</v>
      </c>
      <c r="E24" s="175"/>
      <c r="F24" s="176"/>
    </row>
    <row r="25" spans="1:6" x14ac:dyDescent="0.25">
      <c r="A25" s="168" t="s">
        <v>2376</v>
      </c>
      <c r="B25" s="171" t="s">
        <v>2356</v>
      </c>
      <c r="C25" s="168" t="s">
        <v>2357</v>
      </c>
      <c r="D25" s="165">
        <v>826.03</v>
      </c>
      <c r="E25" s="175"/>
      <c r="F25" s="176"/>
    </row>
    <row r="26" spans="1:6" x14ac:dyDescent="0.25">
      <c r="A26" s="168" t="s">
        <v>2376</v>
      </c>
      <c r="B26" s="171" t="s">
        <v>1642</v>
      </c>
      <c r="C26" s="168" t="s">
        <v>1669</v>
      </c>
      <c r="D26" s="165">
        <v>890.51715381741394</v>
      </c>
      <c r="E26" s="175"/>
      <c r="F26" s="176"/>
    </row>
    <row r="27" spans="1:6" x14ac:dyDescent="0.25">
      <c r="A27" s="168" t="s">
        <v>2376</v>
      </c>
      <c r="B27" s="171" t="s">
        <v>1643</v>
      </c>
      <c r="C27" s="168" t="s">
        <v>1670</v>
      </c>
      <c r="D27" s="165">
        <v>896.53282072876118</v>
      </c>
      <c r="E27" s="175"/>
      <c r="F27" s="176"/>
    </row>
    <row r="28" spans="1:6" x14ac:dyDescent="0.25">
      <c r="A28" s="168" t="s">
        <v>2376</v>
      </c>
      <c r="B28" s="171" t="s">
        <v>1644</v>
      </c>
      <c r="C28" s="168" t="s">
        <v>1671</v>
      </c>
      <c r="D28" s="165">
        <v>897.59195783654263</v>
      </c>
      <c r="E28" s="175"/>
      <c r="F28" s="176"/>
    </row>
    <row r="29" spans="1:6" x14ac:dyDescent="0.25">
      <c r="A29" s="168" t="s">
        <v>2376</v>
      </c>
      <c r="B29" s="171" t="s">
        <v>1646</v>
      </c>
      <c r="C29" s="168" t="s">
        <v>1673</v>
      </c>
      <c r="D29" s="165">
        <v>883.85209999999995</v>
      </c>
      <c r="E29" s="175"/>
      <c r="F29" s="176"/>
    </row>
    <row r="30" spans="1:6" x14ac:dyDescent="0.25">
      <c r="A30" s="168" t="s">
        <v>2376</v>
      </c>
      <c r="B30" s="171" t="s">
        <v>1647</v>
      </c>
      <c r="C30" s="168" t="s">
        <v>1674</v>
      </c>
      <c r="D30" s="165">
        <v>883.85189338198279</v>
      </c>
      <c r="E30" s="175"/>
      <c r="F30" s="176"/>
    </row>
    <row r="31" spans="1:6" x14ac:dyDescent="0.25">
      <c r="A31" s="168" t="s">
        <v>2376</v>
      </c>
      <c r="B31" s="171" t="s">
        <v>1648</v>
      </c>
      <c r="C31" s="168" t="s">
        <v>1675</v>
      </c>
      <c r="D31" s="165">
        <v>883.85209999999995</v>
      </c>
      <c r="E31" s="175"/>
      <c r="F31" s="176"/>
    </row>
    <row r="32" spans="1:6" x14ac:dyDescent="0.25">
      <c r="A32" s="168" t="s">
        <v>2376</v>
      </c>
      <c r="B32" s="171" t="s">
        <v>1641</v>
      </c>
      <c r="C32" s="168" t="s">
        <v>1668</v>
      </c>
      <c r="D32" s="165">
        <v>883.85209999999995</v>
      </c>
      <c r="E32" s="175"/>
      <c r="F32" s="176"/>
    </row>
    <row r="33" spans="1:8" x14ac:dyDescent="0.25">
      <c r="A33" s="168" t="s">
        <v>2376</v>
      </c>
      <c r="B33" s="171" t="s">
        <v>1645</v>
      </c>
      <c r="C33" s="168" t="s">
        <v>1672</v>
      </c>
      <c r="D33" s="165">
        <v>883.85209999999995</v>
      </c>
      <c r="E33" s="175"/>
      <c r="F33" s="176"/>
    </row>
    <row r="34" spans="1:8" x14ac:dyDescent="0.25">
      <c r="A34" s="168" t="s">
        <v>2376</v>
      </c>
      <c r="B34" s="171" t="s">
        <v>1649</v>
      </c>
      <c r="C34" s="168" t="s">
        <v>1676</v>
      </c>
      <c r="D34" s="165">
        <v>897.46282443295831</v>
      </c>
      <c r="E34" s="175"/>
      <c r="F34" s="176"/>
    </row>
    <row r="35" spans="1:8" x14ac:dyDescent="0.25">
      <c r="A35" s="168" t="s">
        <v>2376</v>
      </c>
      <c r="B35" s="171" t="s">
        <v>1650</v>
      </c>
      <c r="C35" s="168" t="s">
        <v>1677</v>
      </c>
      <c r="D35" s="165">
        <v>896.61738266514465</v>
      </c>
      <c r="E35" s="175"/>
      <c r="F35" s="176"/>
    </row>
    <row r="36" spans="1:8" x14ac:dyDescent="0.25">
      <c r="A36" s="168" t="s">
        <v>2376</v>
      </c>
      <c r="B36" s="171" t="s">
        <v>1678</v>
      </c>
      <c r="C36" s="168" t="s">
        <v>1683</v>
      </c>
      <c r="D36" s="165">
        <v>914.72566698368144</v>
      </c>
      <c r="E36" s="175"/>
      <c r="F36" s="176"/>
    </row>
    <row r="37" spans="1:8" x14ac:dyDescent="0.25">
      <c r="A37" s="168" t="s">
        <v>2376</v>
      </c>
      <c r="B37" s="171" t="s">
        <v>1679</v>
      </c>
      <c r="C37" s="168" t="s">
        <v>1684</v>
      </c>
      <c r="D37" s="165">
        <v>925.91647873498857</v>
      </c>
      <c r="E37" s="175"/>
      <c r="F37" s="176"/>
    </row>
    <row r="38" spans="1:8" x14ac:dyDescent="0.25">
      <c r="A38" s="168" t="s">
        <v>2376</v>
      </c>
      <c r="B38" s="171" t="s">
        <v>1680</v>
      </c>
      <c r="C38" s="168" t="s">
        <v>1685</v>
      </c>
      <c r="D38" s="165">
        <v>826.03000000000009</v>
      </c>
      <c r="E38" s="175"/>
      <c r="F38" s="176"/>
    </row>
    <row r="39" spans="1:8" x14ac:dyDescent="0.25">
      <c r="A39" s="168" t="s">
        <v>2376</v>
      </c>
      <c r="B39" s="171" t="s">
        <v>1681</v>
      </c>
      <c r="C39" s="168" t="s">
        <v>1686</v>
      </c>
      <c r="D39" s="165">
        <v>931.28923789887017</v>
      </c>
      <c r="E39" s="175"/>
      <c r="F39" s="176"/>
    </row>
    <row r="40" spans="1:8" x14ac:dyDescent="0.25">
      <c r="A40" s="168" t="s">
        <v>2376</v>
      </c>
      <c r="B40" s="171" t="s">
        <v>1682</v>
      </c>
      <c r="C40" s="168" t="s">
        <v>1687</v>
      </c>
      <c r="D40" s="165">
        <v>908.9550462337038</v>
      </c>
      <c r="E40" s="175"/>
      <c r="F40" s="176"/>
    </row>
    <row r="41" spans="1:8" x14ac:dyDescent="0.25">
      <c r="A41" s="168" t="s">
        <v>2376</v>
      </c>
      <c r="B41" s="171" t="s">
        <v>1626</v>
      </c>
      <c r="C41" s="168" t="s">
        <v>1653</v>
      </c>
      <c r="D41" s="165">
        <v>883.85209999999995</v>
      </c>
      <c r="E41" s="175"/>
      <c r="F41" s="176"/>
    </row>
    <row r="42" spans="1:8" x14ac:dyDescent="0.25">
      <c r="A42" s="168" t="s">
        <v>2376</v>
      </c>
      <c r="B42" s="171" t="s">
        <v>1630</v>
      </c>
      <c r="C42" s="168" t="s">
        <v>1657</v>
      </c>
      <c r="D42" s="165">
        <v>883.85209999999984</v>
      </c>
      <c r="E42" s="175"/>
      <c r="F42" s="176"/>
    </row>
    <row r="43" spans="1:8" x14ac:dyDescent="0.25">
      <c r="A43" s="168" t="s">
        <v>2376</v>
      </c>
      <c r="B43" s="171" t="s">
        <v>1629</v>
      </c>
      <c r="C43" s="168" t="s">
        <v>1656</v>
      </c>
      <c r="D43" s="165">
        <v>883.85209999999995</v>
      </c>
      <c r="E43" s="175"/>
      <c r="F43" s="176"/>
    </row>
    <row r="44" spans="1:8" x14ac:dyDescent="0.25">
      <c r="A44" s="169" t="s">
        <v>2376</v>
      </c>
      <c r="B44" s="172" t="s">
        <v>2354</v>
      </c>
      <c r="C44" s="169" t="s">
        <v>2355</v>
      </c>
      <c r="D44" s="166">
        <v>826.02999999999986</v>
      </c>
      <c r="E44" s="178"/>
      <c r="F44" s="179"/>
    </row>
    <row r="45" spans="1:8" x14ac:dyDescent="0.25">
      <c r="A45" s="190" t="s">
        <v>2376</v>
      </c>
      <c r="B45" s="190"/>
      <c r="C45" s="190" t="s">
        <v>2313</v>
      </c>
      <c r="D45" s="191">
        <v>826.03</v>
      </c>
      <c r="E45" s="192" t="s">
        <v>2375</v>
      </c>
      <c r="F45" s="193" t="s">
        <v>2387</v>
      </c>
      <c r="H45" s="173"/>
    </row>
    <row r="46" spans="1:8" x14ac:dyDescent="0.25">
      <c r="A46" s="194" t="s">
        <v>2376</v>
      </c>
      <c r="B46" s="194"/>
      <c r="C46" s="194" t="s">
        <v>2314</v>
      </c>
      <c r="D46" s="195">
        <v>1553.95</v>
      </c>
      <c r="E46" s="196" t="s">
        <v>2375</v>
      </c>
      <c r="F46" s="197" t="s">
        <v>2387</v>
      </c>
      <c r="H46" s="173"/>
    </row>
    <row r="47" spans="1:8" x14ac:dyDescent="0.25">
      <c r="A47" s="194" t="s">
        <v>2376</v>
      </c>
      <c r="B47" s="194"/>
      <c r="C47" s="194" t="s">
        <v>2315</v>
      </c>
      <c r="D47" s="195">
        <v>1005.06</v>
      </c>
      <c r="E47" s="196" t="s">
        <v>2375</v>
      </c>
      <c r="F47" s="197" t="s">
        <v>2387</v>
      </c>
      <c r="G47" s="173"/>
      <c r="H47" s="173"/>
    </row>
    <row r="48" spans="1:8" x14ac:dyDescent="0.25">
      <c r="A48" s="198" t="s">
        <v>2376</v>
      </c>
      <c r="B48" s="198"/>
      <c r="C48" s="198" t="s">
        <v>2316</v>
      </c>
      <c r="D48" s="199">
        <v>911.34</v>
      </c>
      <c r="E48" s="200" t="s">
        <v>2375</v>
      </c>
      <c r="F48" s="201" t="s">
        <v>2387</v>
      </c>
      <c r="G48" s="173"/>
      <c r="H48" s="173"/>
    </row>
    <row r="49" spans="1:6" x14ac:dyDescent="0.25">
      <c r="A49" s="129" t="s">
        <v>2353</v>
      </c>
      <c r="B49" s="129"/>
      <c r="C49" s="129" t="s">
        <v>2313</v>
      </c>
      <c r="D49" s="131">
        <v>826.03</v>
      </c>
      <c r="E49" s="184" t="s">
        <v>2352</v>
      </c>
      <c r="F49" s="183"/>
    </row>
    <row r="50" spans="1:6" x14ac:dyDescent="0.25">
      <c r="A50" s="128" t="s">
        <v>2353</v>
      </c>
      <c r="B50" s="128"/>
      <c r="C50" s="128" t="s">
        <v>2314</v>
      </c>
      <c r="D50" s="132">
        <v>1553.95</v>
      </c>
      <c r="E50" s="177" t="s">
        <v>2352</v>
      </c>
      <c r="F50" s="176"/>
    </row>
    <row r="51" spans="1:6" x14ac:dyDescent="0.25">
      <c r="A51" s="128" t="s">
        <v>2353</v>
      </c>
      <c r="B51" s="128"/>
      <c r="C51" s="128" t="s">
        <v>2315</v>
      </c>
      <c r="D51" s="132">
        <v>1005.06</v>
      </c>
      <c r="E51" s="177" t="s">
        <v>2352</v>
      </c>
      <c r="F51" s="176"/>
    </row>
    <row r="52" spans="1:6" x14ac:dyDescent="0.25">
      <c r="A52" s="130" t="s">
        <v>2353</v>
      </c>
      <c r="B52" s="130"/>
      <c r="C52" s="130" t="s">
        <v>2316</v>
      </c>
      <c r="D52" s="133">
        <v>911.34</v>
      </c>
      <c r="E52" s="185" t="s">
        <v>2352</v>
      </c>
      <c r="F52" s="179"/>
    </row>
    <row r="53" spans="1:6" x14ac:dyDescent="0.25">
      <c r="A53" s="129" t="s">
        <v>2311</v>
      </c>
      <c r="B53" s="129"/>
      <c r="C53" s="129" t="s">
        <v>2313</v>
      </c>
      <c r="D53" s="131">
        <v>826.03</v>
      </c>
      <c r="E53" s="182"/>
      <c r="F53" s="183"/>
    </row>
    <row r="54" spans="1:6" x14ac:dyDescent="0.25">
      <c r="A54" s="128" t="s">
        <v>2311</v>
      </c>
      <c r="B54" s="128"/>
      <c r="C54" s="128" t="s">
        <v>2314</v>
      </c>
      <c r="D54" s="132">
        <v>1553.95</v>
      </c>
      <c r="E54" s="175"/>
      <c r="F54" s="176"/>
    </row>
    <row r="55" spans="1:6" x14ac:dyDescent="0.25">
      <c r="A55" s="128" t="s">
        <v>2311</v>
      </c>
      <c r="B55" s="128"/>
      <c r="C55" s="128" t="s">
        <v>2315</v>
      </c>
      <c r="D55" s="132">
        <v>1005.06</v>
      </c>
      <c r="E55" s="175"/>
      <c r="F55" s="176"/>
    </row>
    <row r="56" spans="1:6" x14ac:dyDescent="0.25">
      <c r="A56" s="130" t="s">
        <v>2311</v>
      </c>
      <c r="B56" s="130"/>
      <c r="C56" s="130" t="s">
        <v>2316</v>
      </c>
      <c r="D56" s="133">
        <v>911.34</v>
      </c>
      <c r="E56" s="178"/>
      <c r="F56" s="179"/>
    </row>
    <row r="57" spans="1:6" x14ac:dyDescent="0.25">
      <c r="A57" s="129" t="s">
        <v>2327</v>
      </c>
      <c r="B57" s="129"/>
      <c r="C57" s="129" t="s">
        <v>2313</v>
      </c>
      <c r="D57" s="131">
        <v>752.96</v>
      </c>
      <c r="E57" s="182"/>
      <c r="F57" s="183"/>
    </row>
    <row r="58" spans="1:6" x14ac:dyDescent="0.25">
      <c r="A58" s="128" t="s">
        <v>2327</v>
      </c>
      <c r="B58" s="128"/>
      <c r="C58" s="128" t="s">
        <v>2314</v>
      </c>
      <c r="D58" s="132">
        <v>1495.09</v>
      </c>
      <c r="E58" s="175"/>
      <c r="F58" s="176"/>
    </row>
    <row r="59" spans="1:6" x14ac:dyDescent="0.25">
      <c r="A59" s="128" t="s">
        <v>2327</v>
      </c>
      <c r="B59" s="128"/>
      <c r="C59" s="128" t="s">
        <v>2315</v>
      </c>
      <c r="D59" s="132">
        <v>889.53</v>
      </c>
      <c r="E59" s="175"/>
      <c r="F59" s="176"/>
    </row>
    <row r="60" spans="1:6" x14ac:dyDescent="0.25">
      <c r="A60" s="130" t="s">
        <v>2327</v>
      </c>
      <c r="B60" s="130"/>
      <c r="C60" s="130" t="s">
        <v>2316</v>
      </c>
      <c r="D60" s="134">
        <v>824.96</v>
      </c>
      <c r="E60" s="178"/>
      <c r="F60" s="179"/>
    </row>
    <row r="61" spans="1:6" x14ac:dyDescent="0.25">
      <c r="A61" s="42" t="s">
        <v>2328</v>
      </c>
      <c r="B61" s="42"/>
      <c r="C61" s="42" t="s">
        <v>2312</v>
      </c>
      <c r="D61" s="54">
        <v>752.96</v>
      </c>
      <c r="E61" s="180"/>
      <c r="F61" s="181"/>
    </row>
    <row r="62" spans="1:6" x14ac:dyDescent="0.25">
      <c r="A62" s="126" t="s">
        <v>1619</v>
      </c>
      <c r="B62" s="126"/>
      <c r="C62" s="126" t="s">
        <v>2312</v>
      </c>
      <c r="D62" s="127">
        <v>661.18</v>
      </c>
      <c r="E62" s="180"/>
      <c r="F62" s="181"/>
    </row>
    <row r="63" spans="1:6" x14ac:dyDescent="0.25">
      <c r="A63" s="42" t="s">
        <v>1620</v>
      </c>
      <c r="B63" s="42"/>
      <c r="C63" s="42" t="s">
        <v>2312</v>
      </c>
      <c r="D63" s="54">
        <v>541.07000000000005</v>
      </c>
      <c r="E63" s="180"/>
      <c r="F63" s="181"/>
    </row>
    <row r="64" spans="1:6" x14ac:dyDescent="0.25">
      <c r="A64" s="42" t="s">
        <v>1621</v>
      </c>
      <c r="B64" s="42"/>
      <c r="C64" s="42" t="s">
        <v>2312</v>
      </c>
      <c r="D64" s="54">
        <v>545.76</v>
      </c>
      <c r="E64" s="180"/>
      <c r="F64" s="181"/>
    </row>
    <row r="65" spans="1:10" x14ac:dyDescent="0.25">
      <c r="A65" s="42" t="s">
        <v>1622</v>
      </c>
      <c r="B65" s="42"/>
      <c r="C65" s="42" t="s">
        <v>2312</v>
      </c>
      <c r="D65" s="54">
        <v>533.59</v>
      </c>
      <c r="E65" s="180"/>
      <c r="F65" s="181"/>
    </row>
    <row r="68" spans="1:10" x14ac:dyDescent="0.25">
      <c r="A68" s="2" t="s">
        <v>2394</v>
      </c>
      <c r="B68" s="2"/>
      <c r="C68" s="2"/>
      <c r="D68" s="2"/>
      <c r="E68" s="2"/>
      <c r="F68" s="2"/>
      <c r="G68" s="2"/>
      <c r="H68" s="2"/>
      <c r="I68" s="2"/>
      <c r="J68" s="2"/>
    </row>
    <row r="69" spans="1:10" x14ac:dyDescent="0.25">
      <c r="A69" s="246" t="s">
        <v>2393</v>
      </c>
      <c r="B69" s="246"/>
      <c r="C69" s="246"/>
      <c r="D69" s="246"/>
      <c r="E69" s="246"/>
      <c r="F69" s="246"/>
      <c r="G69" s="246"/>
      <c r="H69" s="246"/>
      <c r="I69" s="246"/>
      <c r="J69" s="246"/>
    </row>
    <row r="70" spans="1:10" ht="122.4" customHeight="1" x14ac:dyDescent="0.25">
      <c r="A70" s="138"/>
      <c r="B70" s="139" t="s">
        <v>2401</v>
      </c>
      <c r="C70" s="2"/>
      <c r="D70" s="2"/>
      <c r="E70" s="2"/>
      <c r="F70" s="2"/>
      <c r="G70" s="2"/>
      <c r="H70" s="2"/>
      <c r="I70" s="2"/>
      <c r="J70" s="2"/>
    </row>
  </sheetData>
  <mergeCells count="1">
    <mergeCell ref="A69:J6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AEE1E-C7EA-486A-A34F-4C8211B9B76A}">
  <sheetPr>
    <tabColor rgb="FF92D050"/>
  </sheetPr>
  <dimension ref="A1:M43"/>
  <sheetViews>
    <sheetView workbookViewId="0">
      <selection activeCell="F27" sqref="F27"/>
    </sheetView>
  </sheetViews>
  <sheetFormatPr defaultRowHeight="14.4" x14ac:dyDescent="0.3"/>
  <cols>
    <col min="1" max="1" width="14" customWidth="1"/>
    <col min="2" max="2" width="38.5546875" bestFit="1" customWidth="1"/>
    <col min="4" max="9" width="11.21875" customWidth="1"/>
    <col min="10" max="11" width="12.21875" customWidth="1"/>
    <col min="12" max="12" width="12.33203125" customWidth="1"/>
    <col min="13" max="13" width="12.109375" customWidth="1"/>
  </cols>
  <sheetData>
    <row r="1" spans="1:13" x14ac:dyDescent="0.3">
      <c r="A1" s="48" t="s">
        <v>2320</v>
      </c>
      <c r="B1" s="48"/>
      <c r="C1" s="15"/>
      <c r="D1" s="15"/>
      <c r="E1" s="15"/>
      <c r="F1" s="15"/>
      <c r="G1" s="15"/>
      <c r="H1" s="15"/>
      <c r="I1" s="15"/>
      <c r="J1" s="15"/>
      <c r="K1" s="15"/>
      <c r="L1" s="15"/>
      <c r="M1" s="15"/>
    </row>
    <row r="2" spans="1:13" ht="15" thickBot="1" x14ac:dyDescent="0.35">
      <c r="A2" s="174" t="s">
        <v>2391</v>
      </c>
      <c r="B2" s="188"/>
      <c r="C2" s="188"/>
      <c r="D2" s="188"/>
      <c r="E2" s="174"/>
      <c r="F2" s="189"/>
      <c r="G2" s="174"/>
      <c r="H2" s="174"/>
      <c r="I2" s="174"/>
      <c r="J2" s="174"/>
      <c r="K2" s="174"/>
      <c r="L2" s="188"/>
      <c r="M2" s="188"/>
    </row>
    <row r="3" spans="1:13" ht="74.400000000000006" customHeight="1" thickBot="1" x14ac:dyDescent="0.35">
      <c r="A3" s="49"/>
      <c r="B3" s="48"/>
      <c r="C3" s="49"/>
      <c r="D3" s="49"/>
      <c r="E3" s="49"/>
      <c r="F3" s="49"/>
      <c r="G3" s="49"/>
      <c r="H3" s="49"/>
      <c r="I3" s="49"/>
      <c r="J3" s="239" t="s">
        <v>2405</v>
      </c>
      <c r="K3" s="240" t="s">
        <v>2405</v>
      </c>
      <c r="L3" s="49"/>
      <c r="M3" s="49"/>
    </row>
    <row r="4" spans="1:13" ht="42" thickBot="1" x14ac:dyDescent="0.35">
      <c r="A4" s="61" t="s">
        <v>1623</v>
      </c>
      <c r="B4" s="62" t="s">
        <v>1624</v>
      </c>
      <c r="C4" s="50" t="s">
        <v>1651</v>
      </c>
      <c r="D4" s="51" t="s">
        <v>2307</v>
      </c>
      <c r="E4" s="51" t="s">
        <v>2308</v>
      </c>
      <c r="F4" s="51" t="s">
        <v>2309</v>
      </c>
      <c r="G4" s="50" t="s">
        <v>2306</v>
      </c>
      <c r="H4" s="52" t="s">
        <v>2305</v>
      </c>
      <c r="I4" s="52" t="s">
        <v>2404</v>
      </c>
      <c r="J4" s="52" t="s">
        <v>2362</v>
      </c>
      <c r="K4" s="52" t="s">
        <v>2365</v>
      </c>
      <c r="L4" s="52" t="s">
        <v>2438</v>
      </c>
      <c r="M4" s="52" t="s">
        <v>2439</v>
      </c>
    </row>
    <row r="5" spans="1:13" x14ac:dyDescent="0.3">
      <c r="A5" s="140" t="s">
        <v>1625</v>
      </c>
      <c r="B5" s="8" t="s">
        <v>1652</v>
      </c>
      <c r="C5" s="9">
        <v>5</v>
      </c>
      <c r="D5" s="70">
        <v>1.0587</v>
      </c>
      <c r="E5" s="70">
        <v>1.0591999999999999</v>
      </c>
      <c r="F5" s="70">
        <v>1.1099000000000001</v>
      </c>
      <c r="G5" s="71">
        <v>1.1152</v>
      </c>
      <c r="H5" s="66">
        <v>1.1067</v>
      </c>
      <c r="I5" s="66">
        <v>1.1051087728569899</v>
      </c>
      <c r="J5" s="66">
        <v>1.2786999999999999</v>
      </c>
      <c r="K5" s="66">
        <v>1.333198179389776</v>
      </c>
      <c r="L5" s="241">
        <f>VLOOKUP(A5,[1]KK_CMI_2023a!$A:$L,12,0)</f>
        <v>1.1127</v>
      </c>
      <c r="M5" s="66">
        <f>VLOOKUP(A5,[2]DRG_rādīt_2023_plānošanai!$A:$C,3,0)</f>
        <v>1.117</v>
      </c>
    </row>
    <row r="6" spans="1:13" x14ac:dyDescent="0.3">
      <c r="A6" s="44" t="s">
        <v>1627</v>
      </c>
      <c r="B6" s="1" t="s">
        <v>1654</v>
      </c>
      <c r="C6" s="3">
        <v>5</v>
      </c>
      <c r="D6" s="72">
        <v>1.9320999999999999</v>
      </c>
      <c r="E6" s="72">
        <v>1.9827999999999999</v>
      </c>
      <c r="F6" s="72">
        <v>1.9278</v>
      </c>
      <c r="G6" s="73">
        <v>1.8277000000000001</v>
      </c>
      <c r="H6" s="67">
        <v>1.8031999999999999</v>
      </c>
      <c r="I6" s="67">
        <v>1.7235125626219003</v>
      </c>
      <c r="J6" s="67">
        <v>1.8946000000000001</v>
      </c>
      <c r="K6" s="67">
        <v>1.9785216943488608</v>
      </c>
      <c r="L6" s="242">
        <f>VLOOKUP(A6,[1]KK_CMI_2023a!$A:$L,12,0)</f>
        <v>1.5427</v>
      </c>
      <c r="M6" s="67">
        <f>VLOOKUP(A6,[2]DRG_rādīt_2023_plānošanai!$A:$C,3,0)</f>
        <v>1.5146999999999999</v>
      </c>
    </row>
    <row r="7" spans="1:13" ht="15" thickBot="1" x14ac:dyDescent="0.35">
      <c r="A7" s="45" t="s">
        <v>1628</v>
      </c>
      <c r="B7" s="4" t="s">
        <v>1655</v>
      </c>
      <c r="C7" s="5">
        <v>5</v>
      </c>
      <c r="D7" s="74">
        <v>0.80479999999999996</v>
      </c>
      <c r="E7" s="74">
        <v>0.8377</v>
      </c>
      <c r="F7" s="74">
        <v>0.82769999999999999</v>
      </c>
      <c r="G7" s="75">
        <v>0.85219999999999996</v>
      </c>
      <c r="H7" s="68">
        <v>0.81079999999999997</v>
      </c>
      <c r="I7" s="68">
        <v>0.88767535077739801</v>
      </c>
      <c r="J7" s="68">
        <v>1.0215000000000001</v>
      </c>
      <c r="K7" s="68">
        <v>1.0636655894296991</v>
      </c>
      <c r="L7" s="243">
        <f>VLOOKUP(A7,[1]KK_CMI_2023a!$A:$L,12,0)</f>
        <v>0.84130000000000005</v>
      </c>
      <c r="M7" s="68">
        <f>VLOOKUP(A7,[2]DRG_rādīt_2023_plānošanai!$A:$C,3,0)</f>
        <v>0.8417</v>
      </c>
    </row>
    <row r="8" spans="1:13" x14ac:dyDescent="0.3">
      <c r="A8" s="43" t="s">
        <v>1631</v>
      </c>
      <c r="B8" s="8" t="s">
        <v>1658</v>
      </c>
      <c r="C8" s="9">
        <v>4</v>
      </c>
      <c r="D8" s="70">
        <v>0.74539999999999995</v>
      </c>
      <c r="E8" s="70">
        <v>0.72619999999999996</v>
      </c>
      <c r="F8" s="70">
        <v>0.7258</v>
      </c>
      <c r="G8" s="71">
        <v>0.77449999999999997</v>
      </c>
      <c r="H8" s="66">
        <v>0.76</v>
      </c>
      <c r="I8" s="66">
        <v>0.79490983469694476</v>
      </c>
      <c r="J8" s="66">
        <v>0.94799999999999995</v>
      </c>
      <c r="K8" s="66">
        <v>0.99152379984370598</v>
      </c>
      <c r="L8" s="241">
        <f>VLOOKUP(A8,[1]KK_CMI_2023a!$A:$L,12,0)</f>
        <v>0.94330000000000003</v>
      </c>
      <c r="M8" s="66">
        <f>VLOOKUP(A8,[2]DRG_rādīt_2023_plānošanai!$A:$C,3,0)</f>
        <v>0.94199999999999995</v>
      </c>
    </row>
    <row r="9" spans="1:13" x14ac:dyDescent="0.3">
      <c r="A9" s="44" t="s">
        <v>1632</v>
      </c>
      <c r="B9" s="1" t="s">
        <v>1659</v>
      </c>
      <c r="C9" s="3">
        <v>4</v>
      </c>
      <c r="D9" s="72">
        <v>0.65380000000000005</v>
      </c>
      <c r="E9" s="72">
        <v>0.6129</v>
      </c>
      <c r="F9" s="72">
        <v>0.61799999999999999</v>
      </c>
      <c r="G9" s="73">
        <v>0.65690000000000004</v>
      </c>
      <c r="H9" s="67">
        <v>0.66549999999999998</v>
      </c>
      <c r="I9" s="67">
        <v>0.68118898749999968</v>
      </c>
      <c r="J9" s="67">
        <v>0.83930000000000005</v>
      </c>
      <c r="K9" s="67">
        <v>0.87567248229559447</v>
      </c>
      <c r="L9" s="242">
        <f>VLOOKUP(A9,[1]KK_CMI_2023a!$A:$L,12,0)</f>
        <v>0.71919999999999995</v>
      </c>
      <c r="M9" s="67">
        <f>VLOOKUP(A9,[2]DRG_rādīt_2023_plānošanai!$A:$C,3,0)</f>
        <v>0.73219999999999996</v>
      </c>
    </row>
    <row r="10" spans="1:13" x14ac:dyDescent="0.3">
      <c r="A10" s="44" t="s">
        <v>1633</v>
      </c>
      <c r="B10" s="1" t="s">
        <v>1660</v>
      </c>
      <c r="C10" s="3">
        <v>4</v>
      </c>
      <c r="D10" s="72">
        <v>0.62260000000000004</v>
      </c>
      <c r="E10" s="72">
        <v>0.59970000000000001</v>
      </c>
      <c r="F10" s="72">
        <v>0.60609999999999997</v>
      </c>
      <c r="G10" s="73">
        <v>0.6361</v>
      </c>
      <c r="H10" s="67">
        <v>0.64559999999999995</v>
      </c>
      <c r="I10" s="67">
        <v>0.63481160285098637</v>
      </c>
      <c r="J10" s="67">
        <v>0.77370000000000005</v>
      </c>
      <c r="K10" s="67">
        <v>0.80618470145711862</v>
      </c>
      <c r="L10" s="242">
        <f>VLOOKUP(A10,[1]KK_CMI_2023a!$A:$L,12,0)</f>
        <v>0.71140000000000003</v>
      </c>
      <c r="M10" s="67">
        <f>VLOOKUP(A10,[2]DRG_rādīt_2023_plānošanai!$A:$C,3,0)</f>
        <v>0.72250000000000003</v>
      </c>
    </row>
    <row r="11" spans="1:13" x14ac:dyDescent="0.3">
      <c r="A11" s="44" t="s">
        <v>1637</v>
      </c>
      <c r="B11" s="1" t="s">
        <v>1664</v>
      </c>
      <c r="C11" s="3">
        <v>4</v>
      </c>
      <c r="D11" s="72">
        <v>1.0337000000000001</v>
      </c>
      <c r="E11" s="72">
        <v>1.0173000000000001</v>
      </c>
      <c r="F11" s="72">
        <v>1.0510999999999999</v>
      </c>
      <c r="G11" s="73">
        <v>0.94720000000000004</v>
      </c>
      <c r="H11" s="67">
        <v>0.93110000000000004</v>
      </c>
      <c r="I11" s="67">
        <v>0.88317256669509181</v>
      </c>
      <c r="J11" s="67">
        <v>1.0435000000000001</v>
      </c>
      <c r="K11" s="67">
        <v>1.093163598236955</v>
      </c>
      <c r="L11" s="242">
        <f>VLOOKUP(A11,[1]KK_CMI_2023a!$A:$L,12,0)</f>
        <v>0.87460000000000004</v>
      </c>
      <c r="M11" s="67">
        <f>VLOOKUP(A11,[2]DRG_rādīt_2023_plānošanai!$A:$C,3,0)</f>
        <v>0.87390000000000001</v>
      </c>
    </row>
    <row r="12" spans="1:13" x14ac:dyDescent="0.3">
      <c r="A12" s="44" t="s">
        <v>1638</v>
      </c>
      <c r="B12" s="1" t="s">
        <v>1665</v>
      </c>
      <c r="C12" s="3">
        <v>4</v>
      </c>
      <c r="D12" s="72">
        <v>0.66559999999999997</v>
      </c>
      <c r="E12" s="72">
        <v>0.61229999999999996</v>
      </c>
      <c r="F12" s="72">
        <v>0.60489999999999999</v>
      </c>
      <c r="G12" s="73">
        <v>0.63529999999999998</v>
      </c>
      <c r="H12" s="67">
        <v>0.66190000000000004</v>
      </c>
      <c r="I12" s="67">
        <v>0.66412427556818188</v>
      </c>
      <c r="J12" s="67">
        <v>0.80759999999999998</v>
      </c>
      <c r="K12" s="67">
        <v>0.84157447171357613</v>
      </c>
      <c r="L12" s="242">
        <f>VLOOKUP(A12,[1]KK_CMI_2023a!$A:$L,12,0)</f>
        <v>0.6774</v>
      </c>
      <c r="M12" s="67">
        <f>VLOOKUP(A12,[2]DRG_rādīt_2023_plānošanai!$A:$C,3,0)</f>
        <v>0.68759999999999999</v>
      </c>
    </row>
    <row r="13" spans="1:13" x14ac:dyDescent="0.3">
      <c r="A13" s="44" t="s">
        <v>1639</v>
      </c>
      <c r="B13" s="1" t="s">
        <v>1666</v>
      </c>
      <c r="C13" s="3">
        <v>4</v>
      </c>
      <c r="D13" s="72">
        <v>0.70979999999999999</v>
      </c>
      <c r="E13" s="72">
        <v>0.67290000000000005</v>
      </c>
      <c r="F13" s="72">
        <v>0.68089999999999995</v>
      </c>
      <c r="G13" s="73">
        <v>0.72609999999999997</v>
      </c>
      <c r="H13" s="67">
        <v>0.73180000000000001</v>
      </c>
      <c r="I13" s="67">
        <v>0.72263675807905237</v>
      </c>
      <c r="J13" s="67">
        <v>0.88039999999999996</v>
      </c>
      <c r="K13" s="67">
        <v>0.91709599720185242</v>
      </c>
      <c r="L13" s="242">
        <f>VLOOKUP(A13,[1]KK_CMI_2023a!$A:$L,12,0)</f>
        <v>0.7157</v>
      </c>
      <c r="M13" s="67">
        <f>VLOOKUP(A13,[2]DRG_rādīt_2023_plānošanai!$A:$C,3,0)</f>
        <v>0.72529999999999994</v>
      </c>
    </row>
    <row r="14" spans="1:13" ht="15" thickBot="1" x14ac:dyDescent="0.35">
      <c r="A14" s="137" t="s">
        <v>1640</v>
      </c>
      <c r="B14" s="4" t="s">
        <v>1667</v>
      </c>
      <c r="C14" s="5">
        <v>4</v>
      </c>
      <c r="D14" s="74">
        <v>0.60770000000000002</v>
      </c>
      <c r="E14" s="74">
        <v>0.57840000000000003</v>
      </c>
      <c r="F14" s="74">
        <v>0.58889999999999998</v>
      </c>
      <c r="G14" s="75">
        <v>0.62739999999999996</v>
      </c>
      <c r="H14" s="68">
        <v>0.63770000000000004</v>
      </c>
      <c r="I14" s="68">
        <v>0.74514924777959035</v>
      </c>
      <c r="J14" s="68">
        <v>0.89849999999999997</v>
      </c>
      <c r="K14" s="68">
        <v>0.93580711279702977</v>
      </c>
      <c r="L14" s="243">
        <f>VLOOKUP(A14,[1]KK_CMI_2023a!$A:$L,12,0)</f>
        <v>0.82089999999999996</v>
      </c>
      <c r="M14" s="68">
        <f>VLOOKUP(A14,[2]DRG_rādīt_2023_plānošanai!$A:$C,3,0)</f>
        <v>0.84119999999999995</v>
      </c>
    </row>
    <row r="15" spans="1:13" x14ac:dyDescent="0.3">
      <c r="A15" s="53" t="s">
        <v>1635</v>
      </c>
      <c r="B15" s="8" t="s">
        <v>1662</v>
      </c>
      <c r="C15" s="9">
        <v>3</v>
      </c>
      <c r="D15" s="70">
        <v>0.62009999999999998</v>
      </c>
      <c r="E15" s="70">
        <v>0.5806</v>
      </c>
      <c r="F15" s="70">
        <v>0.624</v>
      </c>
      <c r="G15" s="71">
        <v>0.68049999999999999</v>
      </c>
      <c r="H15" s="66">
        <v>0.67090000000000005</v>
      </c>
      <c r="I15" s="66">
        <v>0.68981581769437006</v>
      </c>
      <c r="J15" s="66">
        <v>0.84609999999999996</v>
      </c>
      <c r="K15" s="66">
        <v>0.88396073973732758</v>
      </c>
      <c r="L15" s="241">
        <f>VLOOKUP(A15,[1]KK_CMI_2023a!$A:$L,12,0)</f>
        <v>0.65869999999999995</v>
      </c>
      <c r="M15" s="66">
        <f>VLOOKUP(A15,[2]DRG_rādīt_2023_plānošanai!$A:$C,3,0)</f>
        <v>0.67330000000000001</v>
      </c>
    </row>
    <row r="16" spans="1:13" x14ac:dyDescent="0.3">
      <c r="A16" s="44" t="s">
        <v>1642</v>
      </c>
      <c r="B16" s="1" t="s">
        <v>1669</v>
      </c>
      <c r="C16" s="3">
        <v>3</v>
      </c>
      <c r="D16" s="72">
        <v>0.58879999999999999</v>
      </c>
      <c r="E16" s="72">
        <v>0.57940000000000003</v>
      </c>
      <c r="F16" s="72">
        <v>0.57050000000000001</v>
      </c>
      <c r="G16" s="73">
        <v>0.62729999999999997</v>
      </c>
      <c r="H16" s="67">
        <v>0.65180000000000005</v>
      </c>
      <c r="I16" s="67">
        <v>0.66211531986532002</v>
      </c>
      <c r="J16" s="67">
        <v>0.82089999999999996</v>
      </c>
      <c r="K16" s="67">
        <v>0.85657454948132661</v>
      </c>
      <c r="L16" s="242">
        <f>VLOOKUP(A16,[1]KK_CMI_2023a!$A:$L,12,0)</f>
        <v>0.61639999999999995</v>
      </c>
      <c r="M16" s="67">
        <f>VLOOKUP(A16,[2]DRG_rādīt_2023_plānošanai!$A:$C,3,0)</f>
        <v>0.63</v>
      </c>
    </row>
    <row r="17" spans="1:13" x14ac:dyDescent="0.3">
      <c r="A17" s="44" t="s">
        <v>1643</v>
      </c>
      <c r="B17" s="1" t="s">
        <v>1670</v>
      </c>
      <c r="C17" s="3">
        <v>3</v>
      </c>
      <c r="D17" s="72">
        <v>0.59489999999999998</v>
      </c>
      <c r="E17" s="72">
        <v>0.57850000000000001</v>
      </c>
      <c r="F17" s="72">
        <v>0.5534</v>
      </c>
      <c r="G17" s="73">
        <v>0.60529999999999995</v>
      </c>
      <c r="H17" s="67">
        <v>0.61299999999999999</v>
      </c>
      <c r="I17" s="67">
        <v>0.64026539534883731</v>
      </c>
      <c r="J17" s="67">
        <v>0.79620000000000002</v>
      </c>
      <c r="K17" s="67">
        <v>0.8308992847540444</v>
      </c>
      <c r="L17" s="242">
        <f>VLOOKUP(A17,[1]KK_CMI_2023a!$A:$L,12,0)</f>
        <v>0.84699999999999998</v>
      </c>
      <c r="M17" s="67">
        <f>VLOOKUP(A17,[2]DRG_rādīt_2023_plānošanai!$A:$C,3,0)</f>
        <v>0.85919999999999996</v>
      </c>
    </row>
    <row r="18" spans="1:13" x14ac:dyDescent="0.3">
      <c r="A18" s="44" t="s">
        <v>1644</v>
      </c>
      <c r="B18" s="1" t="s">
        <v>1671</v>
      </c>
      <c r="C18" s="3">
        <v>3</v>
      </c>
      <c r="D18" s="72">
        <v>0.55179999999999996</v>
      </c>
      <c r="E18" s="72">
        <v>0.52110000000000001</v>
      </c>
      <c r="F18" s="72">
        <v>0.52</v>
      </c>
      <c r="G18" s="73">
        <v>0.55659999999999998</v>
      </c>
      <c r="H18" s="67">
        <v>0.56759999999999999</v>
      </c>
      <c r="I18" s="67">
        <v>0.60367099046829686</v>
      </c>
      <c r="J18" s="67">
        <v>0.75319999999999998</v>
      </c>
      <c r="K18" s="67">
        <v>0.78591528374416064</v>
      </c>
      <c r="L18" s="242">
        <f>VLOOKUP(A18,[1]KK_CMI_2023a!$A:$L,12,0)</f>
        <v>0.66559999999999997</v>
      </c>
      <c r="M18" s="67">
        <f>VLOOKUP(A18,[2]DRG_rādīt_2023_plānošanai!$A:$C,3,0)</f>
        <v>0.67669999999999997</v>
      </c>
    </row>
    <row r="19" spans="1:13" x14ac:dyDescent="0.3">
      <c r="A19" s="44" t="s">
        <v>1646</v>
      </c>
      <c r="B19" s="1" t="s">
        <v>1673</v>
      </c>
      <c r="C19" s="3">
        <v>3</v>
      </c>
      <c r="D19" s="72">
        <v>0.61499999999999999</v>
      </c>
      <c r="E19" s="72">
        <v>0.55249999999999999</v>
      </c>
      <c r="F19" s="72">
        <v>0.55789999999999995</v>
      </c>
      <c r="G19" s="73">
        <v>0.58189999999999997</v>
      </c>
      <c r="H19" s="67">
        <v>0.65529999999999999</v>
      </c>
      <c r="I19" s="67">
        <v>0.65345200501253176</v>
      </c>
      <c r="J19" s="67">
        <v>0.79600000000000004</v>
      </c>
      <c r="K19" s="67">
        <v>0.82930393270974645</v>
      </c>
      <c r="L19" s="242">
        <f>VLOOKUP(A19,[1]KK_CMI_2023a!$A:$L,12,0)</f>
        <v>0.62980000000000003</v>
      </c>
      <c r="M19" s="67">
        <f>VLOOKUP(A19,[2]DRG_rādīt_2023_plānošanai!$A:$C,3,0)</f>
        <v>0.64019999999999999</v>
      </c>
    </row>
    <row r="20" spans="1:13" x14ac:dyDescent="0.3">
      <c r="A20" s="44" t="s">
        <v>1647</v>
      </c>
      <c r="B20" s="1" t="s">
        <v>1674</v>
      </c>
      <c r="C20" s="3">
        <v>3</v>
      </c>
      <c r="D20" s="72">
        <v>0.60529999999999995</v>
      </c>
      <c r="E20" s="72">
        <v>0.5403</v>
      </c>
      <c r="F20" s="72">
        <v>0.54100000000000004</v>
      </c>
      <c r="G20" s="73">
        <v>0.58579999999999999</v>
      </c>
      <c r="H20" s="67">
        <v>0.61419999999999997</v>
      </c>
      <c r="I20" s="67">
        <v>0.61147647987371745</v>
      </c>
      <c r="J20" s="67">
        <v>0.75780000000000003</v>
      </c>
      <c r="K20" s="67">
        <v>0.79112986885094971</v>
      </c>
      <c r="L20" s="242">
        <f>VLOOKUP(A20,[1]KK_CMI_2023a!$A:$L,12,0)</f>
        <v>0.67069999999999996</v>
      </c>
      <c r="M20" s="67">
        <f>VLOOKUP(A20,[2]DRG_rādīt_2023_plānošanai!$A:$C,3,0)</f>
        <v>0.67900000000000005</v>
      </c>
    </row>
    <row r="21" spans="1:13" ht="15" thickBot="1" x14ac:dyDescent="0.35">
      <c r="A21" s="45" t="s">
        <v>1648</v>
      </c>
      <c r="B21" s="4" t="s">
        <v>1675</v>
      </c>
      <c r="C21" s="5">
        <v>3</v>
      </c>
      <c r="D21" s="74">
        <v>0.5998</v>
      </c>
      <c r="E21" s="74">
        <v>0.59570000000000001</v>
      </c>
      <c r="F21" s="74">
        <v>0.60619999999999996</v>
      </c>
      <c r="G21" s="75">
        <v>0.64149999999999996</v>
      </c>
      <c r="H21" s="68">
        <v>0.66059999999999997</v>
      </c>
      <c r="I21" s="68">
        <v>0.65785080932784634</v>
      </c>
      <c r="J21" s="68">
        <v>0.80500000000000005</v>
      </c>
      <c r="K21" s="68">
        <v>0.83766173671160626</v>
      </c>
      <c r="L21" s="243">
        <f>VLOOKUP(A21,[1]KK_CMI_2023a!$A:$L,12,0)</f>
        <v>0.63829999999999998</v>
      </c>
      <c r="M21" s="68">
        <f>VLOOKUP(A21,[2]DRG_rādīt_2023_plānošanai!$A:$C,3,0)</f>
        <v>0.6502</v>
      </c>
    </row>
    <row r="22" spans="1:13" x14ac:dyDescent="0.3">
      <c r="A22" s="43" t="s">
        <v>1641</v>
      </c>
      <c r="B22" s="8" t="s">
        <v>1668</v>
      </c>
      <c r="C22" s="9">
        <v>2</v>
      </c>
      <c r="D22" s="70">
        <v>0.60040000000000004</v>
      </c>
      <c r="E22" s="70">
        <v>0.58899999999999997</v>
      </c>
      <c r="F22" s="70">
        <v>0.5615</v>
      </c>
      <c r="G22" s="71">
        <v>0.60299999999999998</v>
      </c>
      <c r="H22" s="66">
        <v>0.62649999999999995</v>
      </c>
      <c r="I22" s="66">
        <v>0.63394671189979102</v>
      </c>
      <c r="J22" s="66">
        <v>0.77759999999999996</v>
      </c>
      <c r="K22" s="66">
        <v>0.81022701790316864</v>
      </c>
      <c r="L22" s="241">
        <f>VLOOKUP(A22,[1]KK_CMI_2023a!$A:$L,12,0)</f>
        <v>0.62209999999999999</v>
      </c>
      <c r="M22" s="66">
        <f>VLOOKUP(A22,[2]DRG_rādīt_2023_plānošanai!$A:$C,3,0)</f>
        <v>0.63249999999999995</v>
      </c>
    </row>
    <row r="23" spans="1:13" x14ac:dyDescent="0.3">
      <c r="A23" s="44" t="s">
        <v>1645</v>
      </c>
      <c r="B23" s="1" t="s">
        <v>1672</v>
      </c>
      <c r="C23" s="3">
        <v>2</v>
      </c>
      <c r="D23" s="72">
        <v>0.64629999999999999</v>
      </c>
      <c r="E23" s="72">
        <v>0.61619999999999997</v>
      </c>
      <c r="F23" s="72">
        <v>0.625</v>
      </c>
      <c r="G23" s="73">
        <v>0.64649999999999996</v>
      </c>
      <c r="H23" s="67">
        <v>0.66769999999999996</v>
      </c>
      <c r="I23" s="67">
        <v>0.69236840307429537</v>
      </c>
      <c r="J23" s="67">
        <v>0.86160000000000003</v>
      </c>
      <c r="K23" s="67">
        <v>0.89812287615938824</v>
      </c>
      <c r="L23" s="242">
        <f>VLOOKUP(A23,[1]KK_CMI_2023a!$A:$L,12,0)</f>
        <v>0.67810000000000004</v>
      </c>
      <c r="M23" s="67">
        <f>VLOOKUP(A23,[2]DRG_rādīt_2023_plānošanai!$A:$C,3,0)</f>
        <v>0.69069999999999998</v>
      </c>
    </row>
    <row r="24" spans="1:13" x14ac:dyDescent="0.3">
      <c r="A24" s="44" t="s">
        <v>1649</v>
      </c>
      <c r="B24" s="1" t="s">
        <v>1676</v>
      </c>
      <c r="C24" s="3">
        <v>2</v>
      </c>
      <c r="D24" s="72">
        <v>0.54920000000000002</v>
      </c>
      <c r="E24" s="72">
        <v>0.52190000000000003</v>
      </c>
      <c r="F24" s="72">
        <v>0.54169999999999996</v>
      </c>
      <c r="G24" s="73">
        <v>0.57220000000000004</v>
      </c>
      <c r="H24" s="67">
        <v>0.59450000000000003</v>
      </c>
      <c r="I24" s="67">
        <v>0.61732638731596845</v>
      </c>
      <c r="J24" s="67">
        <v>0.75990000000000002</v>
      </c>
      <c r="K24" s="67">
        <v>0.79024889218626104</v>
      </c>
      <c r="L24" s="242">
        <f>VLOOKUP(A24,[1]KK_CMI_2023a!$A:$L,12,0)</f>
        <v>0.60350000000000004</v>
      </c>
      <c r="M24" s="67">
        <f>VLOOKUP(A24,[2]DRG_rādīt_2023_plānošanai!$A:$C,3,0)</f>
        <v>0.61399999999999999</v>
      </c>
    </row>
    <row r="25" spans="1:13" ht="15" thickBot="1" x14ac:dyDescent="0.35">
      <c r="A25" s="45" t="s">
        <v>1650</v>
      </c>
      <c r="B25" s="4" t="s">
        <v>1677</v>
      </c>
      <c r="C25" s="5">
        <v>2</v>
      </c>
      <c r="D25" s="74">
        <v>0.60450000000000004</v>
      </c>
      <c r="E25" s="74">
        <v>0.56140000000000001</v>
      </c>
      <c r="F25" s="74">
        <v>0.57189999999999996</v>
      </c>
      <c r="G25" s="75">
        <v>0.621</v>
      </c>
      <c r="H25" s="68">
        <v>0.63200000000000001</v>
      </c>
      <c r="I25" s="68">
        <v>0.68833798717316264</v>
      </c>
      <c r="J25" s="68">
        <v>0.872</v>
      </c>
      <c r="K25" s="68">
        <v>0.91469670594062602</v>
      </c>
      <c r="L25" s="243">
        <f>VLOOKUP(A25,[1]KK_CMI_2023a!$A:$L,12,0)</f>
        <v>0.77780000000000005</v>
      </c>
      <c r="M25" s="68">
        <f>VLOOKUP(A25,[2]DRG_rādīt_2023_plānošanai!$A:$C,3,0)</f>
        <v>0.78900000000000003</v>
      </c>
    </row>
    <row r="26" spans="1:13" x14ac:dyDescent="0.3">
      <c r="A26" s="46" t="s">
        <v>1678</v>
      </c>
      <c r="B26" s="6" t="s">
        <v>1683</v>
      </c>
      <c r="C26" s="7">
        <v>1</v>
      </c>
      <c r="D26" s="76"/>
      <c r="E26" s="76"/>
      <c r="F26" s="76"/>
      <c r="G26" s="77"/>
      <c r="H26" s="66">
        <v>0.59450000000000003</v>
      </c>
      <c r="I26" s="66">
        <v>0.56104649681528684</v>
      </c>
      <c r="J26" s="66">
        <v>0.68720000000000003</v>
      </c>
      <c r="K26" s="66">
        <v>0.71312094056143494</v>
      </c>
      <c r="L26" s="244">
        <f>VLOOKUP(A26,[1]KK_CMI_2023a!$A:$L,12,0)</f>
        <v>0.54200000000000004</v>
      </c>
      <c r="M26" s="66">
        <f>VLOOKUP(A26,[2]DRG_rādīt_2023_plānošanai!$A:$C,3,0)</f>
        <v>0.55420000000000003</v>
      </c>
    </row>
    <row r="27" spans="1:13" x14ac:dyDescent="0.3">
      <c r="A27" s="44" t="s">
        <v>1679</v>
      </c>
      <c r="B27" s="1" t="s">
        <v>1684</v>
      </c>
      <c r="C27" s="3">
        <v>1</v>
      </c>
      <c r="D27" s="72"/>
      <c r="E27" s="72"/>
      <c r="F27" s="72"/>
      <c r="G27" s="73"/>
      <c r="H27" s="67">
        <v>0.59450000000000003</v>
      </c>
      <c r="I27" s="67">
        <v>0.55972903225806447</v>
      </c>
      <c r="J27" s="67">
        <v>0.68430000000000002</v>
      </c>
      <c r="K27" s="67">
        <v>0.70985693346114698</v>
      </c>
      <c r="L27" s="242">
        <f>VLOOKUP(A27,[1]KK_CMI_2023a!$A:$L,12,0)</f>
        <v>0.62919999999999998</v>
      </c>
      <c r="M27" s="67">
        <f>VLOOKUP(A27,[2]DRG_rādīt_2023_plānošanai!$A:$C,3,0)</f>
        <v>0.63239999999999996</v>
      </c>
    </row>
    <row r="28" spans="1:13" x14ac:dyDescent="0.3">
      <c r="A28" s="137" t="s">
        <v>1680</v>
      </c>
      <c r="B28" s="1" t="s">
        <v>1685</v>
      </c>
      <c r="C28" s="3">
        <v>1</v>
      </c>
      <c r="D28" s="72"/>
      <c r="E28" s="72"/>
      <c r="F28" s="72"/>
      <c r="G28" s="73"/>
      <c r="H28" s="67">
        <v>0.59450000000000003</v>
      </c>
      <c r="I28" s="67">
        <v>0.64692181818181815</v>
      </c>
      <c r="J28" s="67">
        <v>0.78910000000000002</v>
      </c>
      <c r="K28" s="67">
        <v>0.81866876727487026</v>
      </c>
      <c r="L28" s="242">
        <f>VLOOKUP(A28,[1]KK_CMI_2023a!$A:$L,12,0)</f>
        <v>0.65169999999999995</v>
      </c>
      <c r="M28" s="67">
        <f>VLOOKUP(A28,[2]DRG_rādīt_2023_plānošanai!$A:$C,3,0)</f>
        <v>0.6643</v>
      </c>
    </row>
    <row r="29" spans="1:13" x14ac:dyDescent="0.3">
      <c r="A29" s="44" t="s">
        <v>1681</v>
      </c>
      <c r="B29" s="1" t="s">
        <v>1686</v>
      </c>
      <c r="C29" s="3">
        <v>1</v>
      </c>
      <c r="D29" s="72"/>
      <c r="E29" s="72"/>
      <c r="F29" s="72"/>
      <c r="G29" s="73"/>
      <c r="H29" s="67">
        <v>0.59450000000000003</v>
      </c>
      <c r="I29" s="67">
        <v>0.559681720430107</v>
      </c>
      <c r="J29" s="67">
        <v>0.68579999999999997</v>
      </c>
      <c r="K29" s="67">
        <v>0.7116732092691932</v>
      </c>
      <c r="L29" s="242">
        <f>VLOOKUP(A29,[1]KK_CMI_2023a!$A:$L,12,0)</f>
        <v>0.6653</v>
      </c>
      <c r="M29" s="67">
        <f>VLOOKUP(A29,[2]DRG_rādīt_2023_plānošanai!$A:$C,3,0)</f>
        <v>0.67800000000000005</v>
      </c>
    </row>
    <row r="30" spans="1:13" ht="15" thickBot="1" x14ac:dyDescent="0.35">
      <c r="A30" s="47" t="s">
        <v>1682</v>
      </c>
      <c r="B30" s="10" t="s">
        <v>1687</v>
      </c>
      <c r="C30" s="11">
        <v>1</v>
      </c>
      <c r="D30" s="78"/>
      <c r="E30" s="78"/>
      <c r="F30" s="78"/>
      <c r="G30" s="79"/>
      <c r="H30" s="68">
        <v>0.59450000000000003</v>
      </c>
      <c r="I30" s="68">
        <v>0.58290501089324642</v>
      </c>
      <c r="J30" s="68">
        <v>0.71179999999999999</v>
      </c>
      <c r="K30" s="68">
        <v>0.7380309881270144</v>
      </c>
      <c r="L30" s="245">
        <f>VLOOKUP(A30,[1]KK_CMI_2023a!$A:$L,12,0)</f>
        <v>0.68220000000000003</v>
      </c>
      <c r="M30" s="68">
        <f>VLOOKUP(A30,[2]DRG_rādīt_2023_plānošanai!$A:$C,3,0)</f>
        <v>0.69550000000000001</v>
      </c>
    </row>
    <row r="31" spans="1:13" x14ac:dyDescent="0.3">
      <c r="A31" s="43" t="s">
        <v>1626</v>
      </c>
      <c r="B31" s="8" t="s">
        <v>1653</v>
      </c>
      <c r="C31" s="9" t="s">
        <v>1689</v>
      </c>
      <c r="D31" s="70">
        <v>1.4923</v>
      </c>
      <c r="E31" s="70">
        <v>1.4297</v>
      </c>
      <c r="F31" s="70">
        <v>1.3964000000000001</v>
      </c>
      <c r="G31" s="71">
        <v>1.4581999999999999</v>
      </c>
      <c r="H31" s="66">
        <v>1.4352</v>
      </c>
      <c r="I31" s="66">
        <v>1.3999575042158519</v>
      </c>
      <c r="J31" s="66">
        <v>1.637</v>
      </c>
      <c r="K31" s="66">
        <v>1.7083486005257131</v>
      </c>
      <c r="L31" s="241">
        <f>VLOOKUP(A31,[1]KK_CMI_2023a!$A:$L,12,0)</f>
        <v>1.1851</v>
      </c>
      <c r="M31" s="66">
        <f>VLOOKUP(A31,[2]DRG_rādīt_2023_plānošanai!$A:$C,3,0)</f>
        <v>1.179</v>
      </c>
    </row>
    <row r="32" spans="1:13" x14ac:dyDescent="0.3">
      <c r="A32" s="44" t="s">
        <v>1630</v>
      </c>
      <c r="B32" s="1" t="s">
        <v>1657</v>
      </c>
      <c r="C32" s="3" t="s">
        <v>1689</v>
      </c>
      <c r="D32" s="72">
        <v>1.0143</v>
      </c>
      <c r="E32" s="72">
        <v>1.3021</v>
      </c>
      <c r="F32" s="72">
        <v>1.3555999999999999</v>
      </c>
      <c r="G32" s="73">
        <v>1.2923</v>
      </c>
      <c r="H32" s="67">
        <v>1.0727</v>
      </c>
      <c r="I32" s="67">
        <v>1.2294851790174854</v>
      </c>
      <c r="J32" s="67">
        <v>1.4816</v>
      </c>
      <c r="K32" s="67">
        <v>1.5614566289881779</v>
      </c>
      <c r="L32" s="242">
        <f>VLOOKUP(A32,[1]KK_CMI_2023a!$A:$L,12,0)</f>
        <v>1.3311999999999999</v>
      </c>
      <c r="M32" s="67">
        <f>VLOOKUP(A32,[2]DRG_rādīt_2023_plānošanai!$A:$C,3,0)</f>
        <v>1.3109999999999999</v>
      </c>
    </row>
    <row r="33" spans="1:13" ht="15" thickBot="1" x14ac:dyDescent="0.35">
      <c r="A33" s="45" t="s">
        <v>1634</v>
      </c>
      <c r="B33" s="4" t="s">
        <v>1661</v>
      </c>
      <c r="C33" s="5" t="s">
        <v>1689</v>
      </c>
      <c r="D33" s="74">
        <v>0.38600000000000001</v>
      </c>
      <c r="E33" s="74">
        <v>0.36670000000000003</v>
      </c>
      <c r="F33" s="74">
        <v>0.2954</v>
      </c>
      <c r="G33" s="75">
        <v>0.34610000000000002</v>
      </c>
      <c r="H33" s="68">
        <v>0.35859999999999997</v>
      </c>
      <c r="I33" s="68">
        <v>0.34899795918367355</v>
      </c>
      <c r="J33" s="68"/>
      <c r="K33" s="68"/>
      <c r="L33" s="243"/>
      <c r="M33" s="68"/>
    </row>
    <row r="34" spans="1:13" x14ac:dyDescent="0.3">
      <c r="A34" s="46" t="s">
        <v>1629</v>
      </c>
      <c r="B34" s="6" t="s">
        <v>1656</v>
      </c>
      <c r="C34" s="7" t="s">
        <v>1688</v>
      </c>
      <c r="D34" s="76">
        <v>1.1580999999999999</v>
      </c>
      <c r="E34" s="76">
        <v>1.1224000000000001</v>
      </c>
      <c r="F34" s="76">
        <v>1.0958000000000001</v>
      </c>
      <c r="G34" s="77">
        <v>1.1095999999999999</v>
      </c>
      <c r="H34" s="69">
        <v>1.0548</v>
      </c>
      <c r="I34" s="69">
        <v>1.0482873364730507</v>
      </c>
      <c r="J34" s="69">
        <v>1.2524</v>
      </c>
      <c r="K34" s="69">
        <v>1.3054550923909629</v>
      </c>
      <c r="L34" s="244">
        <f>VLOOKUP(A34,[1]KK_CMI_2023a!$A:$L,12,0)</f>
        <v>1.0685</v>
      </c>
      <c r="M34" s="69">
        <f>VLOOKUP(A34,[2]DRG_rādīt_2023_plānošanai!$A:$C,3,0)</f>
        <v>1.0665</v>
      </c>
    </row>
    <row r="35" spans="1:13" ht="15" thickBot="1" x14ac:dyDescent="0.35">
      <c r="A35" s="45" t="s">
        <v>1636</v>
      </c>
      <c r="B35" s="4" t="s">
        <v>1663</v>
      </c>
      <c r="C35" s="5" t="s">
        <v>1688</v>
      </c>
      <c r="D35" s="74">
        <v>0.71130000000000004</v>
      </c>
      <c r="E35" s="74">
        <v>0.88919999999999999</v>
      </c>
      <c r="F35" s="74">
        <v>0.82320000000000004</v>
      </c>
      <c r="G35" s="75">
        <v>0.94479999999999997</v>
      </c>
      <c r="H35" s="68">
        <v>0.81079999999999997</v>
      </c>
      <c r="I35" s="68">
        <v>0.67201467181467178</v>
      </c>
      <c r="J35" s="68"/>
      <c r="K35" s="68"/>
      <c r="L35" s="243"/>
      <c r="M35" s="68"/>
    </row>
    <row r="36" spans="1:13" x14ac:dyDescent="0.3">
      <c r="A36" s="43" t="s">
        <v>2354</v>
      </c>
      <c r="B36" s="8" t="s">
        <v>2355</v>
      </c>
      <c r="C36" s="9"/>
      <c r="D36" s="70"/>
      <c r="E36" s="70"/>
      <c r="F36" s="70"/>
      <c r="G36" s="71"/>
      <c r="H36" s="66"/>
      <c r="I36" s="66"/>
      <c r="J36" s="66">
        <v>0.80630000000000002</v>
      </c>
      <c r="K36" s="66">
        <v>0.83718818104849646</v>
      </c>
      <c r="L36" s="241">
        <f>VLOOKUP(A36,[1]KK_CMI_2023a!$A:$L,12,0)</f>
        <v>0.72440000000000004</v>
      </c>
      <c r="M36" s="66">
        <f>VLOOKUP(A36,[2]DRG_rādīt_2023_plānošanai!$A:$C,3,0)</f>
        <v>0.73819999999999997</v>
      </c>
    </row>
    <row r="37" spans="1:13" x14ac:dyDescent="0.3">
      <c r="A37" s="44" t="s">
        <v>2356</v>
      </c>
      <c r="B37" s="1" t="s">
        <v>2357</v>
      </c>
      <c r="C37" s="3"/>
      <c r="D37" s="72"/>
      <c r="E37" s="72"/>
      <c r="F37" s="72"/>
      <c r="G37" s="73"/>
      <c r="H37" s="67"/>
      <c r="I37" s="67"/>
      <c r="J37" s="67">
        <v>0.80630000000000002</v>
      </c>
      <c r="K37" s="67"/>
      <c r="L37" s="242">
        <f>VLOOKUP(A37,[1]KK_CMI_2023a!$A:$L,12,0)</f>
        <v>0.79910000000000003</v>
      </c>
      <c r="M37" s="67">
        <f>VLOOKUP(A37,[2]DRG_rādīt_2023_plānošanai!$A:$C,3,0)</f>
        <v>0.81220000000000003</v>
      </c>
    </row>
    <row r="38" spans="1:13" ht="15" thickBot="1" x14ac:dyDescent="0.35">
      <c r="A38" s="45" t="s">
        <v>2358</v>
      </c>
      <c r="B38" s="4" t="s">
        <v>2359</v>
      </c>
      <c r="C38" s="5"/>
      <c r="D38" s="74"/>
      <c r="E38" s="74"/>
      <c r="F38" s="74"/>
      <c r="G38" s="75"/>
      <c r="H38" s="68"/>
      <c r="I38" s="68"/>
      <c r="J38" s="68">
        <v>0.80630000000000002</v>
      </c>
      <c r="K38" s="68"/>
      <c r="L38" s="243"/>
      <c r="M38" s="68"/>
    </row>
    <row r="39" spans="1:13" x14ac:dyDescent="0.3">
      <c r="A39" s="2"/>
      <c r="B39" s="2"/>
      <c r="C39" s="2"/>
      <c r="D39" s="2"/>
      <c r="E39" s="2"/>
      <c r="F39" s="2"/>
      <c r="G39" s="2"/>
      <c r="H39" s="2"/>
      <c r="I39" s="2"/>
      <c r="J39" s="2"/>
      <c r="K39" s="2"/>
      <c r="L39" s="2"/>
      <c r="M39" s="2"/>
    </row>
    <row r="40" spans="1:13" x14ac:dyDescent="0.3">
      <c r="A40" s="2" t="s">
        <v>2360</v>
      </c>
      <c r="B40" s="2"/>
      <c r="C40" s="2"/>
      <c r="D40" s="2"/>
      <c r="E40" s="2"/>
      <c r="F40" s="2"/>
      <c r="G40" s="2"/>
      <c r="H40" s="2"/>
      <c r="I40" s="2"/>
      <c r="J40" s="2"/>
      <c r="K40" s="2"/>
      <c r="L40" s="2"/>
      <c r="M40" s="2"/>
    </row>
    <row r="41" spans="1:13" ht="69.599999999999994" customHeight="1" x14ac:dyDescent="0.3">
      <c r="A41" s="202" t="s">
        <v>2363</v>
      </c>
      <c r="B41" s="202"/>
      <c r="C41" s="202"/>
      <c r="D41" s="202"/>
      <c r="E41" s="202"/>
      <c r="F41" s="202"/>
      <c r="G41" s="202"/>
      <c r="H41" s="202"/>
      <c r="I41" s="202"/>
      <c r="J41" s="202"/>
      <c r="K41" s="202"/>
      <c r="L41" s="202"/>
      <c r="M41" s="202"/>
    </row>
    <row r="42" spans="1:13" ht="69" x14ac:dyDescent="0.3">
      <c r="A42" s="138"/>
      <c r="B42" s="139" t="s">
        <v>2364</v>
      </c>
      <c r="C42" s="2"/>
      <c r="D42" s="2"/>
      <c r="E42" s="2"/>
      <c r="F42" s="2"/>
      <c r="G42" s="2"/>
      <c r="H42" s="2"/>
      <c r="I42" s="2"/>
      <c r="J42" s="2"/>
      <c r="K42" s="2"/>
      <c r="L42" s="2"/>
      <c r="M42" s="2"/>
    </row>
    <row r="43" spans="1:13" x14ac:dyDescent="0.3">
      <c r="A43" s="39"/>
      <c r="B43" s="2"/>
      <c r="C43" s="2"/>
      <c r="D43" s="2"/>
      <c r="E43" s="2"/>
      <c r="F43" s="2"/>
      <c r="G43" s="2"/>
      <c r="H43" s="2"/>
      <c r="I43" s="2"/>
      <c r="J43" s="2"/>
      <c r="K43" s="2"/>
      <c r="L43" s="2"/>
      <c r="M43" s="2"/>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349D6-1CC5-4BE3-A147-7F75B15CCC07}">
  <sheetPr>
    <tabColor rgb="FF92D050"/>
  </sheetPr>
  <dimension ref="A1:E39"/>
  <sheetViews>
    <sheetView workbookViewId="0">
      <selection activeCell="F31" sqref="F31"/>
    </sheetView>
  </sheetViews>
  <sheetFormatPr defaultColWidth="9.109375" defaultRowHeight="14.4" x14ac:dyDescent="0.3"/>
  <cols>
    <col min="1" max="1" width="14" style="15" customWidth="1"/>
    <col min="2" max="2" width="42.33203125" style="15" bestFit="1" customWidth="1"/>
    <col min="3" max="4" width="13.109375" style="141" customWidth="1"/>
    <col min="5" max="5" width="8.88671875" customWidth="1"/>
    <col min="6" max="16384" width="9.109375" style="15"/>
  </cols>
  <sheetData>
    <row r="1" spans="1:5" x14ac:dyDescent="0.3">
      <c r="A1" s="48" t="s">
        <v>2390</v>
      </c>
    </row>
    <row r="2" spans="1:5" s="174" customFormat="1" x14ac:dyDescent="0.3">
      <c r="A2" s="174" t="s">
        <v>2406</v>
      </c>
      <c r="C2" s="188"/>
      <c r="D2" s="188"/>
      <c r="E2" s="189"/>
    </row>
    <row r="3" spans="1:5" s="174" customFormat="1" x14ac:dyDescent="0.3">
      <c r="C3" s="188"/>
      <c r="D3" s="188"/>
      <c r="E3" s="189"/>
    </row>
    <row r="4" spans="1:5" ht="27.6" x14ac:dyDescent="0.3">
      <c r="A4" s="142" t="s">
        <v>1623</v>
      </c>
      <c r="B4" s="214" t="s">
        <v>1624</v>
      </c>
      <c r="C4" s="215" t="s">
        <v>2361</v>
      </c>
      <c r="D4" s="215" t="s">
        <v>2429</v>
      </c>
    </row>
    <row r="5" spans="1:5" x14ac:dyDescent="0.3">
      <c r="A5" s="143" t="s">
        <v>1625</v>
      </c>
      <c r="B5" s="143" t="s">
        <v>1652</v>
      </c>
      <c r="C5" s="144">
        <v>1.0671999999999999</v>
      </c>
      <c r="D5" s="144">
        <f>VLOOKUP(A5,'[3]Delta_22 2022.gadam'!$A:$C,3,0)</f>
        <v>1.2290000000000001</v>
      </c>
    </row>
    <row r="6" spans="1:5" x14ac:dyDescent="0.3">
      <c r="A6" s="143" t="s">
        <v>1627</v>
      </c>
      <c r="B6" s="143" t="s">
        <v>1654</v>
      </c>
      <c r="C6" s="144">
        <v>1.0062</v>
      </c>
      <c r="D6" s="144">
        <f>VLOOKUP(A6,'[3]Delta_22 2022.gadam'!$A:$C,3,0)</f>
        <v>1.2037</v>
      </c>
    </row>
    <row r="7" spans="1:5" ht="15" thickBot="1" x14ac:dyDescent="0.35">
      <c r="A7" s="148" t="s">
        <v>1628</v>
      </c>
      <c r="B7" s="148" t="s">
        <v>1655</v>
      </c>
      <c r="C7" s="149">
        <v>1.0097</v>
      </c>
      <c r="D7" s="149">
        <f>VLOOKUP(A7,'[3]Delta_22 2022.gadam'!$A:$C,3,0)</f>
        <v>1.5588</v>
      </c>
    </row>
    <row r="8" spans="1:5" x14ac:dyDescent="0.3">
      <c r="A8" s="146" t="s">
        <v>1631</v>
      </c>
      <c r="B8" s="146" t="s">
        <v>1658</v>
      </c>
      <c r="C8" s="147">
        <v>1.1440999999999999</v>
      </c>
      <c r="D8" s="147">
        <f>VLOOKUP(A8,'[3]Delta_22 2022.gadam'!$A:$C,3,0)</f>
        <v>1.4974000000000001</v>
      </c>
    </row>
    <row r="9" spans="1:5" x14ac:dyDescent="0.3">
      <c r="A9" s="143" t="s">
        <v>1632</v>
      </c>
      <c r="B9" s="143" t="s">
        <v>1659</v>
      </c>
      <c r="C9" s="144">
        <v>1.3616999999999999</v>
      </c>
      <c r="D9" s="144">
        <f>VLOOKUP(A9,'[3]Delta_22 2022.gadam'!$A:$C,3,0)</f>
        <v>1.4711000000000001</v>
      </c>
    </row>
    <row r="10" spans="1:5" x14ac:dyDescent="0.3">
      <c r="A10" s="143" t="s">
        <v>1633</v>
      </c>
      <c r="B10" s="143" t="s">
        <v>1660</v>
      </c>
      <c r="C10" s="144">
        <v>1.2294</v>
      </c>
      <c r="D10" s="144">
        <f>VLOOKUP(A10,'[3]Delta_22 2022.gadam'!$A:$C,3,0)</f>
        <v>1.617</v>
      </c>
    </row>
    <row r="11" spans="1:5" x14ac:dyDescent="0.3">
      <c r="A11" s="143" t="s">
        <v>1637</v>
      </c>
      <c r="B11" s="143" t="s">
        <v>1664</v>
      </c>
      <c r="C11" s="144">
        <v>1.2012</v>
      </c>
      <c r="D11" s="144">
        <f>VLOOKUP(A11,'[3]Delta_22 2022.gadam'!$A:$C,3,0)</f>
        <v>1.4470000000000001</v>
      </c>
    </row>
    <row r="12" spans="1:5" x14ac:dyDescent="0.3">
      <c r="A12" s="143" t="s">
        <v>1638</v>
      </c>
      <c r="B12" s="143" t="s">
        <v>1665</v>
      </c>
      <c r="C12" s="144">
        <v>1.254</v>
      </c>
      <c r="D12" s="144">
        <f>VLOOKUP(A12,'[3]Delta_22 2022.gadam'!$A:$C,3,0)</f>
        <v>1.5378000000000001</v>
      </c>
    </row>
    <row r="13" spans="1:5" x14ac:dyDescent="0.3">
      <c r="A13" s="143" t="s">
        <v>1639</v>
      </c>
      <c r="B13" s="143" t="s">
        <v>1666</v>
      </c>
      <c r="C13" s="144">
        <v>1.2864</v>
      </c>
      <c r="D13" s="144">
        <f>VLOOKUP(A13,'[3]Delta_22 2022.gadam'!$A:$C,3,0)</f>
        <v>1.4261999999999999</v>
      </c>
    </row>
    <row r="14" spans="1:5" ht="15" thickBot="1" x14ac:dyDescent="0.35">
      <c r="A14" s="148" t="s">
        <v>1640</v>
      </c>
      <c r="B14" s="148" t="s">
        <v>1667</v>
      </c>
      <c r="C14" s="149">
        <v>1.23</v>
      </c>
      <c r="D14" s="149">
        <f>VLOOKUP(A14,'[3]Delta_22 2022.gadam'!$A:$C,3,0)</f>
        <v>1.3047</v>
      </c>
    </row>
    <row r="15" spans="1:5" x14ac:dyDescent="0.3">
      <c r="A15" s="146" t="s">
        <v>1635</v>
      </c>
      <c r="B15" s="146" t="s">
        <v>1662</v>
      </c>
      <c r="C15" s="147">
        <v>1.5103</v>
      </c>
      <c r="D15" s="147">
        <f>VLOOKUP(A15,'[3]Delta_22 2022.gadam'!$A:$C,3,0)</f>
        <v>1.3729</v>
      </c>
    </row>
    <row r="16" spans="1:5" x14ac:dyDescent="0.3">
      <c r="A16" s="143" t="s">
        <v>1642</v>
      </c>
      <c r="B16" s="143" t="s">
        <v>1669</v>
      </c>
      <c r="C16" s="144">
        <v>1.3292999999999999</v>
      </c>
      <c r="D16" s="144">
        <f>VLOOKUP(A16,'[3]Delta_22 2022.gadam'!$A:$C,3,0)</f>
        <v>1.7789999999999999</v>
      </c>
    </row>
    <row r="17" spans="1:4" x14ac:dyDescent="0.3">
      <c r="A17" s="143" t="s">
        <v>1643</v>
      </c>
      <c r="B17" s="143" t="s">
        <v>1670</v>
      </c>
      <c r="C17" s="144">
        <v>1.266</v>
      </c>
      <c r="D17" s="144">
        <f>VLOOKUP(A17,'[3]Delta_22 2022.gadam'!$A:$C,3,0)</f>
        <v>1.3827</v>
      </c>
    </row>
    <row r="18" spans="1:4" x14ac:dyDescent="0.3">
      <c r="A18" s="143" t="s">
        <v>1644</v>
      </c>
      <c r="B18" s="143" t="s">
        <v>1671</v>
      </c>
      <c r="C18" s="144">
        <v>1.2948999999999999</v>
      </c>
      <c r="D18" s="144">
        <f>VLOOKUP(A18,'[3]Delta_22 2022.gadam'!$A:$C,3,0)</f>
        <v>1.6616</v>
      </c>
    </row>
    <row r="19" spans="1:4" x14ac:dyDescent="0.3">
      <c r="A19" s="143" t="s">
        <v>1646</v>
      </c>
      <c r="B19" s="143" t="s">
        <v>1673</v>
      </c>
      <c r="C19" s="144">
        <v>1.2575000000000001</v>
      </c>
      <c r="D19" s="144">
        <f>VLOOKUP(A19,'[3]Delta_22 2022.gadam'!$A:$C,3,0)</f>
        <v>1.6012</v>
      </c>
    </row>
    <row r="20" spans="1:4" x14ac:dyDescent="0.3">
      <c r="A20" s="143" t="s">
        <v>1647</v>
      </c>
      <c r="B20" s="143" t="s">
        <v>1674</v>
      </c>
      <c r="C20" s="144">
        <v>1.2818000000000001</v>
      </c>
      <c r="D20" s="144">
        <f>VLOOKUP(A20,'[3]Delta_22 2022.gadam'!$A:$C,3,0)</f>
        <v>1.2351000000000001</v>
      </c>
    </row>
    <row r="21" spans="1:4" ht="15" thickBot="1" x14ac:dyDescent="0.35">
      <c r="A21" s="148" t="s">
        <v>1648</v>
      </c>
      <c r="B21" s="148" t="s">
        <v>1675</v>
      </c>
      <c r="C21" s="149">
        <v>1.2692000000000001</v>
      </c>
      <c r="D21" s="149">
        <f>VLOOKUP(A21,'[3]Delta_22 2022.gadam'!$A:$C,3,0)</f>
        <v>1.3614999999999999</v>
      </c>
    </row>
    <row r="22" spans="1:4" x14ac:dyDescent="0.3">
      <c r="A22" s="146" t="s">
        <v>1641</v>
      </c>
      <c r="B22" s="146" t="s">
        <v>1668</v>
      </c>
      <c r="C22" s="147">
        <v>1.2285999999999999</v>
      </c>
      <c r="D22" s="147">
        <f>VLOOKUP(A22,'[3]Delta_22 2022.gadam'!$A:$C,3,0)</f>
        <v>1.4729000000000001</v>
      </c>
    </row>
    <row r="23" spans="1:4" x14ac:dyDescent="0.3">
      <c r="A23" s="143" t="s">
        <v>1645</v>
      </c>
      <c r="B23" s="143" t="s">
        <v>1672</v>
      </c>
      <c r="C23" s="144">
        <v>1.3285</v>
      </c>
      <c r="D23" s="144">
        <f>VLOOKUP(A23,'[3]Delta_22 2022.gadam'!$A:$C,3,0)</f>
        <v>1.7179</v>
      </c>
    </row>
    <row r="24" spans="1:4" x14ac:dyDescent="0.3">
      <c r="A24" s="143" t="s">
        <v>1649</v>
      </c>
      <c r="B24" s="143" t="s">
        <v>1676</v>
      </c>
      <c r="C24" s="144">
        <v>1.3279000000000001</v>
      </c>
      <c r="D24" s="144">
        <f>VLOOKUP(A24,'[3]Delta_22 2022.gadam'!$A:$C,3,0)</f>
        <v>1.48</v>
      </c>
    </row>
    <row r="25" spans="1:4" ht="15" thickBot="1" x14ac:dyDescent="0.35">
      <c r="A25" s="148" t="s">
        <v>1650</v>
      </c>
      <c r="B25" s="148" t="s">
        <v>1677</v>
      </c>
      <c r="C25" s="149">
        <v>1.4678</v>
      </c>
      <c r="D25" s="149">
        <f>VLOOKUP(A25,'[3]Delta_22 2022.gadam'!$A:$C,3,0)</f>
        <v>1.7111000000000001</v>
      </c>
    </row>
    <row r="26" spans="1:4" x14ac:dyDescent="0.3">
      <c r="A26" s="146" t="s">
        <v>1678</v>
      </c>
      <c r="B26" s="146" t="s">
        <v>1683</v>
      </c>
      <c r="C26" s="147">
        <v>1.1269</v>
      </c>
      <c r="D26" s="147">
        <f>VLOOKUP(A26,'[3]Delta_22 2022.gadam'!$A:$C,3,0)</f>
        <v>2.7650999999999999</v>
      </c>
    </row>
    <row r="27" spans="1:4" x14ac:dyDescent="0.3">
      <c r="A27" s="143" t="s">
        <v>1679</v>
      </c>
      <c r="B27" s="143" t="s">
        <v>1684</v>
      </c>
      <c r="C27" s="144">
        <v>1.1253</v>
      </c>
      <c r="D27" s="144">
        <f>VLOOKUP(A27,'[3]Delta_22 2022.gadam'!$A:$C,3,0)</f>
        <v>2.3914</v>
      </c>
    </row>
    <row r="28" spans="1:4" x14ac:dyDescent="0.3">
      <c r="A28" s="143" t="s">
        <v>1680</v>
      </c>
      <c r="B28" s="143" t="s">
        <v>1685</v>
      </c>
      <c r="C28" s="144">
        <v>1.3617999999999999</v>
      </c>
      <c r="D28" s="144">
        <f>VLOOKUP(A28,'[3]Delta_22 2022.gadam'!$A:$C,3,0)</f>
        <v>1.0508</v>
      </c>
    </row>
    <row r="29" spans="1:4" x14ac:dyDescent="0.3">
      <c r="A29" s="143" t="s">
        <v>1681</v>
      </c>
      <c r="B29" s="143" t="s">
        <v>1686</v>
      </c>
      <c r="C29" s="144">
        <v>0.77470000000000006</v>
      </c>
      <c r="D29" s="144">
        <f>VLOOKUP(A29,'[3]Delta_22 2022.gadam'!$A:$C,3,0)</f>
        <v>2.2976000000000001</v>
      </c>
    </row>
    <row r="30" spans="1:4" ht="15" thickBot="1" x14ac:dyDescent="0.35">
      <c r="A30" s="148" t="s">
        <v>1682</v>
      </c>
      <c r="B30" s="148" t="s">
        <v>1687</v>
      </c>
      <c r="C30" s="149">
        <v>1.3311999999999999</v>
      </c>
      <c r="D30" s="149">
        <f>VLOOKUP(A30,'[3]Delta_22 2022.gadam'!$A:$C,3,0)</f>
        <v>2.113</v>
      </c>
    </row>
    <row r="31" spans="1:4" x14ac:dyDescent="0.3">
      <c r="A31" s="146" t="s">
        <v>1626</v>
      </c>
      <c r="B31" s="146" t="s">
        <v>1653</v>
      </c>
      <c r="C31" s="147">
        <v>1.2777000000000001</v>
      </c>
      <c r="D31" s="147">
        <f>VLOOKUP(A31,'[3]Delta_22 2022.gadam'!$A:$C,3,0)</f>
        <v>1.5126999999999999</v>
      </c>
    </row>
    <row r="32" spans="1:4" x14ac:dyDescent="0.3">
      <c r="A32" s="143" t="s">
        <v>1630</v>
      </c>
      <c r="B32" s="143" t="s">
        <v>1657</v>
      </c>
      <c r="C32" s="144">
        <v>1.5256000000000001</v>
      </c>
      <c r="D32" s="144">
        <f>VLOOKUP(A32,'[3]Delta_22 2022.gadam'!$A:$C,3,0)</f>
        <v>2.1374</v>
      </c>
    </row>
    <row r="33" spans="1:5" ht="15" thickBot="1" x14ac:dyDescent="0.35">
      <c r="A33" s="148" t="s">
        <v>1629</v>
      </c>
      <c r="B33" s="148" t="s">
        <v>1656</v>
      </c>
      <c r="C33" s="149">
        <v>1.2807999999999999</v>
      </c>
      <c r="D33" s="149">
        <f>VLOOKUP(A33,'[3]Delta_22 2022.gadam'!$A:$C,3,0)</f>
        <v>1.1957</v>
      </c>
    </row>
    <row r="34" spans="1:5" x14ac:dyDescent="0.3">
      <c r="A34" s="150" t="s">
        <v>2354</v>
      </c>
      <c r="B34" s="146" t="s">
        <v>2355</v>
      </c>
      <c r="C34" s="147">
        <v>1.0257000000000001</v>
      </c>
      <c r="D34" s="147">
        <f>VLOOKUP(A34,'[3]Delta_22 2022.gadam'!$A:$C,3,0)</f>
        <v>2.0322</v>
      </c>
    </row>
    <row r="35" spans="1:5" x14ac:dyDescent="0.3">
      <c r="A35" s="143" t="s">
        <v>2356</v>
      </c>
      <c r="B35" s="143" t="s">
        <v>2357</v>
      </c>
      <c r="C35" s="144">
        <v>1.0257000000000001</v>
      </c>
      <c r="D35" s="144">
        <f>VLOOKUP(A35,'[3]Delta_22 2022.gadam'!$A:$C,3,0)</f>
        <v>1.5156000000000001</v>
      </c>
    </row>
    <row r="36" spans="1:5" x14ac:dyDescent="0.3">
      <c r="A36" s="145" t="s">
        <v>2358</v>
      </c>
      <c r="B36" s="143" t="s">
        <v>2359</v>
      </c>
      <c r="C36" s="144">
        <v>1.0257000000000001</v>
      </c>
      <c r="D36" s="144"/>
    </row>
    <row r="37" spans="1:5" s="39" customFormat="1" x14ac:dyDescent="0.3">
      <c r="C37" s="186"/>
      <c r="D37" s="186"/>
      <c r="E37" s="187"/>
    </row>
    <row r="38" spans="1:5" ht="81.75" customHeight="1" x14ac:dyDescent="0.3">
      <c r="A38" s="247" t="s">
        <v>2377</v>
      </c>
      <c r="B38" s="247"/>
      <c r="C38" s="247"/>
      <c r="D38" s="15"/>
    </row>
    <row r="39" spans="1:5" ht="48.75" customHeight="1" x14ac:dyDescent="0.3">
      <c r="A39" s="247" t="s">
        <v>2378</v>
      </c>
      <c r="B39" s="247"/>
      <c r="C39" s="247"/>
      <c r="D39" s="15"/>
    </row>
  </sheetData>
  <mergeCells count="2">
    <mergeCell ref="A38:C38"/>
    <mergeCell ref="A39:C39"/>
  </mergeCells>
  <pageMargins left="0.7" right="0.7" top="0.75" bottom="0.75" header="0.3" footer="0.3"/>
  <pageSetup paperSize="9" orientation="portrait"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E6C33-E91D-4381-A61E-5455DD4BCAF7}">
  <dimension ref="A1:C16"/>
  <sheetViews>
    <sheetView workbookViewId="0">
      <selection activeCell="O19" sqref="O19"/>
    </sheetView>
  </sheetViews>
  <sheetFormatPr defaultColWidth="9.109375" defaultRowHeight="13.8" x14ac:dyDescent="0.25"/>
  <cols>
    <col min="1" max="16384" width="9.109375" style="15"/>
  </cols>
  <sheetData>
    <row r="1" spans="1:3" s="48" customFormat="1" x14ac:dyDescent="0.25">
      <c r="A1" s="48" t="s">
        <v>2397</v>
      </c>
    </row>
    <row r="2" spans="1:3" s="48" customFormat="1" x14ac:dyDescent="0.25"/>
    <row r="3" spans="1:3" x14ac:dyDescent="0.25">
      <c r="A3" s="15" t="s">
        <v>2398</v>
      </c>
    </row>
    <row r="4" spans="1:3" x14ac:dyDescent="0.25">
      <c r="A4" s="15" t="s">
        <v>2407</v>
      </c>
    </row>
    <row r="5" spans="1:3" x14ac:dyDescent="0.25">
      <c r="A5" s="15" t="s">
        <v>2396</v>
      </c>
    </row>
    <row r="6" spans="1:3" x14ac:dyDescent="0.25">
      <c r="A6" s="15" t="s">
        <v>2395</v>
      </c>
    </row>
    <row r="7" spans="1:3" x14ac:dyDescent="0.25">
      <c r="A7" s="15" t="s">
        <v>2319</v>
      </c>
    </row>
    <row r="8" spans="1:3" x14ac:dyDescent="0.25">
      <c r="A8" s="15" t="s">
        <v>2322</v>
      </c>
    </row>
    <row r="9" spans="1:3" x14ac:dyDescent="0.25">
      <c r="A9" s="15" t="s">
        <v>2408</v>
      </c>
    </row>
    <row r="10" spans="1:3" x14ac:dyDescent="0.25">
      <c r="A10" s="15" t="s">
        <v>2324</v>
      </c>
    </row>
    <row r="11" spans="1:3" s="57" customFormat="1" ht="16.2" x14ac:dyDescent="0.35">
      <c r="A11" s="56"/>
    </row>
    <row r="12" spans="1:3" s="55" customFormat="1" ht="16.2" x14ac:dyDescent="0.35">
      <c r="A12" s="57" t="s">
        <v>2379</v>
      </c>
      <c r="C12" s="57"/>
    </row>
    <row r="13" spans="1:3" s="58" customFormat="1" ht="15.6" x14ac:dyDescent="0.3">
      <c r="A13" s="60" t="s">
        <v>2317</v>
      </c>
      <c r="C13" s="59"/>
    </row>
    <row r="16" spans="1:3" s="63" customFormat="1" ht="14.4" x14ac:dyDescent="0.3">
      <c r="A16" s="63" t="s">
        <v>2381</v>
      </c>
    </row>
  </sheetData>
  <hyperlinks>
    <hyperlink ref="A13" r:id="rId1" xr:uid="{4F36CB39-3BD4-432E-8DF7-C6887F389446}"/>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889A7-12C6-4D70-8A59-AEB8992DD84F}">
  <sheetPr>
    <tabColor rgb="FFFF0000"/>
  </sheetPr>
  <dimension ref="A1:C14"/>
  <sheetViews>
    <sheetView workbookViewId="0">
      <selection activeCell="K23" sqref="K23"/>
    </sheetView>
  </sheetViews>
  <sheetFormatPr defaultColWidth="9.109375" defaultRowHeight="13.8" x14ac:dyDescent="0.25"/>
  <cols>
    <col min="1" max="16384" width="9.109375" style="15"/>
  </cols>
  <sheetData>
    <row r="1" spans="1:3" s="48" customFormat="1" x14ac:dyDescent="0.25">
      <c r="A1" s="48" t="s">
        <v>2382</v>
      </c>
    </row>
    <row r="2" spans="1:3" s="48" customFormat="1" x14ac:dyDescent="0.25"/>
    <row r="3" spans="1:3" x14ac:dyDescent="0.25">
      <c r="A3" s="15" t="s">
        <v>2383</v>
      </c>
    </row>
    <row r="5" spans="1:3" x14ac:dyDescent="0.25">
      <c r="A5" s="15" t="s">
        <v>2318</v>
      </c>
    </row>
    <row r="6" spans="1:3" x14ac:dyDescent="0.25">
      <c r="A6" s="15" t="s">
        <v>2322</v>
      </c>
    </row>
    <row r="7" spans="1:3" x14ac:dyDescent="0.25">
      <c r="A7" s="15" t="s">
        <v>2380</v>
      </c>
    </row>
    <row r="8" spans="1:3" x14ac:dyDescent="0.25">
      <c r="A8" s="15" t="s">
        <v>2324</v>
      </c>
    </row>
    <row r="9" spans="1:3" s="57" customFormat="1" ht="16.2" x14ac:dyDescent="0.35">
      <c r="A9" s="56"/>
    </row>
    <row r="10" spans="1:3" s="55" customFormat="1" ht="16.2" x14ac:dyDescent="0.35">
      <c r="A10" s="57" t="s">
        <v>2379</v>
      </c>
      <c r="C10" s="57"/>
    </row>
    <row r="11" spans="1:3" s="58" customFormat="1" ht="15.6" x14ac:dyDescent="0.3">
      <c r="A11" s="60" t="s">
        <v>2317</v>
      </c>
      <c r="C11" s="59"/>
    </row>
    <row r="14" spans="1:3" s="63" customFormat="1" ht="14.4" x14ac:dyDescent="0.3">
      <c r="A14" s="63" t="s">
        <v>2381</v>
      </c>
    </row>
  </sheetData>
  <hyperlinks>
    <hyperlink ref="A11" r:id="rId1" xr:uid="{52BE9D98-73C0-4277-8ADA-8256F364D305}"/>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DRG koeficienti</vt:lpstr>
      <vt:lpstr>Bāzes tarifs</vt:lpstr>
      <vt:lpstr>CMI</vt:lpstr>
      <vt:lpstr>Delta</vt:lpstr>
      <vt:lpstr>Metadati</vt:lpstr>
      <vt:lpstr>Metadati (2)</vt:lpstr>
      <vt:lpstr>'DRG koeficienti'!Print_Area</vt:lpstr>
    </vt:vector>
  </TitlesOfParts>
  <Company>NVD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Zanda Knostenberga</dc:creator>
  <cp:lastModifiedBy>Kristīne Putniņa</cp:lastModifiedBy>
  <cp:lastPrinted>2020-01-15T09:34:23Z</cp:lastPrinted>
  <dcterms:created xsi:type="dcterms:W3CDTF">2019-11-08T07:40:08Z</dcterms:created>
  <dcterms:modified xsi:type="dcterms:W3CDTF">2023-05-25T13:22:46Z</dcterms:modified>
</cp:coreProperties>
</file>