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10" activeTab="0"/>
  </bookViews>
  <sheets>
    <sheet name="Rīga" sheetId="1" r:id="rId1"/>
  </sheets>
  <definedNames/>
  <calcPr fullCalcOnLoad="1"/>
</workbook>
</file>

<file path=xl/sharedStrings.xml><?xml version="1.0" encoding="utf-8"?>
<sst xmlns="http://schemas.openxmlformats.org/spreadsheetml/2006/main" count="193" uniqueCount="106">
  <si>
    <t>Kopā</t>
  </si>
  <si>
    <t>Veiktais darbs līguma ietvaros</t>
  </si>
  <si>
    <t>Veiktais darbs</t>
  </si>
  <si>
    <t>KOPĀ</t>
  </si>
  <si>
    <t>t.sk.mobilā zobārstniecības kabinetā</t>
  </si>
  <si>
    <t>Modus Invest, SIA</t>
  </si>
  <si>
    <t>Santadent, SIA</t>
  </si>
  <si>
    <t>Faktiskais apmeklējumu skaits pārskata periodā</t>
  </si>
  <si>
    <t>Ārstniecības iestādes</t>
  </si>
  <si>
    <t>Līguma summa gadam</t>
  </si>
  <si>
    <t>Līguma summa pārskata periodam</t>
  </si>
  <si>
    <t>Pērkone Astrīda - ārsta prakse zobārstniecībā</t>
  </si>
  <si>
    <t>Veinberga Zigrīda -ārsta prakse zobārstniecībā</t>
  </si>
  <si>
    <t>Veselības centru apvienība, AS</t>
  </si>
  <si>
    <t>Rīgas veselības centrs, SIA</t>
  </si>
  <si>
    <t>Bicāne Ilma -ārsta prakse zobārstniecībā</t>
  </si>
  <si>
    <t>Hermess, SIA</t>
  </si>
  <si>
    <t>Kamforina Jeļena - ārsta prakse zobārstniecībā</t>
  </si>
  <si>
    <t>Rīgas 1. slimnīca, SIA</t>
  </si>
  <si>
    <t>Lāces Ineses ārsta prakse zobārstniecībā, SIA</t>
  </si>
  <si>
    <t>Andas Gutovskas privātprakse, SIA</t>
  </si>
  <si>
    <t>Liepiņa Andra - ārsta prakse zobārstniecībā</t>
  </si>
  <si>
    <t>Dr. Oltes zobārstniecība, SIA</t>
  </si>
  <si>
    <t>SMAIDS, SIA</t>
  </si>
  <si>
    <t>KJV 1, SIA</t>
  </si>
  <si>
    <t>Patello Kids, SIA</t>
  </si>
  <si>
    <t>Sondore Lauma - ārsta prakse zobārstniecībā</t>
  </si>
  <si>
    <t>True Smile, SIA</t>
  </si>
  <si>
    <t>Pārstrāde virs līguma summas (+)</t>
  </si>
  <si>
    <t>Līguma neizpilde (-)</t>
  </si>
  <si>
    <t>VA DENTA, SIA</t>
  </si>
  <si>
    <t>Liepiņa Rudīte - zobārsta prakse</t>
  </si>
  <si>
    <t>Agates Smaids, SIA</t>
  </si>
  <si>
    <t>ComfortDent, SIA</t>
  </si>
  <si>
    <t>We care, SIA</t>
  </si>
  <si>
    <t>Kdent, SIA</t>
  </si>
  <si>
    <t>SIA "Hollywood smile"</t>
  </si>
  <si>
    <t>no LNG</t>
  </si>
  <si>
    <t>pakalpojumu apmaksa bez LNG</t>
  </si>
  <si>
    <t>6=7+8</t>
  </si>
  <si>
    <t>9=10+11</t>
  </si>
  <si>
    <t>12=8-5</t>
  </si>
  <si>
    <t>13=8-5</t>
  </si>
  <si>
    <t>Čiekurkalna zobārstniecība, SIA</t>
  </si>
  <si>
    <t>JK Dent, SIA</t>
  </si>
  <si>
    <t>Dr.Martas zobārstniecība, SIA</t>
  </si>
  <si>
    <t>VipDent, IK</t>
  </si>
  <si>
    <t>NTL, SIA</t>
  </si>
  <si>
    <t>Dr.Artjomenko Dental Victory, SIA</t>
  </si>
  <si>
    <t>Samadanta, SIA</t>
  </si>
  <si>
    <t>SIA Dens un Dentis</t>
  </si>
  <si>
    <t>V</t>
  </si>
  <si>
    <t>P</t>
  </si>
  <si>
    <t>Paula Stradiņa klīniskā universitātes slimnīca, Valsts SIA</t>
  </si>
  <si>
    <t>OlainMed, SIA</t>
  </si>
  <si>
    <t>DZELZCEĻA VESELĪBAS CENTRS, SIA</t>
  </si>
  <si>
    <t>Rīgas Stradiņa universitātes Stomatoloģijas institūts, SIA</t>
  </si>
  <si>
    <t>Kauguru veselības centrs, Pašvaldības SIA</t>
  </si>
  <si>
    <t>VESELĪBAS CENTRS BIĶERNIEKI, SIA</t>
  </si>
  <si>
    <t>Dziedniecība, SIA</t>
  </si>
  <si>
    <t>Veselības korporācija, SIA</t>
  </si>
  <si>
    <t>ĀRSTNIECĪBAS REHABILITĀCIJAS CENTRS VALEO, SIA</t>
  </si>
  <si>
    <t>MENTAMED, SIA</t>
  </si>
  <si>
    <t>Adoria, SIA</t>
  </si>
  <si>
    <t>AMALS, SIA ražošanas komercfirma</t>
  </si>
  <si>
    <t>Āgenskalna zobārstniecības centrs, SIA</t>
  </si>
  <si>
    <t>BF-ESSE, SIA FIRMA</t>
  </si>
  <si>
    <t>BOLDERĀJAS STOMATOLOĢIJA, SIA</t>
  </si>
  <si>
    <t>DENTA SERVISS, SIA</t>
  </si>
  <si>
    <t>Dental.LV, SIA</t>
  </si>
  <si>
    <t>DENTRA, SIA</t>
  </si>
  <si>
    <t>DIAS GRUPA, SIA</t>
  </si>
  <si>
    <t>Doktors Millers Medent, SIA</t>
  </si>
  <si>
    <t>Dr. Lūkass zobārstniecības prakse, SIA</t>
  </si>
  <si>
    <t>Džīva, SIA</t>
  </si>
  <si>
    <t>HORTA, SIA</t>
  </si>
  <si>
    <t>I.PRIEDNIECES ZOBĀRSTNIECĪBAS KLĪNIKA, SIA</t>
  </si>
  <si>
    <t>Ilzes Kāknēnas zobārstniecības prakse, SIA</t>
  </si>
  <si>
    <t>Dental4u, SIA</t>
  </si>
  <si>
    <t>KLĪNIKA DENTA, SIA</t>
  </si>
  <si>
    <t>LAUVAS ZOBS, SIA</t>
  </si>
  <si>
    <t>LORADENT, SIA</t>
  </si>
  <si>
    <t>Meitas un Dēli, SIA</t>
  </si>
  <si>
    <t>MELLER, SIA</t>
  </si>
  <si>
    <t>MENTA, SIA</t>
  </si>
  <si>
    <t>PERLADENTS, SIA</t>
  </si>
  <si>
    <t>REAGĒNS LTD, SIA</t>
  </si>
  <si>
    <t>SALŪTE, SIA</t>
  </si>
  <si>
    <t>SANA LV, SIA</t>
  </si>
  <si>
    <t>SANADENTS ZA, SIA</t>
  </si>
  <si>
    <t>SAULKRASTU ZOBĀRSTNIECĪBA, SIA</t>
  </si>
  <si>
    <t>SENSO, SIA</t>
  </si>
  <si>
    <t>STOMATOLOGS, SIA</t>
  </si>
  <si>
    <t>TROPI, SIA</t>
  </si>
  <si>
    <t>GATANNA, SIA</t>
  </si>
  <si>
    <t>"PP", Medicīnas centrs, SIA</t>
  </si>
  <si>
    <t>Liepiņi, SIA</t>
  </si>
  <si>
    <t>Innas Tkačenko privātprakse, SIA</t>
  </si>
  <si>
    <t>LAPS, SIA</t>
  </si>
  <si>
    <t>I.Pūpolas zobārstu prakse, SIA</t>
  </si>
  <si>
    <t>SANTAS ZOBĀRSTNIECĪBA, SIA</t>
  </si>
  <si>
    <t>SANDENT, SIA</t>
  </si>
  <si>
    <t xml:space="preserve">PERIODENT PLUS, SIA </t>
  </si>
  <si>
    <t>Mārupes ambulance 1, SIA</t>
  </si>
  <si>
    <t>ĢIMENES ĀRSTA ANDRA LASMAŅA KLĪNIKA "ALMA", SIA</t>
  </si>
  <si>
    <t>Pārskats par noslēgtiem līgumiem un veikto darba apjomu zobārstniecības pakalpojumiem Rīgā 2022.gada 12 mēnešos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</si>
</sst>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3" fillId="33" borderId="0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/>
    </xf>
    <xf numFmtId="4" fontId="26" fillId="33" borderId="10" xfId="0" applyNumberFormat="1" applyFont="1" applyFill="1" applyBorder="1" applyAlignment="1">
      <alignment/>
    </xf>
    <xf numFmtId="3" fontId="25" fillId="33" borderId="10" xfId="0" applyNumberFormat="1" applyFont="1" applyFill="1" applyBorder="1" applyAlignment="1">
      <alignment/>
    </xf>
    <xf numFmtId="3" fontId="26" fillId="33" borderId="10" xfId="0" applyNumberFormat="1" applyFont="1" applyFill="1" applyBorder="1" applyAlignment="1">
      <alignment/>
    </xf>
    <xf numFmtId="0" fontId="21" fillId="33" borderId="0" xfId="0" applyFont="1" applyFill="1" applyBorder="1" applyAlignment="1">
      <alignment horizontal="center" vertical="top" wrapText="1"/>
    </xf>
    <xf numFmtId="0" fontId="21" fillId="33" borderId="0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right" wrapText="1"/>
    </xf>
    <xf numFmtId="4" fontId="22" fillId="0" borderId="10" xfId="0" applyNumberFormat="1" applyFont="1" applyBorder="1" applyAlignment="1">
      <alignment horizontal="right" wrapText="1"/>
    </xf>
    <xf numFmtId="3" fontId="21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left" vertical="top" wrapText="1"/>
    </xf>
    <xf numFmtId="0" fontId="25" fillId="33" borderId="10" xfId="0" applyFont="1" applyFill="1" applyBorder="1" applyAlignment="1">
      <alignment/>
    </xf>
    <xf numFmtId="0" fontId="24" fillId="0" borderId="0" xfId="0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90" zoomScaleNormal="90" zoomScalePageLayoutView="0" workbookViewId="0" topLeftCell="B1">
      <pane xSplit="2" ySplit="6" topLeftCell="D86" activePane="bottomRight" state="frozen"/>
      <selection pane="topLeft" activeCell="K62" sqref="K62"/>
      <selection pane="topRight" activeCell="K62" sqref="K62"/>
      <selection pane="bottomLeft" activeCell="K62" sqref="K62"/>
      <selection pane="bottomRight" activeCell="F11" sqref="F11"/>
    </sheetView>
  </sheetViews>
  <sheetFormatPr defaultColWidth="9.140625" defaultRowHeight="12.75"/>
  <cols>
    <col min="1" max="1" width="11.28125" style="1" hidden="1" customWidth="1"/>
    <col min="2" max="2" width="36.57421875" style="1" customWidth="1"/>
    <col min="3" max="4" width="10.28125" style="2" hidden="1" customWidth="1"/>
    <col min="5" max="6" width="13.7109375" style="2" customWidth="1"/>
    <col min="7" max="8" width="13.7109375" style="2" hidden="1" customWidth="1"/>
    <col min="9" max="9" width="13.7109375" style="2" customWidth="1"/>
    <col min="10" max="10" width="11.8515625" style="3" customWidth="1"/>
    <col min="11" max="11" width="13.28125" style="3" customWidth="1"/>
    <col min="12" max="12" width="13.8515625" style="2" customWidth="1"/>
    <col min="13" max="13" width="12.00390625" style="3" customWidth="1"/>
    <col min="14" max="14" width="14.421875" style="3" customWidth="1"/>
    <col min="15" max="15" width="12.00390625" style="2" customWidth="1"/>
    <col min="16" max="16" width="12.421875" style="2" customWidth="1"/>
    <col min="17" max="17" width="12.28125" style="1" customWidth="1"/>
    <col min="18" max="18" width="12.28125" style="4" customWidth="1"/>
    <col min="19" max="16384" width="9.140625" style="1" customWidth="1"/>
  </cols>
  <sheetData>
    <row r="1" spans="13:16" ht="12.75">
      <c r="M1" s="4"/>
      <c r="N1" s="4"/>
      <c r="O1" s="1"/>
      <c r="P1" s="1"/>
    </row>
    <row r="2" spans="1:18" ht="48.75" customHeight="1">
      <c r="A2" s="5" t="s">
        <v>105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3"/>
      <c r="R2" s="33"/>
    </row>
    <row r="3" spans="1:16" ht="15" customHeight="1">
      <c r="A3" s="21"/>
      <c r="B3" s="21"/>
      <c r="C3" s="22"/>
      <c r="D3" s="22"/>
      <c r="E3" s="21"/>
      <c r="F3" s="21"/>
      <c r="G3" s="21"/>
      <c r="H3" s="21"/>
      <c r="I3" s="21"/>
      <c r="J3" s="23"/>
      <c r="K3" s="23"/>
      <c r="L3" s="21"/>
      <c r="M3" s="23"/>
      <c r="N3" s="23"/>
      <c r="O3" s="21"/>
      <c r="P3" s="21"/>
    </row>
    <row r="4" spans="2:18" ht="20.25" customHeight="1">
      <c r="B4" s="7" t="s">
        <v>8</v>
      </c>
      <c r="C4" s="7"/>
      <c r="D4" s="8"/>
      <c r="E4" s="9" t="s">
        <v>9</v>
      </c>
      <c r="F4" s="9" t="s">
        <v>10</v>
      </c>
      <c r="G4" s="9"/>
      <c r="H4" s="9"/>
      <c r="I4" s="9" t="s">
        <v>2</v>
      </c>
      <c r="J4" s="9"/>
      <c r="K4" s="9"/>
      <c r="L4" s="9" t="s">
        <v>1</v>
      </c>
      <c r="M4" s="9"/>
      <c r="N4" s="9"/>
      <c r="O4" s="9" t="s">
        <v>28</v>
      </c>
      <c r="P4" s="9" t="s">
        <v>29</v>
      </c>
      <c r="Q4" s="10" t="s">
        <v>7</v>
      </c>
      <c r="R4" s="11" t="s">
        <v>4</v>
      </c>
    </row>
    <row r="5" spans="2:18" ht="38.25">
      <c r="B5" s="7"/>
      <c r="C5" s="7"/>
      <c r="D5" s="8"/>
      <c r="E5" s="9"/>
      <c r="F5" s="9"/>
      <c r="G5" s="9"/>
      <c r="H5" s="9"/>
      <c r="I5" s="12" t="s">
        <v>0</v>
      </c>
      <c r="J5" s="13" t="s">
        <v>37</v>
      </c>
      <c r="K5" s="13" t="s">
        <v>38</v>
      </c>
      <c r="L5" s="12" t="s">
        <v>0</v>
      </c>
      <c r="M5" s="13" t="s">
        <v>37</v>
      </c>
      <c r="N5" s="13" t="s">
        <v>38</v>
      </c>
      <c r="O5" s="9"/>
      <c r="P5" s="9"/>
      <c r="Q5" s="10"/>
      <c r="R5" s="11"/>
    </row>
    <row r="6" spans="2:18" ht="12.75">
      <c r="B6" s="7">
        <v>1</v>
      </c>
      <c r="C6" s="14"/>
      <c r="D6" s="15"/>
      <c r="E6" s="8">
        <v>2</v>
      </c>
      <c r="F6" s="8">
        <v>3</v>
      </c>
      <c r="G6" s="8">
        <v>4</v>
      </c>
      <c r="H6" s="8">
        <v>5</v>
      </c>
      <c r="I6" s="8" t="s">
        <v>39</v>
      </c>
      <c r="J6" s="24">
        <v>7</v>
      </c>
      <c r="K6" s="24">
        <v>8</v>
      </c>
      <c r="L6" s="8" t="s">
        <v>40</v>
      </c>
      <c r="M6" s="24">
        <v>10</v>
      </c>
      <c r="N6" s="24">
        <v>11</v>
      </c>
      <c r="O6" s="8" t="s">
        <v>41</v>
      </c>
      <c r="P6" s="8" t="s">
        <v>42</v>
      </c>
      <c r="Q6" s="14"/>
      <c r="R6" s="16"/>
    </row>
    <row r="7" spans="2:18" ht="25.5">
      <c r="B7" s="25" t="s">
        <v>53</v>
      </c>
      <c r="C7" s="26">
        <v>10011803</v>
      </c>
      <c r="D7" s="26" t="s">
        <v>51</v>
      </c>
      <c r="E7" s="27">
        <v>7346</v>
      </c>
      <c r="F7" s="27">
        <v>7424.9800000000005</v>
      </c>
      <c r="G7" s="27"/>
      <c r="H7" s="27">
        <v>7424.9800000000005</v>
      </c>
      <c r="I7" s="27">
        <f>J7+K7</f>
        <v>7424.9800000000005</v>
      </c>
      <c r="J7" s="28">
        <v>114.17999999999998</v>
      </c>
      <c r="K7" s="28">
        <v>7310.8</v>
      </c>
      <c r="L7" s="27">
        <f>M7+N7</f>
        <v>7424.9800000000005</v>
      </c>
      <c r="M7" s="28">
        <v>114.17999999999998</v>
      </c>
      <c r="N7" s="28">
        <v>7310.8</v>
      </c>
      <c r="O7" s="27"/>
      <c r="P7" s="27">
        <f>SUM(K7-H7)</f>
        <v>-114.18000000000029</v>
      </c>
      <c r="Q7" s="29">
        <v>99</v>
      </c>
      <c r="R7" s="30"/>
    </row>
    <row r="8" spans="2:18" ht="16.5" customHeight="1">
      <c r="B8" s="25" t="s">
        <v>54</v>
      </c>
      <c r="C8" s="26">
        <v>801000013</v>
      </c>
      <c r="D8" s="26" t="s">
        <v>52</v>
      </c>
      <c r="E8" s="27">
        <v>31340</v>
      </c>
      <c r="F8" s="27">
        <v>32032.8</v>
      </c>
      <c r="G8" s="27"/>
      <c r="H8" s="27">
        <v>32032.8</v>
      </c>
      <c r="I8" s="27">
        <f aca="true" t="shared" si="0" ref="I8:I71">J8+K8</f>
        <v>32032.8</v>
      </c>
      <c r="J8" s="28">
        <v>692.94</v>
      </c>
      <c r="K8" s="28">
        <v>31339.86</v>
      </c>
      <c r="L8" s="27">
        <f aca="true" t="shared" si="1" ref="L8:L71">M8+N8</f>
        <v>32032.8</v>
      </c>
      <c r="M8" s="28">
        <v>692.94</v>
      </c>
      <c r="N8" s="28">
        <v>31339.86</v>
      </c>
      <c r="O8" s="27"/>
      <c r="P8" s="27">
        <f aca="true" t="shared" si="2" ref="P8:P71">SUM(K8-H8)</f>
        <v>-692.9399999999987</v>
      </c>
      <c r="Q8" s="29">
        <v>985</v>
      </c>
      <c r="R8" s="30"/>
    </row>
    <row r="9" spans="2:18" ht="14.25" customHeight="1">
      <c r="B9" s="25" t="s">
        <v>18</v>
      </c>
      <c r="C9" s="26">
        <v>10020301</v>
      </c>
      <c r="D9" s="26" t="s">
        <v>51</v>
      </c>
      <c r="E9" s="27">
        <v>1099474</v>
      </c>
      <c r="F9" s="27">
        <v>1124446.7000000002</v>
      </c>
      <c r="G9" s="27"/>
      <c r="H9" s="27">
        <v>1124446.7000000002</v>
      </c>
      <c r="I9" s="27">
        <f t="shared" si="0"/>
        <v>1124446.7000000002</v>
      </c>
      <c r="J9" s="28">
        <v>24972.840000000004</v>
      </c>
      <c r="K9" s="28">
        <v>1099473.86</v>
      </c>
      <c r="L9" s="27">
        <f t="shared" si="1"/>
        <v>1124446.7</v>
      </c>
      <c r="M9" s="28">
        <v>24972.840000000004</v>
      </c>
      <c r="N9" s="28">
        <v>1099473.8599999999</v>
      </c>
      <c r="O9" s="27"/>
      <c r="P9" s="27">
        <f t="shared" si="2"/>
        <v>-24972.840000000084</v>
      </c>
      <c r="Q9" s="29">
        <v>26980</v>
      </c>
      <c r="R9" s="30"/>
    </row>
    <row r="10" spans="2:18" ht="14.25" customHeight="1">
      <c r="B10" s="25" t="s">
        <v>55</v>
      </c>
      <c r="C10" s="26">
        <v>10054114</v>
      </c>
      <c r="D10" s="26" t="s">
        <v>52</v>
      </c>
      <c r="E10" s="27">
        <v>19035</v>
      </c>
      <c r="F10" s="27">
        <v>19410.06</v>
      </c>
      <c r="G10" s="27"/>
      <c r="H10" s="27">
        <v>19410.06</v>
      </c>
      <c r="I10" s="27">
        <f t="shared" si="0"/>
        <v>19410.06</v>
      </c>
      <c r="J10" s="28">
        <v>375.8399999999999</v>
      </c>
      <c r="K10" s="28">
        <v>19034.22</v>
      </c>
      <c r="L10" s="27">
        <f t="shared" si="1"/>
        <v>19410.06</v>
      </c>
      <c r="M10" s="28">
        <v>375.8399999999999</v>
      </c>
      <c r="N10" s="28">
        <v>19034.22</v>
      </c>
      <c r="O10" s="27"/>
      <c r="P10" s="27">
        <f t="shared" si="2"/>
        <v>-375.84000000000015</v>
      </c>
      <c r="Q10" s="29">
        <v>415</v>
      </c>
      <c r="R10" s="30"/>
    </row>
    <row r="11" spans="2:18" ht="30" customHeight="1">
      <c r="B11" s="25" t="s">
        <v>56</v>
      </c>
      <c r="C11" s="26">
        <v>10019111</v>
      </c>
      <c r="D11" s="26" t="s">
        <v>51</v>
      </c>
      <c r="E11" s="27">
        <v>2899961</v>
      </c>
      <c r="F11" s="27">
        <v>2951620.8600000003</v>
      </c>
      <c r="G11" s="27"/>
      <c r="H11" s="27">
        <v>2951620.8600000003</v>
      </c>
      <c r="I11" s="27">
        <f t="shared" si="0"/>
        <v>2951620.8600000003</v>
      </c>
      <c r="J11" s="28">
        <v>51660.62</v>
      </c>
      <c r="K11" s="28">
        <v>2899960.24</v>
      </c>
      <c r="L11" s="27">
        <f t="shared" si="1"/>
        <v>2951620.86</v>
      </c>
      <c r="M11" s="28">
        <v>51660.62</v>
      </c>
      <c r="N11" s="28">
        <v>2899960.2399999998</v>
      </c>
      <c r="O11" s="27"/>
      <c r="P11" s="27">
        <f t="shared" si="2"/>
        <v>-51660.62000000011</v>
      </c>
      <c r="Q11" s="29">
        <v>53360</v>
      </c>
      <c r="R11" s="30"/>
    </row>
    <row r="12" spans="2:18" ht="15.75" customHeight="1">
      <c r="B12" s="25" t="s">
        <v>57</v>
      </c>
      <c r="C12" s="26">
        <v>130024102</v>
      </c>
      <c r="D12" s="26" t="s">
        <v>51</v>
      </c>
      <c r="E12" s="27">
        <v>97880</v>
      </c>
      <c r="F12" s="27">
        <v>100615.59</v>
      </c>
      <c r="G12" s="27"/>
      <c r="H12" s="27">
        <v>100615.59</v>
      </c>
      <c r="I12" s="27">
        <f t="shared" si="0"/>
        <v>100615.59</v>
      </c>
      <c r="J12" s="28">
        <v>2735.8599999999997</v>
      </c>
      <c r="K12" s="28">
        <v>97879.73</v>
      </c>
      <c r="L12" s="27">
        <f t="shared" si="1"/>
        <v>100615.59</v>
      </c>
      <c r="M12" s="28">
        <v>2735.8599999999997</v>
      </c>
      <c r="N12" s="28">
        <v>97879.73</v>
      </c>
      <c r="O12" s="27"/>
      <c r="P12" s="27">
        <f t="shared" si="2"/>
        <v>-2735.8600000000006</v>
      </c>
      <c r="Q12" s="29">
        <v>2397</v>
      </c>
      <c r="R12" s="30"/>
    </row>
    <row r="13" spans="2:18" ht="15.75" customHeight="1">
      <c r="B13" s="25" t="s">
        <v>58</v>
      </c>
      <c r="C13" s="26">
        <v>10054211</v>
      </c>
      <c r="D13" s="26" t="s">
        <v>51</v>
      </c>
      <c r="E13" s="27">
        <v>130025</v>
      </c>
      <c r="F13" s="27">
        <v>132796.83</v>
      </c>
      <c r="G13" s="27"/>
      <c r="H13" s="27">
        <v>132796.83</v>
      </c>
      <c r="I13" s="27">
        <f t="shared" si="0"/>
        <v>132796.83</v>
      </c>
      <c r="J13" s="28">
        <v>2772.0400000000004</v>
      </c>
      <c r="K13" s="28">
        <v>130024.79</v>
      </c>
      <c r="L13" s="27">
        <f t="shared" si="1"/>
        <v>132796.83000000002</v>
      </c>
      <c r="M13" s="28">
        <v>2772.0400000000004</v>
      </c>
      <c r="N13" s="28">
        <v>130024.79000000001</v>
      </c>
      <c r="O13" s="27"/>
      <c r="P13" s="27">
        <f t="shared" si="2"/>
        <v>-2772.0399999999936</v>
      </c>
      <c r="Q13" s="29">
        <v>3462</v>
      </c>
      <c r="R13" s="30"/>
    </row>
    <row r="14" spans="2:18" ht="15.75" customHeight="1">
      <c r="B14" s="25" t="s">
        <v>59</v>
      </c>
      <c r="C14" s="26">
        <v>10064111</v>
      </c>
      <c r="D14" s="26" t="s">
        <v>52</v>
      </c>
      <c r="E14" s="27">
        <v>50422</v>
      </c>
      <c r="F14" s="27">
        <v>51310.17</v>
      </c>
      <c r="G14" s="27"/>
      <c r="H14" s="27">
        <v>51310.17</v>
      </c>
      <c r="I14" s="27">
        <f t="shared" si="0"/>
        <v>51310.17</v>
      </c>
      <c r="J14" s="28">
        <v>888.8399999999999</v>
      </c>
      <c r="K14" s="28">
        <v>50421.33</v>
      </c>
      <c r="L14" s="27">
        <f t="shared" si="1"/>
        <v>51310.17</v>
      </c>
      <c r="M14" s="28">
        <v>888.8399999999999</v>
      </c>
      <c r="N14" s="28">
        <v>50421.33</v>
      </c>
      <c r="O14" s="27"/>
      <c r="P14" s="27">
        <f t="shared" si="2"/>
        <v>-888.8399999999965</v>
      </c>
      <c r="Q14" s="29">
        <v>950</v>
      </c>
      <c r="R14" s="30"/>
    </row>
    <row r="15" spans="2:18" ht="15.75" customHeight="1">
      <c r="B15" s="25" t="s">
        <v>14</v>
      </c>
      <c r="C15" s="26">
        <v>10001535</v>
      </c>
      <c r="D15" s="26" t="s">
        <v>51</v>
      </c>
      <c r="E15" s="27">
        <v>497850</v>
      </c>
      <c r="F15" s="27">
        <v>513115.5</v>
      </c>
      <c r="G15" s="27"/>
      <c r="H15" s="27">
        <v>513115.5</v>
      </c>
      <c r="I15" s="27">
        <f t="shared" si="0"/>
        <v>513115.5</v>
      </c>
      <c r="J15" s="28">
        <v>15265.779999999999</v>
      </c>
      <c r="K15" s="28">
        <v>497849.72</v>
      </c>
      <c r="L15" s="27">
        <f t="shared" si="1"/>
        <v>513115.5</v>
      </c>
      <c r="M15" s="28">
        <v>15265.779999999999</v>
      </c>
      <c r="N15" s="28">
        <v>497849.72</v>
      </c>
      <c r="O15" s="27"/>
      <c r="P15" s="27">
        <f t="shared" si="2"/>
        <v>-15265.780000000028</v>
      </c>
      <c r="Q15" s="29">
        <v>12737</v>
      </c>
      <c r="R15" s="30"/>
    </row>
    <row r="16" spans="2:18" ht="15.75" customHeight="1">
      <c r="B16" s="25" t="s">
        <v>13</v>
      </c>
      <c r="C16" s="26">
        <v>10064120</v>
      </c>
      <c r="D16" s="26" t="s">
        <v>52</v>
      </c>
      <c r="E16" s="27">
        <v>904443</v>
      </c>
      <c r="F16" s="27">
        <v>926178.3500000001</v>
      </c>
      <c r="G16" s="27"/>
      <c r="H16" s="27">
        <v>926178.3500000001</v>
      </c>
      <c r="I16" s="27">
        <f t="shared" si="0"/>
        <v>926178.3500000001</v>
      </c>
      <c r="J16" s="28">
        <v>21736.059999999998</v>
      </c>
      <c r="K16" s="28">
        <v>904442.29</v>
      </c>
      <c r="L16" s="27">
        <f t="shared" si="1"/>
        <v>926178.3500000001</v>
      </c>
      <c r="M16" s="28">
        <v>21736.059999999998</v>
      </c>
      <c r="N16" s="28">
        <v>904442.29</v>
      </c>
      <c r="O16" s="27"/>
      <c r="P16" s="27">
        <f t="shared" si="2"/>
        <v>-21736.060000000056</v>
      </c>
      <c r="Q16" s="29">
        <v>22585</v>
      </c>
      <c r="R16" s="30"/>
    </row>
    <row r="17" spans="2:18" ht="15.75" customHeight="1">
      <c r="B17" s="25" t="s">
        <v>60</v>
      </c>
      <c r="C17" s="26">
        <v>19164506</v>
      </c>
      <c r="D17" s="26" t="s">
        <v>52</v>
      </c>
      <c r="E17" s="27">
        <v>117491</v>
      </c>
      <c r="F17" s="27">
        <v>119857.25</v>
      </c>
      <c r="G17" s="27"/>
      <c r="H17" s="27">
        <v>119857.25</v>
      </c>
      <c r="I17" s="27">
        <f t="shared" si="0"/>
        <v>119857.25</v>
      </c>
      <c r="J17" s="28">
        <v>2366.3799999999997</v>
      </c>
      <c r="K17" s="28">
        <v>117490.87</v>
      </c>
      <c r="L17" s="27">
        <f t="shared" si="1"/>
        <v>119857.25</v>
      </c>
      <c r="M17" s="28">
        <v>2366.3799999999997</v>
      </c>
      <c r="N17" s="28">
        <v>117490.87</v>
      </c>
      <c r="O17" s="27"/>
      <c r="P17" s="27">
        <f t="shared" si="2"/>
        <v>-2366.3800000000047</v>
      </c>
      <c r="Q17" s="29">
        <v>2655</v>
      </c>
      <c r="R17" s="30"/>
    </row>
    <row r="18" spans="2:18" ht="24.75" customHeight="1">
      <c r="B18" s="25" t="s">
        <v>61</v>
      </c>
      <c r="C18" s="26">
        <v>10001411</v>
      </c>
      <c r="D18" s="26" t="s">
        <v>52</v>
      </c>
      <c r="E18" s="27">
        <v>77347</v>
      </c>
      <c r="F18" s="27">
        <v>80328.88</v>
      </c>
      <c r="G18" s="27"/>
      <c r="H18" s="27">
        <v>80328.88</v>
      </c>
      <c r="I18" s="27">
        <f t="shared" si="0"/>
        <v>80328.88</v>
      </c>
      <c r="J18" s="28">
        <v>2982.5600000000004</v>
      </c>
      <c r="K18" s="28">
        <v>77346.32</v>
      </c>
      <c r="L18" s="27">
        <f t="shared" si="1"/>
        <v>80328.87999999999</v>
      </c>
      <c r="M18" s="28">
        <v>2982.5600000000004</v>
      </c>
      <c r="N18" s="28">
        <v>77346.31999999999</v>
      </c>
      <c r="O18" s="27"/>
      <c r="P18" s="27">
        <f t="shared" si="2"/>
        <v>-2982.5599999999977</v>
      </c>
      <c r="Q18" s="29">
        <v>2385</v>
      </c>
      <c r="R18" s="30"/>
    </row>
    <row r="19" spans="2:18" ht="15.75" customHeight="1">
      <c r="B19" s="25" t="s">
        <v>62</v>
      </c>
      <c r="C19" s="26">
        <v>10000427</v>
      </c>
      <c r="D19" s="26" t="s">
        <v>52</v>
      </c>
      <c r="E19" s="27">
        <v>39131</v>
      </c>
      <c r="F19" s="27">
        <v>40599.38</v>
      </c>
      <c r="G19" s="27"/>
      <c r="H19" s="27">
        <v>40599.38</v>
      </c>
      <c r="I19" s="27">
        <f t="shared" si="0"/>
        <v>40599.38</v>
      </c>
      <c r="J19" s="28">
        <v>1468.64</v>
      </c>
      <c r="K19" s="28">
        <v>39130.74</v>
      </c>
      <c r="L19" s="27">
        <f t="shared" si="1"/>
        <v>40599.380000000005</v>
      </c>
      <c r="M19" s="28">
        <v>1468.64</v>
      </c>
      <c r="N19" s="28">
        <v>39130.740000000005</v>
      </c>
      <c r="O19" s="27"/>
      <c r="P19" s="27">
        <f t="shared" si="2"/>
        <v>-1468.6399999999994</v>
      </c>
      <c r="Q19" s="29">
        <v>1324</v>
      </c>
      <c r="R19" s="30"/>
    </row>
    <row r="20" spans="2:18" ht="15.75" customHeight="1">
      <c r="B20" s="25" t="s">
        <v>63</v>
      </c>
      <c r="C20" s="26">
        <v>10000343</v>
      </c>
      <c r="D20" s="26" t="s">
        <v>52</v>
      </c>
      <c r="E20" s="27">
        <v>231377</v>
      </c>
      <c r="F20" s="27">
        <v>237259.65999999997</v>
      </c>
      <c r="G20" s="27"/>
      <c r="H20" s="27">
        <v>237259.65999999997</v>
      </c>
      <c r="I20" s="27">
        <f t="shared" si="0"/>
        <v>237259.65999999997</v>
      </c>
      <c r="J20" s="28">
        <v>4438.860000000001</v>
      </c>
      <c r="K20" s="28">
        <v>232820.8</v>
      </c>
      <c r="L20" s="27">
        <f t="shared" si="1"/>
        <v>235815.46999999997</v>
      </c>
      <c r="M20" s="28">
        <v>4438.860000000001</v>
      </c>
      <c r="N20" s="28">
        <v>231376.61</v>
      </c>
      <c r="O20" s="27"/>
      <c r="P20" s="27">
        <f t="shared" si="2"/>
        <v>-4438.859999999986</v>
      </c>
      <c r="Q20" s="29">
        <v>3675</v>
      </c>
      <c r="R20" s="30"/>
    </row>
    <row r="21" spans="2:18" ht="15.75" customHeight="1">
      <c r="B21" s="25" t="s">
        <v>64</v>
      </c>
      <c r="C21" s="26">
        <v>130064002</v>
      </c>
      <c r="D21" s="26" t="s">
        <v>52</v>
      </c>
      <c r="E21" s="27">
        <v>26214</v>
      </c>
      <c r="F21" s="27">
        <v>26883.26</v>
      </c>
      <c r="G21" s="27"/>
      <c r="H21" s="27">
        <v>26883.26</v>
      </c>
      <c r="I21" s="27">
        <f t="shared" si="0"/>
        <v>26883.26</v>
      </c>
      <c r="J21" s="28">
        <v>669.94</v>
      </c>
      <c r="K21" s="28">
        <v>26213.32</v>
      </c>
      <c r="L21" s="27">
        <f t="shared" si="1"/>
        <v>26883.26</v>
      </c>
      <c r="M21" s="28">
        <v>669.94</v>
      </c>
      <c r="N21" s="28">
        <v>26213.32</v>
      </c>
      <c r="O21" s="27"/>
      <c r="P21" s="27">
        <f t="shared" si="2"/>
        <v>-669.9399999999987</v>
      </c>
      <c r="Q21" s="29">
        <v>549</v>
      </c>
      <c r="R21" s="30"/>
    </row>
    <row r="22" spans="2:18" ht="13.5" customHeight="1">
      <c r="B22" s="31" t="s">
        <v>20</v>
      </c>
      <c r="C22" s="26">
        <v>740200096</v>
      </c>
      <c r="D22" s="26" t="s">
        <v>52</v>
      </c>
      <c r="E22" s="27">
        <v>38134</v>
      </c>
      <c r="F22" s="27">
        <v>38899.22</v>
      </c>
      <c r="G22" s="27"/>
      <c r="H22" s="27">
        <v>38899.22</v>
      </c>
      <c r="I22" s="27">
        <f t="shared" si="0"/>
        <v>38899.22</v>
      </c>
      <c r="J22" s="28">
        <v>765.24</v>
      </c>
      <c r="K22" s="28">
        <v>38133.98</v>
      </c>
      <c r="L22" s="27">
        <f t="shared" si="1"/>
        <v>38899.22</v>
      </c>
      <c r="M22" s="28">
        <v>765.24</v>
      </c>
      <c r="N22" s="28">
        <v>38133.98</v>
      </c>
      <c r="O22" s="27"/>
      <c r="P22" s="27">
        <f t="shared" si="2"/>
        <v>-765.239999999998</v>
      </c>
      <c r="Q22" s="29">
        <v>497</v>
      </c>
      <c r="R22" s="30"/>
    </row>
    <row r="23" spans="2:18" ht="15.75" customHeight="1">
      <c r="B23" s="25" t="s">
        <v>65</v>
      </c>
      <c r="C23" s="26">
        <v>19564503</v>
      </c>
      <c r="D23" s="26" t="s">
        <v>52</v>
      </c>
      <c r="E23" s="27">
        <v>174801</v>
      </c>
      <c r="F23" s="27">
        <v>177931.43</v>
      </c>
      <c r="G23" s="27"/>
      <c r="H23" s="27">
        <v>177931.43</v>
      </c>
      <c r="I23" s="27">
        <f t="shared" si="0"/>
        <v>177931.43</v>
      </c>
      <c r="J23" s="28">
        <v>3130.62</v>
      </c>
      <c r="K23" s="28">
        <v>174800.81</v>
      </c>
      <c r="L23" s="27">
        <f t="shared" si="1"/>
        <v>177931.43</v>
      </c>
      <c r="M23" s="28">
        <v>3130.62</v>
      </c>
      <c r="N23" s="28">
        <v>174800.81</v>
      </c>
      <c r="O23" s="27"/>
      <c r="P23" s="27">
        <f t="shared" si="2"/>
        <v>-3130.6199999999953</v>
      </c>
      <c r="Q23" s="29">
        <v>3416</v>
      </c>
      <c r="R23" s="30"/>
    </row>
    <row r="24" spans="2:18" ht="14.25" customHeight="1">
      <c r="B24" s="25" t="s">
        <v>66</v>
      </c>
      <c r="C24" s="26">
        <v>10064514</v>
      </c>
      <c r="D24" s="26" t="s">
        <v>52</v>
      </c>
      <c r="E24" s="27">
        <v>486938</v>
      </c>
      <c r="F24" s="27">
        <v>495296.11000000004</v>
      </c>
      <c r="G24" s="27"/>
      <c r="H24" s="27">
        <v>495296.11000000004</v>
      </c>
      <c r="I24" s="27">
        <f t="shared" si="0"/>
        <v>495296.11000000004</v>
      </c>
      <c r="J24" s="28">
        <v>8358.4</v>
      </c>
      <c r="K24" s="28">
        <v>486937.71</v>
      </c>
      <c r="L24" s="27">
        <f t="shared" si="1"/>
        <v>495296.11</v>
      </c>
      <c r="M24" s="28">
        <v>8358.4</v>
      </c>
      <c r="N24" s="28">
        <v>486937.70999999996</v>
      </c>
      <c r="O24" s="27"/>
      <c r="P24" s="27">
        <f t="shared" si="2"/>
        <v>-8358.400000000023</v>
      </c>
      <c r="Q24" s="29">
        <v>8934</v>
      </c>
      <c r="R24" s="30"/>
    </row>
    <row r="25" spans="2:18" ht="15.75" customHeight="1">
      <c r="B25" s="25" t="s">
        <v>15</v>
      </c>
      <c r="C25" s="26">
        <v>807477201</v>
      </c>
      <c r="D25" s="26" t="s">
        <v>52</v>
      </c>
      <c r="E25" s="27">
        <v>6992</v>
      </c>
      <c r="F25" s="27">
        <v>6914.78</v>
      </c>
      <c r="G25" s="27"/>
      <c r="H25" s="27">
        <v>6914.78</v>
      </c>
      <c r="I25" s="27">
        <f t="shared" si="0"/>
        <v>6914.78</v>
      </c>
      <c r="J25" s="28">
        <v>198.74</v>
      </c>
      <c r="K25" s="28">
        <v>6716.04</v>
      </c>
      <c r="L25" s="27">
        <f t="shared" si="1"/>
        <v>6914.78</v>
      </c>
      <c r="M25" s="28">
        <v>198.74</v>
      </c>
      <c r="N25" s="28">
        <v>6716.04</v>
      </c>
      <c r="O25" s="27"/>
      <c r="P25" s="27">
        <f t="shared" si="2"/>
        <v>-198.73999999999978</v>
      </c>
      <c r="Q25" s="29">
        <v>204</v>
      </c>
      <c r="R25" s="30"/>
    </row>
    <row r="26" spans="2:18" ht="15.75" customHeight="1">
      <c r="B26" s="25" t="s">
        <v>67</v>
      </c>
      <c r="C26" s="26">
        <v>10064502</v>
      </c>
      <c r="D26" s="26" t="s">
        <v>52</v>
      </c>
      <c r="E26" s="27">
        <v>180263</v>
      </c>
      <c r="F26" s="27">
        <v>184554.97</v>
      </c>
      <c r="G26" s="27"/>
      <c r="H26" s="27">
        <v>184554.97</v>
      </c>
      <c r="I26" s="27">
        <f t="shared" si="0"/>
        <v>184554.97</v>
      </c>
      <c r="J26" s="28">
        <v>4292.16</v>
      </c>
      <c r="K26" s="28">
        <v>180262.81</v>
      </c>
      <c r="L26" s="27">
        <f t="shared" si="1"/>
        <v>184554.97</v>
      </c>
      <c r="M26" s="28">
        <v>4292.16</v>
      </c>
      <c r="N26" s="28">
        <v>180262.81</v>
      </c>
      <c r="O26" s="27"/>
      <c r="P26" s="27">
        <f t="shared" si="2"/>
        <v>-4292.1600000000035</v>
      </c>
      <c r="Q26" s="29">
        <v>3600</v>
      </c>
      <c r="R26" s="30"/>
    </row>
    <row r="27" spans="2:18" ht="15.75" customHeight="1">
      <c r="B27" s="25" t="s">
        <v>43</v>
      </c>
      <c r="C27" s="26">
        <v>10001408</v>
      </c>
      <c r="D27" s="26" t="s">
        <v>52</v>
      </c>
      <c r="E27" s="27">
        <v>18224</v>
      </c>
      <c r="F27" s="27">
        <v>18385.33</v>
      </c>
      <c r="G27" s="27"/>
      <c r="H27" s="27">
        <v>18385.33</v>
      </c>
      <c r="I27" s="27">
        <f t="shared" si="0"/>
        <v>18385.33</v>
      </c>
      <c r="J27" s="28">
        <v>413.74000000000007</v>
      </c>
      <c r="K27" s="28">
        <v>17971.59</v>
      </c>
      <c r="L27" s="27">
        <f t="shared" si="1"/>
        <v>18385.33</v>
      </c>
      <c r="M27" s="28">
        <v>413.74000000000007</v>
      </c>
      <c r="N27" s="28">
        <v>17971.59</v>
      </c>
      <c r="O27" s="27"/>
      <c r="P27" s="27">
        <f t="shared" si="2"/>
        <v>-413.7400000000016</v>
      </c>
      <c r="Q27" s="29">
        <v>456</v>
      </c>
      <c r="R27" s="30"/>
    </row>
    <row r="28" spans="2:18" ht="15.75" customHeight="1">
      <c r="B28" s="25" t="s">
        <v>68</v>
      </c>
      <c r="C28" s="26">
        <v>130064502</v>
      </c>
      <c r="D28" s="26" t="s">
        <v>52</v>
      </c>
      <c r="E28" s="27">
        <v>68279</v>
      </c>
      <c r="F28" s="27">
        <v>69810.63</v>
      </c>
      <c r="G28" s="27"/>
      <c r="H28" s="27">
        <v>69810.63</v>
      </c>
      <c r="I28" s="27">
        <f t="shared" si="0"/>
        <v>69810.63</v>
      </c>
      <c r="J28" s="28">
        <v>1531.8000000000002</v>
      </c>
      <c r="K28" s="28">
        <v>68278.83</v>
      </c>
      <c r="L28" s="27">
        <f t="shared" si="1"/>
        <v>69810.63</v>
      </c>
      <c r="M28" s="28">
        <v>1531.8000000000002</v>
      </c>
      <c r="N28" s="28">
        <v>68278.83</v>
      </c>
      <c r="O28" s="27"/>
      <c r="P28" s="27">
        <f t="shared" si="2"/>
        <v>-1531.800000000003</v>
      </c>
      <c r="Q28" s="29">
        <v>1500</v>
      </c>
      <c r="R28" s="30"/>
    </row>
    <row r="29" spans="2:18" ht="15.75" customHeight="1">
      <c r="B29" s="25" t="s">
        <v>69</v>
      </c>
      <c r="C29" s="26">
        <v>10000319</v>
      </c>
      <c r="D29" s="26" t="s">
        <v>52</v>
      </c>
      <c r="E29" s="27">
        <v>25777</v>
      </c>
      <c r="F29" s="27">
        <v>26394.96</v>
      </c>
      <c r="G29" s="27"/>
      <c r="H29" s="27">
        <v>26394.96</v>
      </c>
      <c r="I29" s="27">
        <f t="shared" si="0"/>
        <v>26394.96</v>
      </c>
      <c r="J29" s="28">
        <v>618.3199999999999</v>
      </c>
      <c r="K29" s="28">
        <v>25776.64</v>
      </c>
      <c r="L29" s="27">
        <f t="shared" si="1"/>
        <v>26394.96</v>
      </c>
      <c r="M29" s="28">
        <v>618.3199999999999</v>
      </c>
      <c r="N29" s="28">
        <v>25776.64</v>
      </c>
      <c r="O29" s="27"/>
      <c r="P29" s="27">
        <f t="shared" si="2"/>
        <v>-618.3199999999997</v>
      </c>
      <c r="Q29" s="29">
        <v>626</v>
      </c>
      <c r="R29" s="30"/>
    </row>
    <row r="30" spans="2:18" ht="15.75" customHeight="1">
      <c r="B30" s="25" t="s">
        <v>70</v>
      </c>
      <c r="C30" s="26">
        <v>10000104</v>
      </c>
      <c r="D30" s="26" t="s">
        <v>52</v>
      </c>
      <c r="E30" s="27">
        <v>19583</v>
      </c>
      <c r="F30" s="27">
        <v>20555.84</v>
      </c>
      <c r="G30" s="27"/>
      <c r="H30" s="27">
        <v>20555.84</v>
      </c>
      <c r="I30" s="27">
        <f t="shared" si="0"/>
        <v>20555.84</v>
      </c>
      <c r="J30" s="28">
        <v>973.5600000000001</v>
      </c>
      <c r="K30" s="28">
        <v>19582.28</v>
      </c>
      <c r="L30" s="27">
        <f t="shared" si="1"/>
        <v>20555.840000000004</v>
      </c>
      <c r="M30" s="28">
        <v>973.5600000000001</v>
      </c>
      <c r="N30" s="28">
        <v>19582.280000000002</v>
      </c>
      <c r="O30" s="27"/>
      <c r="P30" s="27">
        <f t="shared" si="2"/>
        <v>-973.5600000000013</v>
      </c>
      <c r="Q30" s="29">
        <v>533</v>
      </c>
      <c r="R30" s="30"/>
    </row>
    <row r="31" spans="2:18" ht="15.75" customHeight="1">
      <c r="B31" s="25" t="s">
        <v>71</v>
      </c>
      <c r="C31" s="26">
        <v>19464501</v>
      </c>
      <c r="D31" s="26" t="s">
        <v>52</v>
      </c>
      <c r="E31" s="27">
        <v>100588</v>
      </c>
      <c r="F31" s="27">
        <v>103655.29999999999</v>
      </c>
      <c r="G31" s="27"/>
      <c r="H31" s="27">
        <v>103655.29999999999</v>
      </c>
      <c r="I31" s="27">
        <f t="shared" si="0"/>
        <v>103655.29999999999</v>
      </c>
      <c r="J31" s="28">
        <v>3327.0399999999995</v>
      </c>
      <c r="K31" s="28">
        <v>100328.26</v>
      </c>
      <c r="L31" s="27">
        <f t="shared" si="1"/>
        <v>103655.29999999999</v>
      </c>
      <c r="M31" s="28">
        <v>3327.0399999999995</v>
      </c>
      <c r="N31" s="28">
        <v>100328.26</v>
      </c>
      <c r="O31" s="27"/>
      <c r="P31" s="27">
        <f t="shared" si="2"/>
        <v>-3327.0399999999936</v>
      </c>
      <c r="Q31" s="29">
        <v>2389</v>
      </c>
      <c r="R31" s="30"/>
    </row>
    <row r="32" spans="2:18" ht="15.75" customHeight="1">
      <c r="B32" s="25" t="s">
        <v>72</v>
      </c>
      <c r="C32" s="26">
        <v>10064522</v>
      </c>
      <c r="D32" s="26" t="s">
        <v>52</v>
      </c>
      <c r="E32" s="27">
        <v>107281</v>
      </c>
      <c r="F32" s="27">
        <v>109916.20999999999</v>
      </c>
      <c r="G32" s="27"/>
      <c r="H32" s="27">
        <v>109916.20999999999</v>
      </c>
      <c r="I32" s="27">
        <f t="shared" si="0"/>
        <v>109916.20999999999</v>
      </c>
      <c r="J32" s="28">
        <v>2636.04</v>
      </c>
      <c r="K32" s="28">
        <v>107280.17</v>
      </c>
      <c r="L32" s="27">
        <f t="shared" si="1"/>
        <v>109916.20999999999</v>
      </c>
      <c r="M32" s="28">
        <v>2636.04</v>
      </c>
      <c r="N32" s="28">
        <v>107280.17</v>
      </c>
      <c r="O32" s="27"/>
      <c r="P32" s="27">
        <f t="shared" si="2"/>
        <v>-2636.0399999999936</v>
      </c>
      <c r="Q32" s="29">
        <v>2277</v>
      </c>
      <c r="R32" s="30"/>
    </row>
    <row r="33" spans="2:18" ht="15.75" customHeight="1">
      <c r="B33" s="25" t="s">
        <v>73</v>
      </c>
      <c r="C33" s="26">
        <v>10001180</v>
      </c>
      <c r="D33" s="26" t="s">
        <v>52</v>
      </c>
      <c r="E33" s="27">
        <v>30992</v>
      </c>
      <c r="F33" s="27">
        <v>31470.34</v>
      </c>
      <c r="G33" s="27"/>
      <c r="H33" s="27">
        <v>31470.34</v>
      </c>
      <c r="I33" s="27">
        <f t="shared" si="0"/>
        <v>31470.34</v>
      </c>
      <c r="J33" s="28">
        <v>478.86</v>
      </c>
      <c r="K33" s="28">
        <v>30991.48</v>
      </c>
      <c r="L33" s="27">
        <f t="shared" si="1"/>
        <v>31470.340000000004</v>
      </c>
      <c r="M33" s="28">
        <v>478.86</v>
      </c>
      <c r="N33" s="28">
        <v>30991.480000000003</v>
      </c>
      <c r="O33" s="27"/>
      <c r="P33" s="27">
        <f t="shared" si="2"/>
        <v>-478.8600000000006</v>
      </c>
      <c r="Q33" s="29">
        <v>481</v>
      </c>
      <c r="R33" s="30"/>
    </row>
    <row r="34" spans="2:18" ht="15.75" customHeight="1">
      <c r="B34" s="25" t="s">
        <v>74</v>
      </c>
      <c r="C34" s="26">
        <v>806900003</v>
      </c>
      <c r="D34" s="26" t="s">
        <v>52</v>
      </c>
      <c r="E34" s="27">
        <v>86556</v>
      </c>
      <c r="F34" s="27">
        <v>88418.3</v>
      </c>
      <c r="G34" s="27"/>
      <c r="H34" s="27">
        <v>88418.3</v>
      </c>
      <c r="I34" s="27">
        <f t="shared" si="0"/>
        <v>88418.3</v>
      </c>
      <c r="J34" s="28">
        <v>1862.5600000000002</v>
      </c>
      <c r="K34" s="28">
        <v>86555.74</v>
      </c>
      <c r="L34" s="27">
        <f t="shared" si="1"/>
        <v>88418.3</v>
      </c>
      <c r="M34" s="28">
        <v>1862.5600000000002</v>
      </c>
      <c r="N34" s="28">
        <v>86555.74</v>
      </c>
      <c r="O34" s="27"/>
      <c r="P34" s="27">
        <f t="shared" si="2"/>
        <v>-1862.5599999999977</v>
      </c>
      <c r="Q34" s="29">
        <v>1738</v>
      </c>
      <c r="R34" s="30"/>
    </row>
    <row r="35" spans="2:18" ht="15.75" customHeight="1">
      <c r="B35" s="25" t="s">
        <v>16</v>
      </c>
      <c r="C35" s="26">
        <v>19364501</v>
      </c>
      <c r="D35" s="26" t="s">
        <v>52</v>
      </c>
      <c r="E35" s="27">
        <v>44565</v>
      </c>
      <c r="F35" s="27">
        <v>45606.69</v>
      </c>
      <c r="G35" s="27"/>
      <c r="H35" s="27">
        <v>45606.69</v>
      </c>
      <c r="I35" s="27">
        <f t="shared" si="0"/>
        <v>45606.69</v>
      </c>
      <c r="J35" s="28">
        <v>1041.8</v>
      </c>
      <c r="K35" s="28">
        <v>44564.89</v>
      </c>
      <c r="L35" s="27">
        <f t="shared" si="1"/>
        <v>45606.69</v>
      </c>
      <c r="M35" s="28">
        <v>1041.8</v>
      </c>
      <c r="N35" s="28">
        <v>44564.89</v>
      </c>
      <c r="O35" s="27"/>
      <c r="P35" s="27">
        <f t="shared" si="2"/>
        <v>-1041.800000000003</v>
      </c>
      <c r="Q35" s="29">
        <v>1085</v>
      </c>
      <c r="R35" s="30"/>
    </row>
    <row r="36" spans="2:18" ht="15.75" customHeight="1">
      <c r="B36" s="25" t="s">
        <v>75</v>
      </c>
      <c r="C36" s="26">
        <v>10064545</v>
      </c>
      <c r="D36" s="26" t="s">
        <v>52</v>
      </c>
      <c r="E36" s="27">
        <v>70662</v>
      </c>
      <c r="F36" s="27">
        <v>71681.87000000001</v>
      </c>
      <c r="G36" s="27"/>
      <c r="H36" s="27">
        <v>71681.87000000001</v>
      </c>
      <c r="I36" s="27">
        <f t="shared" si="0"/>
        <v>71681.87000000001</v>
      </c>
      <c r="J36" s="28">
        <v>1020.38</v>
      </c>
      <c r="K36" s="28">
        <v>70661.49</v>
      </c>
      <c r="L36" s="27">
        <f t="shared" si="1"/>
        <v>71681.87000000001</v>
      </c>
      <c r="M36" s="28">
        <v>1020.38</v>
      </c>
      <c r="N36" s="28">
        <v>70661.49</v>
      </c>
      <c r="O36" s="27"/>
      <c r="P36" s="27">
        <f t="shared" si="2"/>
        <v>-1020.3800000000047</v>
      </c>
      <c r="Q36" s="29">
        <v>1030</v>
      </c>
      <c r="R36" s="30"/>
    </row>
    <row r="37" spans="2:18" ht="15.75" customHeight="1">
      <c r="B37" s="25" t="s">
        <v>76</v>
      </c>
      <c r="C37" s="26">
        <v>10077210</v>
      </c>
      <c r="D37" s="26" t="s">
        <v>52</v>
      </c>
      <c r="E37" s="27">
        <v>40961</v>
      </c>
      <c r="F37" s="27">
        <v>41482.43</v>
      </c>
      <c r="G37" s="27"/>
      <c r="H37" s="27">
        <v>41482.43</v>
      </c>
      <c r="I37" s="27">
        <f t="shared" si="0"/>
        <v>41482.43</v>
      </c>
      <c r="J37" s="28">
        <v>521.66</v>
      </c>
      <c r="K37" s="28">
        <v>40960.77</v>
      </c>
      <c r="L37" s="27">
        <f t="shared" si="1"/>
        <v>41482.43000000001</v>
      </c>
      <c r="M37" s="28">
        <v>521.66</v>
      </c>
      <c r="N37" s="28">
        <v>40960.770000000004</v>
      </c>
      <c r="O37" s="27"/>
      <c r="P37" s="27">
        <f t="shared" si="2"/>
        <v>-521.6600000000035</v>
      </c>
      <c r="Q37" s="29">
        <v>1071</v>
      </c>
      <c r="R37" s="30"/>
    </row>
    <row r="38" spans="2:18" ht="15.75" customHeight="1">
      <c r="B38" s="25" t="s">
        <v>77</v>
      </c>
      <c r="C38" s="26">
        <v>800800006</v>
      </c>
      <c r="D38" s="26" t="s">
        <v>52</v>
      </c>
      <c r="E38" s="27">
        <v>76892</v>
      </c>
      <c r="F38" s="27">
        <v>78732.19</v>
      </c>
      <c r="G38" s="27"/>
      <c r="H38" s="27">
        <v>78732.19</v>
      </c>
      <c r="I38" s="27">
        <f t="shared" si="0"/>
        <v>78732.19</v>
      </c>
      <c r="J38" s="28">
        <v>1937.4799999999998</v>
      </c>
      <c r="K38" s="28">
        <v>76794.71</v>
      </c>
      <c r="L38" s="27">
        <f t="shared" si="1"/>
        <v>78732.19</v>
      </c>
      <c r="M38" s="28">
        <v>1937.4799999999998</v>
      </c>
      <c r="N38" s="28">
        <v>76794.71</v>
      </c>
      <c r="O38" s="27"/>
      <c r="P38" s="27">
        <f t="shared" si="2"/>
        <v>-1937.479999999996</v>
      </c>
      <c r="Q38" s="29">
        <v>1582</v>
      </c>
      <c r="R38" s="30"/>
    </row>
    <row r="39" spans="2:18" ht="15.75" customHeight="1">
      <c r="B39" s="25" t="s">
        <v>17</v>
      </c>
      <c r="C39" s="26">
        <v>10077222</v>
      </c>
      <c r="D39" s="26" t="s">
        <v>52</v>
      </c>
      <c r="E39" s="27">
        <v>5124</v>
      </c>
      <c r="F39" s="27">
        <v>5082.75</v>
      </c>
      <c r="G39" s="27"/>
      <c r="H39" s="27">
        <v>5082.75</v>
      </c>
      <c r="I39" s="27">
        <f t="shared" si="0"/>
        <v>5082.75</v>
      </c>
      <c r="J39" s="28">
        <v>123.98</v>
      </c>
      <c r="K39" s="28">
        <v>4958.77</v>
      </c>
      <c r="L39" s="27">
        <f t="shared" si="1"/>
        <v>5082.749999999999</v>
      </c>
      <c r="M39" s="28">
        <v>123.98</v>
      </c>
      <c r="N39" s="28">
        <v>4958.7699999999995</v>
      </c>
      <c r="O39" s="27"/>
      <c r="P39" s="27">
        <f t="shared" si="2"/>
        <v>-123.97999999999956</v>
      </c>
      <c r="Q39" s="29">
        <v>107</v>
      </c>
      <c r="R39" s="30"/>
    </row>
    <row r="40" spans="2:18" ht="15.75" customHeight="1">
      <c r="B40" s="25" t="s">
        <v>78</v>
      </c>
      <c r="C40" s="26">
        <v>10001157</v>
      </c>
      <c r="D40" s="26" t="s">
        <v>52</v>
      </c>
      <c r="E40" s="27">
        <v>41531</v>
      </c>
      <c r="F40" s="27">
        <v>42230.69</v>
      </c>
      <c r="G40" s="27"/>
      <c r="H40" s="27">
        <v>42230.69</v>
      </c>
      <c r="I40" s="27">
        <f t="shared" si="0"/>
        <v>42230.69</v>
      </c>
      <c r="J40" s="28">
        <v>700.1600000000001</v>
      </c>
      <c r="K40" s="28">
        <v>41530.53</v>
      </c>
      <c r="L40" s="27">
        <f t="shared" si="1"/>
        <v>42230.69</v>
      </c>
      <c r="M40" s="28">
        <v>700.1600000000001</v>
      </c>
      <c r="N40" s="28">
        <v>41530.53</v>
      </c>
      <c r="O40" s="27"/>
      <c r="P40" s="27">
        <f t="shared" si="2"/>
        <v>-700.1600000000035</v>
      </c>
      <c r="Q40" s="29">
        <v>649</v>
      </c>
      <c r="R40" s="30"/>
    </row>
    <row r="41" spans="2:18" ht="21.75" customHeight="1">
      <c r="B41" s="25" t="s">
        <v>79</v>
      </c>
      <c r="C41" s="26">
        <v>10064301</v>
      </c>
      <c r="D41" s="26" t="s">
        <v>52</v>
      </c>
      <c r="E41" s="27">
        <v>271399</v>
      </c>
      <c r="F41" s="27">
        <v>275528.63</v>
      </c>
      <c r="G41" s="27"/>
      <c r="H41" s="27">
        <v>275528.63</v>
      </c>
      <c r="I41" s="27">
        <f t="shared" si="0"/>
        <v>275528.63</v>
      </c>
      <c r="J41" s="28">
        <v>4129.700000000001</v>
      </c>
      <c r="K41" s="28">
        <v>271398.93</v>
      </c>
      <c r="L41" s="27">
        <f t="shared" si="1"/>
        <v>275528.63</v>
      </c>
      <c r="M41" s="28">
        <v>4129.700000000001</v>
      </c>
      <c r="N41" s="28">
        <v>271398.93</v>
      </c>
      <c r="O41" s="27"/>
      <c r="P41" s="27">
        <f t="shared" si="2"/>
        <v>-4129.700000000012</v>
      </c>
      <c r="Q41" s="29">
        <v>4045</v>
      </c>
      <c r="R41" s="30"/>
    </row>
    <row r="42" spans="2:18" ht="15.75" customHeight="1">
      <c r="B42" s="25" t="s">
        <v>80</v>
      </c>
      <c r="C42" s="26">
        <v>10064521</v>
      </c>
      <c r="D42" s="26" t="s">
        <v>52</v>
      </c>
      <c r="E42" s="27">
        <v>540675</v>
      </c>
      <c r="F42" s="27">
        <v>556850.69</v>
      </c>
      <c r="G42" s="27"/>
      <c r="H42" s="27">
        <v>556850.69</v>
      </c>
      <c r="I42" s="27">
        <f t="shared" si="0"/>
        <v>556850.69</v>
      </c>
      <c r="J42" s="28">
        <v>16277.740000000002</v>
      </c>
      <c r="K42" s="28">
        <v>540572.95</v>
      </c>
      <c r="L42" s="27">
        <f t="shared" si="1"/>
        <v>556850.6900000001</v>
      </c>
      <c r="M42" s="28">
        <v>16277.740000000002</v>
      </c>
      <c r="N42" s="28">
        <v>540572.9500000001</v>
      </c>
      <c r="O42" s="27"/>
      <c r="P42" s="27">
        <f t="shared" si="2"/>
        <v>-16277.73999999999</v>
      </c>
      <c r="Q42" s="29">
        <v>14362</v>
      </c>
      <c r="R42" s="30"/>
    </row>
    <row r="43" spans="2:18" ht="15.75" customHeight="1">
      <c r="B43" s="25" t="s">
        <v>19</v>
      </c>
      <c r="C43" s="26">
        <v>800600008</v>
      </c>
      <c r="D43" s="26" t="s">
        <v>52</v>
      </c>
      <c r="E43" s="27">
        <v>32960</v>
      </c>
      <c r="F43" s="27">
        <v>34225.62</v>
      </c>
      <c r="G43" s="27"/>
      <c r="H43" s="27">
        <v>34225.62</v>
      </c>
      <c r="I43" s="27">
        <f t="shared" si="0"/>
        <v>34225.62</v>
      </c>
      <c r="J43" s="28">
        <v>1265.8</v>
      </c>
      <c r="K43" s="28">
        <v>32959.82</v>
      </c>
      <c r="L43" s="27">
        <f t="shared" si="1"/>
        <v>34225.62</v>
      </c>
      <c r="M43" s="28">
        <v>1265.8</v>
      </c>
      <c r="N43" s="28">
        <v>32959.82</v>
      </c>
      <c r="O43" s="27"/>
      <c r="P43" s="27">
        <f t="shared" si="2"/>
        <v>-1265.800000000003</v>
      </c>
      <c r="Q43" s="29">
        <v>854</v>
      </c>
      <c r="R43" s="30"/>
    </row>
    <row r="44" spans="2:18" ht="15.75" customHeight="1">
      <c r="B44" s="25" t="s">
        <v>81</v>
      </c>
      <c r="C44" s="26">
        <v>10001054</v>
      </c>
      <c r="D44" s="26" t="s">
        <v>52</v>
      </c>
      <c r="E44" s="27">
        <v>21467</v>
      </c>
      <c r="F44" s="27">
        <v>22033.35</v>
      </c>
      <c r="G44" s="27"/>
      <c r="H44" s="27">
        <v>22033.35</v>
      </c>
      <c r="I44" s="27">
        <f t="shared" si="0"/>
        <v>22033.35</v>
      </c>
      <c r="J44" s="28">
        <v>567.0000000000001</v>
      </c>
      <c r="K44" s="28">
        <v>21466.35</v>
      </c>
      <c r="L44" s="27">
        <f t="shared" si="1"/>
        <v>22033.35</v>
      </c>
      <c r="M44" s="28">
        <v>567.0000000000001</v>
      </c>
      <c r="N44" s="28">
        <v>21466.35</v>
      </c>
      <c r="O44" s="27"/>
      <c r="P44" s="27">
        <f t="shared" si="2"/>
        <v>-567</v>
      </c>
      <c r="Q44" s="29">
        <v>560</v>
      </c>
      <c r="R44" s="30"/>
    </row>
    <row r="45" spans="2:18" ht="15.75" customHeight="1">
      <c r="B45" s="25" t="s">
        <v>82</v>
      </c>
      <c r="C45" s="26">
        <v>19164058</v>
      </c>
      <c r="D45" s="26" t="s">
        <v>52</v>
      </c>
      <c r="E45" s="27">
        <v>33981</v>
      </c>
      <c r="F45" s="27">
        <v>34605.87</v>
      </c>
      <c r="G45" s="27"/>
      <c r="H45" s="27">
        <v>34605.87</v>
      </c>
      <c r="I45" s="27">
        <f t="shared" si="0"/>
        <v>34605.87</v>
      </c>
      <c r="J45" s="28">
        <v>625.18</v>
      </c>
      <c r="K45" s="28">
        <v>33980.69</v>
      </c>
      <c r="L45" s="27">
        <f t="shared" si="1"/>
        <v>34605.87</v>
      </c>
      <c r="M45" s="28">
        <v>625.18</v>
      </c>
      <c r="N45" s="28">
        <v>33980.69</v>
      </c>
      <c r="O45" s="27"/>
      <c r="P45" s="27">
        <f t="shared" si="2"/>
        <v>-625.1800000000003</v>
      </c>
      <c r="Q45" s="29">
        <v>555</v>
      </c>
      <c r="R45" s="30"/>
    </row>
    <row r="46" spans="2:18" ht="15.75" customHeight="1">
      <c r="B46" s="25" t="s">
        <v>83</v>
      </c>
      <c r="C46" s="26">
        <v>10000178</v>
      </c>
      <c r="D46" s="26" t="s">
        <v>52</v>
      </c>
      <c r="E46" s="27">
        <v>26933</v>
      </c>
      <c r="F46" s="27">
        <v>27725.79</v>
      </c>
      <c r="G46" s="27"/>
      <c r="H46" s="27">
        <v>27725.79</v>
      </c>
      <c r="I46" s="27">
        <f t="shared" si="0"/>
        <v>27725.79</v>
      </c>
      <c r="J46" s="28">
        <v>793.1599999999999</v>
      </c>
      <c r="K46" s="28">
        <v>26932.63</v>
      </c>
      <c r="L46" s="27">
        <f t="shared" si="1"/>
        <v>27725.79</v>
      </c>
      <c r="M46" s="28">
        <v>793.1599999999999</v>
      </c>
      <c r="N46" s="28">
        <v>26932.63</v>
      </c>
      <c r="O46" s="27"/>
      <c r="P46" s="27">
        <f t="shared" si="2"/>
        <v>-793.1599999999999</v>
      </c>
      <c r="Q46" s="29">
        <v>545</v>
      </c>
      <c r="R46" s="30"/>
    </row>
    <row r="47" spans="2:18" ht="15.75" customHeight="1">
      <c r="B47" s="25" t="s">
        <v>84</v>
      </c>
      <c r="C47" s="26">
        <v>19464507</v>
      </c>
      <c r="D47" s="26" t="s">
        <v>52</v>
      </c>
      <c r="E47" s="27">
        <v>32542</v>
      </c>
      <c r="F47" s="27">
        <v>34051.740000000005</v>
      </c>
      <c r="G47" s="27"/>
      <c r="H47" s="27">
        <v>34051.740000000005</v>
      </c>
      <c r="I47" s="27">
        <f t="shared" si="0"/>
        <v>34051.740000000005</v>
      </c>
      <c r="J47" s="28">
        <v>1510</v>
      </c>
      <c r="K47" s="28">
        <v>32541.74</v>
      </c>
      <c r="L47" s="27">
        <f t="shared" si="1"/>
        <v>34051.74</v>
      </c>
      <c r="M47" s="28">
        <v>1510</v>
      </c>
      <c r="N47" s="28">
        <v>32541.739999999998</v>
      </c>
      <c r="O47" s="27"/>
      <c r="P47" s="27">
        <f t="shared" si="2"/>
        <v>-1510.0000000000036</v>
      </c>
      <c r="Q47" s="29">
        <v>1244</v>
      </c>
      <c r="R47" s="30"/>
    </row>
    <row r="48" spans="2:18" ht="15.75" customHeight="1">
      <c r="B48" s="25" t="s">
        <v>5</v>
      </c>
      <c r="C48" s="26">
        <v>130000045</v>
      </c>
      <c r="D48" s="26" t="s">
        <v>52</v>
      </c>
      <c r="E48" s="27">
        <v>632758</v>
      </c>
      <c r="F48" s="27">
        <v>646502.98</v>
      </c>
      <c r="G48" s="27"/>
      <c r="H48" s="27">
        <v>646502.98</v>
      </c>
      <c r="I48" s="27">
        <f t="shared" si="0"/>
        <v>646502.98</v>
      </c>
      <c r="J48" s="28">
        <v>13745.22</v>
      </c>
      <c r="K48" s="28">
        <v>632757.76</v>
      </c>
      <c r="L48" s="27">
        <f t="shared" si="1"/>
        <v>646502.98</v>
      </c>
      <c r="M48" s="28">
        <v>13745.22</v>
      </c>
      <c r="N48" s="28">
        <v>632757.76</v>
      </c>
      <c r="O48" s="27"/>
      <c r="P48" s="27">
        <f t="shared" si="2"/>
        <v>-13745.219999999972</v>
      </c>
      <c r="Q48" s="29">
        <v>13047</v>
      </c>
      <c r="R48" s="30">
        <v>684</v>
      </c>
    </row>
    <row r="49" spans="2:18" ht="15.75" customHeight="1">
      <c r="B49" s="25" t="s">
        <v>25</v>
      </c>
      <c r="C49" s="26">
        <v>10001818</v>
      </c>
      <c r="D49" s="26" t="s">
        <v>52</v>
      </c>
      <c r="E49" s="27">
        <v>254787</v>
      </c>
      <c r="F49" s="27">
        <v>257963.07</v>
      </c>
      <c r="G49" s="27"/>
      <c r="H49" s="27">
        <v>257963.07</v>
      </c>
      <c r="I49" s="27">
        <f t="shared" si="0"/>
        <v>257963.07</v>
      </c>
      <c r="J49" s="28">
        <v>3176.6400000000003</v>
      </c>
      <c r="K49" s="28">
        <v>254786.43</v>
      </c>
      <c r="L49" s="27">
        <f t="shared" si="1"/>
        <v>257963.07000000004</v>
      </c>
      <c r="M49" s="28">
        <v>3176.6400000000003</v>
      </c>
      <c r="N49" s="28">
        <v>254786.43000000002</v>
      </c>
      <c r="O49" s="27"/>
      <c r="P49" s="27">
        <f t="shared" si="2"/>
        <v>-3176.640000000014</v>
      </c>
      <c r="Q49" s="29">
        <v>3615</v>
      </c>
      <c r="R49" s="30"/>
    </row>
    <row r="50" spans="2:18" ht="15.75" customHeight="1">
      <c r="B50" s="25" t="s">
        <v>85</v>
      </c>
      <c r="C50" s="26">
        <v>130000014</v>
      </c>
      <c r="D50" s="26" t="s">
        <v>52</v>
      </c>
      <c r="E50" s="27">
        <v>52078</v>
      </c>
      <c r="F50" s="27">
        <v>53585.04</v>
      </c>
      <c r="G50" s="27"/>
      <c r="H50" s="27">
        <v>53585.04</v>
      </c>
      <c r="I50" s="27">
        <f t="shared" si="0"/>
        <v>53585.04</v>
      </c>
      <c r="J50" s="28">
        <v>1507.82</v>
      </c>
      <c r="K50" s="28">
        <v>52077.22</v>
      </c>
      <c r="L50" s="27">
        <f t="shared" si="1"/>
        <v>53585.04</v>
      </c>
      <c r="M50" s="28">
        <v>1507.82</v>
      </c>
      <c r="N50" s="28">
        <v>52077.22</v>
      </c>
      <c r="O50" s="27"/>
      <c r="P50" s="27">
        <f t="shared" si="2"/>
        <v>-1507.8199999999997</v>
      </c>
      <c r="Q50" s="29">
        <v>872</v>
      </c>
      <c r="R50" s="30"/>
    </row>
    <row r="51" spans="2:18" ht="15.75" customHeight="1">
      <c r="B51" s="25" t="s">
        <v>11</v>
      </c>
      <c r="C51" s="26">
        <v>808477201</v>
      </c>
      <c r="D51" s="26" t="s">
        <v>52</v>
      </c>
      <c r="E51" s="27">
        <v>3865</v>
      </c>
      <c r="F51" s="27">
        <v>2749.96</v>
      </c>
      <c r="G51" s="27"/>
      <c r="H51" s="27">
        <v>2749.96</v>
      </c>
      <c r="I51" s="27">
        <f t="shared" si="0"/>
        <v>2749.96</v>
      </c>
      <c r="J51" s="28">
        <v>149.7</v>
      </c>
      <c r="K51" s="28">
        <v>2600.26</v>
      </c>
      <c r="L51" s="27">
        <f t="shared" si="1"/>
        <v>2749.96</v>
      </c>
      <c r="M51" s="28">
        <v>149.7</v>
      </c>
      <c r="N51" s="28">
        <v>2600.26</v>
      </c>
      <c r="O51" s="27"/>
      <c r="P51" s="27">
        <f t="shared" si="2"/>
        <v>-149.69999999999982</v>
      </c>
      <c r="Q51" s="29">
        <v>75</v>
      </c>
      <c r="R51" s="30"/>
    </row>
    <row r="52" spans="2:18" ht="15.75" customHeight="1">
      <c r="B52" s="25" t="s">
        <v>86</v>
      </c>
      <c r="C52" s="26">
        <v>801000009</v>
      </c>
      <c r="D52" s="26" t="s">
        <v>52</v>
      </c>
      <c r="E52" s="27">
        <v>210800</v>
      </c>
      <c r="F52" s="27">
        <v>218980.85</v>
      </c>
      <c r="G52" s="27"/>
      <c r="H52" s="27">
        <v>218980.85</v>
      </c>
      <c r="I52" s="27">
        <f t="shared" si="0"/>
        <v>218980.85</v>
      </c>
      <c r="J52" s="28">
        <v>8181.599999999999</v>
      </c>
      <c r="K52" s="28">
        <v>210799.25</v>
      </c>
      <c r="L52" s="27">
        <f t="shared" si="1"/>
        <v>218980.85</v>
      </c>
      <c r="M52" s="28">
        <v>8181.599999999999</v>
      </c>
      <c r="N52" s="28">
        <v>210799.25</v>
      </c>
      <c r="O52" s="27"/>
      <c r="P52" s="27">
        <f t="shared" si="2"/>
        <v>-8181.600000000006</v>
      </c>
      <c r="Q52" s="29">
        <v>4931</v>
      </c>
      <c r="R52" s="30"/>
    </row>
    <row r="53" spans="2:18" ht="15.75" customHeight="1">
      <c r="B53" s="25" t="s">
        <v>87</v>
      </c>
      <c r="C53" s="26">
        <v>10044004</v>
      </c>
      <c r="D53" s="26" t="s">
        <v>52</v>
      </c>
      <c r="E53" s="27">
        <v>107666</v>
      </c>
      <c r="F53" s="27">
        <v>107666.59000000001</v>
      </c>
      <c r="G53" s="27"/>
      <c r="H53" s="27">
        <v>107666.59000000001</v>
      </c>
      <c r="I53" s="27">
        <f t="shared" si="0"/>
        <v>107666.59000000001</v>
      </c>
      <c r="J53" s="28">
        <v>0.6</v>
      </c>
      <c r="K53" s="28">
        <v>107665.99</v>
      </c>
      <c r="L53" s="27">
        <f t="shared" si="1"/>
        <v>107666.59000000001</v>
      </c>
      <c r="M53" s="28">
        <v>0.6</v>
      </c>
      <c r="N53" s="28">
        <v>107665.99</v>
      </c>
      <c r="O53" s="27"/>
      <c r="P53" s="27">
        <f t="shared" si="2"/>
        <v>-0.6000000000058208</v>
      </c>
      <c r="Q53" s="29">
        <v>1468</v>
      </c>
      <c r="R53" s="30"/>
    </row>
    <row r="54" spans="2:18" ht="15.75" customHeight="1">
      <c r="B54" s="25" t="s">
        <v>88</v>
      </c>
      <c r="C54" s="26">
        <v>10001043</v>
      </c>
      <c r="D54" s="26" t="s">
        <v>52</v>
      </c>
      <c r="E54" s="27">
        <v>40548</v>
      </c>
      <c r="F54" s="27">
        <v>41177.509999999995</v>
      </c>
      <c r="G54" s="27"/>
      <c r="H54" s="27">
        <v>41177.509999999995</v>
      </c>
      <c r="I54" s="27">
        <f t="shared" si="0"/>
        <v>41177.509999999995</v>
      </c>
      <c r="J54" s="28">
        <v>629.5600000000001</v>
      </c>
      <c r="K54" s="28">
        <v>40547.95</v>
      </c>
      <c r="L54" s="27">
        <f t="shared" si="1"/>
        <v>41177.51</v>
      </c>
      <c r="M54" s="28">
        <v>629.5600000000001</v>
      </c>
      <c r="N54" s="28">
        <v>40547.950000000004</v>
      </c>
      <c r="O54" s="27"/>
      <c r="P54" s="27">
        <f t="shared" si="2"/>
        <v>-629.5599999999977</v>
      </c>
      <c r="Q54" s="29">
        <v>582</v>
      </c>
      <c r="R54" s="30"/>
    </row>
    <row r="55" spans="2:18" ht="15.75" customHeight="1">
      <c r="B55" s="25" t="s">
        <v>89</v>
      </c>
      <c r="C55" s="26">
        <v>19164502</v>
      </c>
      <c r="D55" s="26" t="s">
        <v>52</v>
      </c>
      <c r="E55" s="27">
        <v>47738</v>
      </c>
      <c r="F55" s="27">
        <v>49438.159999999996</v>
      </c>
      <c r="G55" s="27"/>
      <c r="H55" s="27">
        <v>49438.159999999996</v>
      </c>
      <c r="I55" s="27">
        <f t="shared" si="0"/>
        <v>49438.159999999996</v>
      </c>
      <c r="J55" s="28">
        <v>1700.8200000000002</v>
      </c>
      <c r="K55" s="28">
        <v>47737.34</v>
      </c>
      <c r="L55" s="27">
        <f t="shared" si="1"/>
        <v>49438.159999999996</v>
      </c>
      <c r="M55" s="28">
        <v>1700.8200000000002</v>
      </c>
      <c r="N55" s="28">
        <v>47737.34</v>
      </c>
      <c r="O55" s="27"/>
      <c r="P55" s="27">
        <f t="shared" si="2"/>
        <v>-1700.8199999999997</v>
      </c>
      <c r="Q55" s="29">
        <v>1146</v>
      </c>
      <c r="R55" s="30"/>
    </row>
    <row r="56" spans="2:18" ht="15.75" customHeight="1">
      <c r="B56" s="25" t="s">
        <v>6</v>
      </c>
      <c r="C56" s="26">
        <v>10001714</v>
      </c>
      <c r="D56" s="26" t="s">
        <v>52</v>
      </c>
      <c r="E56" s="27">
        <v>38529</v>
      </c>
      <c r="F56" s="27">
        <v>39968.03</v>
      </c>
      <c r="G56" s="27"/>
      <c r="H56" s="27">
        <v>39968.03</v>
      </c>
      <c r="I56" s="27">
        <f t="shared" si="0"/>
        <v>39968.03</v>
      </c>
      <c r="J56" s="28">
        <v>1439.86</v>
      </c>
      <c r="K56" s="28">
        <v>38528.17</v>
      </c>
      <c r="L56" s="27">
        <f t="shared" si="1"/>
        <v>39968.03</v>
      </c>
      <c r="M56" s="28">
        <v>1439.86</v>
      </c>
      <c r="N56" s="28">
        <v>38528.17</v>
      </c>
      <c r="O56" s="27"/>
      <c r="P56" s="27">
        <f t="shared" si="2"/>
        <v>-1439.8600000000006</v>
      </c>
      <c r="Q56" s="29">
        <v>1145</v>
      </c>
      <c r="R56" s="30"/>
    </row>
    <row r="57" spans="2:18" ht="15.75" customHeight="1">
      <c r="B57" s="25" t="s">
        <v>90</v>
      </c>
      <c r="C57" s="26">
        <v>801400003</v>
      </c>
      <c r="D57" s="26" t="s">
        <v>52</v>
      </c>
      <c r="E57" s="27">
        <v>257734</v>
      </c>
      <c r="F57" s="27">
        <v>260066.63</v>
      </c>
      <c r="G57" s="27"/>
      <c r="H57" s="27">
        <v>260066.63</v>
      </c>
      <c r="I57" s="27">
        <f t="shared" si="0"/>
        <v>260066.63</v>
      </c>
      <c r="J57" s="28">
        <v>2332.7400000000007</v>
      </c>
      <c r="K57" s="28">
        <v>257733.89</v>
      </c>
      <c r="L57" s="27">
        <f t="shared" si="1"/>
        <v>260066.62999999998</v>
      </c>
      <c r="M57" s="28">
        <v>2332.7400000000007</v>
      </c>
      <c r="N57" s="28">
        <v>257733.88999999998</v>
      </c>
      <c r="O57" s="27"/>
      <c r="P57" s="27">
        <f t="shared" si="2"/>
        <v>-2332.7399999999907</v>
      </c>
      <c r="Q57" s="29">
        <v>2516</v>
      </c>
      <c r="R57" s="30"/>
    </row>
    <row r="58" spans="2:18" ht="15.75" customHeight="1">
      <c r="B58" s="25" t="s">
        <v>91</v>
      </c>
      <c r="C58" s="26">
        <v>10000232</v>
      </c>
      <c r="D58" s="26" t="s">
        <v>52</v>
      </c>
      <c r="E58" s="27">
        <v>3701</v>
      </c>
      <c r="F58" s="27">
        <v>3836.8199999999997</v>
      </c>
      <c r="G58" s="27"/>
      <c r="H58" s="27">
        <v>3836.8199999999997</v>
      </c>
      <c r="I58" s="27">
        <f t="shared" si="0"/>
        <v>3836.8199999999997</v>
      </c>
      <c r="J58" s="28">
        <v>136.10000000000002</v>
      </c>
      <c r="K58" s="28">
        <v>3700.72</v>
      </c>
      <c r="L58" s="27">
        <f t="shared" si="1"/>
        <v>3836.8199999999997</v>
      </c>
      <c r="M58" s="28">
        <v>136.10000000000002</v>
      </c>
      <c r="N58" s="28">
        <v>3700.72</v>
      </c>
      <c r="O58" s="27"/>
      <c r="P58" s="27">
        <f t="shared" si="2"/>
        <v>-136.0999999999999</v>
      </c>
      <c r="Q58" s="29">
        <v>66</v>
      </c>
      <c r="R58" s="30"/>
    </row>
    <row r="59" spans="2:18" ht="15.75" customHeight="1">
      <c r="B59" s="25" t="s">
        <v>92</v>
      </c>
      <c r="C59" s="26">
        <v>801200002</v>
      </c>
      <c r="D59" s="26" t="s">
        <v>52</v>
      </c>
      <c r="E59" s="27">
        <v>53176</v>
      </c>
      <c r="F59" s="27">
        <v>54829.36</v>
      </c>
      <c r="G59" s="27"/>
      <c r="H59" s="27">
        <v>54829.36</v>
      </c>
      <c r="I59" s="27">
        <f t="shared" si="0"/>
        <v>54829.36</v>
      </c>
      <c r="J59" s="28">
        <v>1654.12</v>
      </c>
      <c r="K59" s="28">
        <v>53175.24</v>
      </c>
      <c r="L59" s="27">
        <f t="shared" si="1"/>
        <v>54829.36000000001</v>
      </c>
      <c r="M59" s="28">
        <v>1654.12</v>
      </c>
      <c r="N59" s="28">
        <v>53175.240000000005</v>
      </c>
      <c r="O59" s="27"/>
      <c r="P59" s="27">
        <f t="shared" si="2"/>
        <v>-1654.1200000000026</v>
      </c>
      <c r="Q59" s="29">
        <v>1532</v>
      </c>
      <c r="R59" s="30"/>
    </row>
    <row r="60" spans="2:18" ht="15.75" customHeight="1">
      <c r="B60" s="25" t="s">
        <v>93</v>
      </c>
      <c r="C60" s="26">
        <v>801600054</v>
      </c>
      <c r="D60" s="26" t="s">
        <v>52</v>
      </c>
      <c r="E60" s="27">
        <v>11804</v>
      </c>
      <c r="F60" s="27">
        <v>12212.76</v>
      </c>
      <c r="G60" s="27"/>
      <c r="H60" s="27">
        <v>12212.76</v>
      </c>
      <c r="I60" s="27">
        <f t="shared" si="0"/>
        <v>12212.76</v>
      </c>
      <c r="J60" s="28">
        <v>409.26</v>
      </c>
      <c r="K60" s="28">
        <v>11803.5</v>
      </c>
      <c r="L60" s="27">
        <f t="shared" si="1"/>
        <v>12212.76</v>
      </c>
      <c r="M60" s="28">
        <v>409.26</v>
      </c>
      <c r="N60" s="28">
        <v>11803.5</v>
      </c>
      <c r="O60" s="27"/>
      <c r="P60" s="27">
        <f t="shared" si="2"/>
        <v>-409.2600000000002</v>
      </c>
      <c r="Q60" s="29">
        <v>289</v>
      </c>
      <c r="R60" s="30"/>
    </row>
    <row r="61" spans="2:18" ht="15.75" customHeight="1">
      <c r="B61" s="25" t="s">
        <v>27</v>
      </c>
      <c r="C61" s="26">
        <v>801600085</v>
      </c>
      <c r="D61" s="26" t="s">
        <v>52</v>
      </c>
      <c r="E61" s="27">
        <v>180492</v>
      </c>
      <c r="F61" s="27">
        <v>185017.67</v>
      </c>
      <c r="G61" s="27"/>
      <c r="H61" s="27">
        <v>185017.67</v>
      </c>
      <c r="I61" s="27">
        <f t="shared" si="0"/>
        <v>185017.67</v>
      </c>
      <c r="J61" s="28">
        <v>4359.780000000001</v>
      </c>
      <c r="K61" s="28">
        <v>180657.89</v>
      </c>
      <c r="L61" s="27">
        <f t="shared" si="1"/>
        <v>184851.43000000002</v>
      </c>
      <c r="M61" s="28">
        <v>4359.780000000001</v>
      </c>
      <c r="N61" s="28">
        <v>180491.65000000002</v>
      </c>
      <c r="O61" s="27"/>
      <c r="P61" s="27">
        <f t="shared" si="2"/>
        <v>-4359.779999999999</v>
      </c>
      <c r="Q61" s="29">
        <v>3368</v>
      </c>
      <c r="R61" s="30"/>
    </row>
    <row r="62" spans="2:18" ht="15.75" customHeight="1">
      <c r="B62" s="25" t="s">
        <v>12</v>
      </c>
      <c r="C62" s="26">
        <v>806077202</v>
      </c>
      <c r="D62" s="26" t="s">
        <v>52</v>
      </c>
      <c r="E62" s="27">
        <v>57064</v>
      </c>
      <c r="F62" s="27">
        <v>61119.810000000005</v>
      </c>
      <c r="G62" s="27"/>
      <c r="H62" s="27">
        <v>61119.810000000005</v>
      </c>
      <c r="I62" s="27">
        <f t="shared" si="0"/>
        <v>61119.810000000005</v>
      </c>
      <c r="J62" s="28">
        <v>4056.4400000000005</v>
      </c>
      <c r="K62" s="28">
        <v>57063.37</v>
      </c>
      <c r="L62" s="27">
        <f t="shared" si="1"/>
        <v>61119.810000000005</v>
      </c>
      <c r="M62" s="28">
        <v>4056.4400000000005</v>
      </c>
      <c r="N62" s="28">
        <v>57063.37</v>
      </c>
      <c r="O62" s="27"/>
      <c r="P62" s="27">
        <f t="shared" si="2"/>
        <v>-4056.4400000000023</v>
      </c>
      <c r="Q62" s="29">
        <v>2767</v>
      </c>
      <c r="R62" s="30"/>
    </row>
    <row r="63" spans="2:18" ht="15.75" customHeight="1">
      <c r="B63" s="25" t="s">
        <v>94</v>
      </c>
      <c r="C63" s="26">
        <v>809600010</v>
      </c>
      <c r="D63" s="26" t="s">
        <v>52</v>
      </c>
      <c r="E63" s="27">
        <v>21492</v>
      </c>
      <c r="F63" s="27">
        <v>22512.260000000002</v>
      </c>
      <c r="G63" s="27"/>
      <c r="H63" s="27">
        <v>22512.260000000002</v>
      </c>
      <c r="I63" s="27">
        <f t="shared" si="0"/>
        <v>22512.260000000002</v>
      </c>
      <c r="J63" s="28">
        <v>1020.4</v>
      </c>
      <c r="K63" s="28">
        <v>21491.86</v>
      </c>
      <c r="L63" s="27">
        <f t="shared" si="1"/>
        <v>22512.260000000002</v>
      </c>
      <c r="M63" s="28">
        <v>1020.4</v>
      </c>
      <c r="N63" s="28">
        <v>21491.86</v>
      </c>
      <c r="O63" s="27"/>
      <c r="P63" s="27">
        <f t="shared" si="2"/>
        <v>-1020.4000000000015</v>
      </c>
      <c r="Q63" s="29">
        <v>577</v>
      </c>
      <c r="R63" s="30"/>
    </row>
    <row r="64" spans="2:18" ht="23.25" customHeight="1">
      <c r="B64" s="25" t="s">
        <v>95</v>
      </c>
      <c r="C64" s="26">
        <v>807600014</v>
      </c>
      <c r="D64" s="26" t="s">
        <v>52</v>
      </c>
      <c r="E64" s="27">
        <v>84148</v>
      </c>
      <c r="F64" s="27">
        <v>86435.52</v>
      </c>
      <c r="G64" s="27"/>
      <c r="H64" s="27">
        <v>86435.52</v>
      </c>
      <c r="I64" s="27">
        <f t="shared" si="0"/>
        <v>86435.52</v>
      </c>
      <c r="J64" s="28">
        <v>2288.36</v>
      </c>
      <c r="K64" s="28">
        <v>84147.16</v>
      </c>
      <c r="L64" s="27">
        <f t="shared" si="1"/>
        <v>86435.52</v>
      </c>
      <c r="M64" s="28">
        <v>2288.36</v>
      </c>
      <c r="N64" s="28">
        <v>84147.16</v>
      </c>
      <c r="O64" s="27"/>
      <c r="P64" s="27">
        <f t="shared" si="2"/>
        <v>-2288.3600000000006</v>
      </c>
      <c r="Q64" s="29">
        <v>2607</v>
      </c>
      <c r="R64" s="30"/>
    </row>
    <row r="65" spans="2:18" ht="15.75" customHeight="1">
      <c r="B65" s="25" t="s">
        <v>23</v>
      </c>
      <c r="C65" s="26">
        <v>10000832</v>
      </c>
      <c r="D65" s="26" t="s">
        <v>52</v>
      </c>
      <c r="E65" s="27">
        <v>62893</v>
      </c>
      <c r="F65" s="27">
        <v>64666.86</v>
      </c>
      <c r="G65" s="27"/>
      <c r="H65" s="27">
        <v>64666.86</v>
      </c>
      <c r="I65" s="27">
        <f t="shared" si="0"/>
        <v>64666.86</v>
      </c>
      <c r="J65" s="28">
        <v>1774.48</v>
      </c>
      <c r="K65" s="28">
        <v>62892.38</v>
      </c>
      <c r="L65" s="27">
        <f t="shared" si="1"/>
        <v>64666.86000000001</v>
      </c>
      <c r="M65" s="28">
        <v>1774.48</v>
      </c>
      <c r="N65" s="28">
        <v>62892.380000000005</v>
      </c>
      <c r="O65" s="27"/>
      <c r="P65" s="27">
        <f t="shared" si="2"/>
        <v>-1774.4800000000032</v>
      </c>
      <c r="Q65" s="29">
        <v>1405</v>
      </c>
      <c r="R65" s="30"/>
    </row>
    <row r="66" spans="2:18" ht="17.25" customHeight="1">
      <c r="B66" s="25" t="s">
        <v>44</v>
      </c>
      <c r="C66" s="26">
        <v>19277203</v>
      </c>
      <c r="D66" s="26" t="s">
        <v>52</v>
      </c>
      <c r="E66" s="27">
        <v>267195</v>
      </c>
      <c r="F66" s="27">
        <v>270822</v>
      </c>
      <c r="G66" s="27"/>
      <c r="H66" s="27">
        <v>270822</v>
      </c>
      <c r="I66" s="27">
        <f t="shared" si="0"/>
        <v>270822</v>
      </c>
      <c r="J66" s="28">
        <v>3627.3399999999997</v>
      </c>
      <c r="K66" s="28">
        <v>267194.66</v>
      </c>
      <c r="L66" s="27">
        <f t="shared" si="1"/>
        <v>270822</v>
      </c>
      <c r="M66" s="28">
        <v>3627.3399999999997</v>
      </c>
      <c r="N66" s="28">
        <v>267194.66</v>
      </c>
      <c r="O66" s="27"/>
      <c r="P66" s="27">
        <f t="shared" si="2"/>
        <v>-3627.3400000000256</v>
      </c>
      <c r="Q66" s="29">
        <v>4082</v>
      </c>
      <c r="R66" s="30"/>
    </row>
    <row r="67" spans="2:18" ht="15.75" customHeight="1">
      <c r="B67" s="25" t="s">
        <v>22</v>
      </c>
      <c r="C67" s="26">
        <v>801800014</v>
      </c>
      <c r="D67" s="26" t="s">
        <v>52</v>
      </c>
      <c r="E67" s="27">
        <v>46129</v>
      </c>
      <c r="F67" s="27">
        <v>47202.170000000006</v>
      </c>
      <c r="G67" s="27"/>
      <c r="H67" s="27">
        <v>47202.170000000006</v>
      </c>
      <c r="I67" s="27">
        <f t="shared" si="0"/>
        <v>47202.170000000006</v>
      </c>
      <c r="J67" s="28">
        <v>1073.98</v>
      </c>
      <c r="K67" s="28">
        <v>46128.19</v>
      </c>
      <c r="L67" s="27">
        <f t="shared" si="1"/>
        <v>47202.170000000006</v>
      </c>
      <c r="M67" s="28">
        <v>1073.98</v>
      </c>
      <c r="N67" s="28">
        <v>46128.19</v>
      </c>
      <c r="O67" s="27"/>
      <c r="P67" s="27">
        <f t="shared" si="2"/>
        <v>-1073.9800000000032</v>
      </c>
      <c r="Q67" s="29">
        <v>954</v>
      </c>
      <c r="R67" s="30"/>
    </row>
    <row r="68" spans="2:18" ht="15.75" customHeight="1">
      <c r="B68" s="25" t="s">
        <v>45</v>
      </c>
      <c r="C68" s="26">
        <v>800600020</v>
      </c>
      <c r="D68" s="26" t="s">
        <v>52</v>
      </c>
      <c r="E68" s="27">
        <v>175554</v>
      </c>
      <c r="F68" s="27">
        <v>179499.65</v>
      </c>
      <c r="G68" s="27"/>
      <c r="H68" s="27">
        <v>179499.65</v>
      </c>
      <c r="I68" s="27">
        <f t="shared" si="0"/>
        <v>179499.65</v>
      </c>
      <c r="J68" s="28">
        <v>3946.4</v>
      </c>
      <c r="K68" s="28">
        <v>175553.25</v>
      </c>
      <c r="L68" s="27">
        <f t="shared" si="1"/>
        <v>179499.65</v>
      </c>
      <c r="M68" s="28">
        <v>3946.4</v>
      </c>
      <c r="N68" s="28">
        <v>175553.25</v>
      </c>
      <c r="O68" s="27"/>
      <c r="P68" s="27">
        <f t="shared" si="2"/>
        <v>-3946.399999999994</v>
      </c>
      <c r="Q68" s="29">
        <v>3796</v>
      </c>
      <c r="R68" s="30"/>
    </row>
    <row r="69" spans="2:18" ht="15.75" customHeight="1">
      <c r="B69" s="25" t="s">
        <v>24</v>
      </c>
      <c r="C69" s="26">
        <v>800600019</v>
      </c>
      <c r="D69" s="26" t="s">
        <v>52</v>
      </c>
      <c r="E69" s="27">
        <v>20931</v>
      </c>
      <c r="F69" s="27">
        <v>21383.760000000002</v>
      </c>
      <c r="G69" s="27"/>
      <c r="H69" s="27">
        <v>21383.760000000002</v>
      </c>
      <c r="I69" s="27">
        <f t="shared" si="0"/>
        <v>21383.760000000002</v>
      </c>
      <c r="J69" s="28">
        <v>453.0200000000001</v>
      </c>
      <c r="K69" s="28">
        <v>20930.74</v>
      </c>
      <c r="L69" s="27">
        <f t="shared" si="1"/>
        <v>21383.760000000002</v>
      </c>
      <c r="M69" s="28">
        <v>453.0200000000001</v>
      </c>
      <c r="N69" s="28">
        <v>20930.74</v>
      </c>
      <c r="O69" s="27"/>
      <c r="P69" s="27">
        <f t="shared" si="2"/>
        <v>-453.02000000000044</v>
      </c>
      <c r="Q69" s="29">
        <v>564</v>
      </c>
      <c r="R69" s="30"/>
    </row>
    <row r="70" spans="2:18" ht="15.75" customHeight="1">
      <c r="B70" s="25" t="s">
        <v>21</v>
      </c>
      <c r="C70" s="26">
        <v>807600024</v>
      </c>
      <c r="D70" s="26" t="s">
        <v>52</v>
      </c>
      <c r="E70" s="27">
        <v>6752</v>
      </c>
      <c r="F70" s="27">
        <v>6966.92</v>
      </c>
      <c r="G70" s="27"/>
      <c r="H70" s="27">
        <v>6966.92</v>
      </c>
      <c r="I70" s="27">
        <f t="shared" si="0"/>
        <v>6966.92</v>
      </c>
      <c r="J70" s="28">
        <v>215.20000000000005</v>
      </c>
      <c r="K70" s="28">
        <v>6751.72</v>
      </c>
      <c r="L70" s="27">
        <f t="shared" si="1"/>
        <v>6966.92</v>
      </c>
      <c r="M70" s="28">
        <v>215.20000000000005</v>
      </c>
      <c r="N70" s="28">
        <v>6751.72</v>
      </c>
      <c r="O70" s="27"/>
      <c r="P70" s="27">
        <f t="shared" si="2"/>
        <v>-215.19999999999982</v>
      </c>
      <c r="Q70" s="29">
        <v>167</v>
      </c>
      <c r="R70" s="30"/>
    </row>
    <row r="71" spans="2:18" ht="24.75" customHeight="1">
      <c r="B71" s="25" t="s">
        <v>96</v>
      </c>
      <c r="C71" s="26">
        <v>805200007</v>
      </c>
      <c r="D71" s="26" t="s">
        <v>52</v>
      </c>
      <c r="E71" s="27">
        <v>70176</v>
      </c>
      <c r="F71" s="27">
        <v>71025.58</v>
      </c>
      <c r="G71" s="27"/>
      <c r="H71" s="27">
        <v>71025.58</v>
      </c>
      <c r="I71" s="27">
        <f t="shared" si="0"/>
        <v>71025.58</v>
      </c>
      <c r="J71" s="28">
        <v>850.3199999999999</v>
      </c>
      <c r="K71" s="28">
        <v>70175.26</v>
      </c>
      <c r="L71" s="27">
        <f t="shared" si="1"/>
        <v>71025.58</v>
      </c>
      <c r="M71" s="28">
        <v>850.3199999999999</v>
      </c>
      <c r="N71" s="28">
        <v>70175.26</v>
      </c>
      <c r="O71" s="27"/>
      <c r="P71" s="27">
        <f t="shared" si="2"/>
        <v>-850.320000000007</v>
      </c>
      <c r="Q71" s="29">
        <v>1502</v>
      </c>
      <c r="R71" s="30"/>
    </row>
    <row r="72" spans="2:18" ht="15.75" customHeight="1">
      <c r="B72" s="25" t="s">
        <v>26</v>
      </c>
      <c r="C72" s="26">
        <v>19677203</v>
      </c>
      <c r="D72" s="26" t="s">
        <v>52</v>
      </c>
      <c r="E72" s="27">
        <v>7508</v>
      </c>
      <c r="F72" s="27">
        <v>7507.83</v>
      </c>
      <c r="G72" s="27"/>
      <c r="H72" s="27">
        <v>7507.83</v>
      </c>
      <c r="I72" s="27">
        <f aca="true" t="shared" si="3" ref="I72:I92">J72+K72</f>
        <v>7507.83</v>
      </c>
      <c r="J72" s="28">
        <v>0</v>
      </c>
      <c r="K72" s="28">
        <v>7507.83</v>
      </c>
      <c r="L72" s="27">
        <f aca="true" t="shared" si="4" ref="L72:L92">M72+N72</f>
        <v>7507.83</v>
      </c>
      <c r="M72" s="28">
        <v>0</v>
      </c>
      <c r="N72" s="28">
        <v>7507.83</v>
      </c>
      <c r="O72" s="27"/>
      <c r="P72" s="27">
        <f aca="true" t="shared" si="5" ref="P72:P92">SUM(K72-H72)</f>
        <v>0</v>
      </c>
      <c r="Q72" s="29">
        <v>214</v>
      </c>
      <c r="R72" s="30"/>
    </row>
    <row r="73" spans="2:18" ht="15.75" customHeight="1">
      <c r="B73" s="25" t="s">
        <v>97</v>
      </c>
      <c r="C73" s="26">
        <v>1000008</v>
      </c>
      <c r="D73" s="26" t="s">
        <v>52</v>
      </c>
      <c r="E73" s="27">
        <v>9791</v>
      </c>
      <c r="F73" s="27">
        <v>10051.390000000001</v>
      </c>
      <c r="G73" s="27"/>
      <c r="H73" s="27">
        <v>10051.390000000001</v>
      </c>
      <c r="I73" s="27">
        <f t="shared" si="3"/>
        <v>10051.390000000001</v>
      </c>
      <c r="J73" s="28">
        <v>261.12</v>
      </c>
      <c r="K73" s="28">
        <v>9790.27</v>
      </c>
      <c r="L73" s="27">
        <f t="shared" si="4"/>
        <v>10051.390000000001</v>
      </c>
      <c r="M73" s="28">
        <v>261.12</v>
      </c>
      <c r="N73" s="28">
        <v>9790.27</v>
      </c>
      <c r="O73" s="27"/>
      <c r="P73" s="27">
        <f t="shared" si="5"/>
        <v>-261.1200000000008</v>
      </c>
      <c r="Q73" s="29">
        <v>277</v>
      </c>
      <c r="R73" s="30"/>
    </row>
    <row r="74" spans="2:18" ht="15.75" customHeight="1">
      <c r="B74" s="25" t="s">
        <v>30</v>
      </c>
      <c r="C74" s="26">
        <v>19464518</v>
      </c>
      <c r="D74" s="26" t="s">
        <v>52</v>
      </c>
      <c r="E74" s="27">
        <v>1745</v>
      </c>
      <c r="F74" s="27">
        <v>1848.73</v>
      </c>
      <c r="G74" s="27"/>
      <c r="H74" s="27">
        <v>1848.73</v>
      </c>
      <c r="I74" s="27">
        <f t="shared" si="3"/>
        <v>1848.73</v>
      </c>
      <c r="J74" s="28">
        <v>104.05999999999999</v>
      </c>
      <c r="K74" s="28">
        <v>1744.67</v>
      </c>
      <c r="L74" s="27">
        <f t="shared" si="4"/>
        <v>1848.73</v>
      </c>
      <c r="M74" s="28">
        <v>104.05999999999999</v>
      </c>
      <c r="N74" s="28">
        <v>1744.67</v>
      </c>
      <c r="O74" s="27"/>
      <c r="P74" s="27">
        <f t="shared" si="5"/>
        <v>-104.05999999999995</v>
      </c>
      <c r="Q74" s="29">
        <v>50</v>
      </c>
      <c r="R74" s="30"/>
    </row>
    <row r="75" spans="2:18" ht="15.75" customHeight="1">
      <c r="B75" s="25" t="s">
        <v>98</v>
      </c>
      <c r="C75" s="26">
        <v>10001873</v>
      </c>
      <c r="D75" s="26" t="s">
        <v>52</v>
      </c>
      <c r="E75" s="27">
        <v>96235</v>
      </c>
      <c r="F75" s="27">
        <v>97544.25</v>
      </c>
      <c r="G75" s="27"/>
      <c r="H75" s="27">
        <v>97544.25</v>
      </c>
      <c r="I75" s="27">
        <f t="shared" si="3"/>
        <v>97544.25</v>
      </c>
      <c r="J75" s="28">
        <v>1310.1799999999998</v>
      </c>
      <c r="K75" s="28">
        <v>96234.07</v>
      </c>
      <c r="L75" s="27">
        <f t="shared" si="4"/>
        <v>97544.24999999999</v>
      </c>
      <c r="M75" s="28">
        <v>1310.1799999999998</v>
      </c>
      <c r="N75" s="28">
        <v>96234.06999999999</v>
      </c>
      <c r="O75" s="27"/>
      <c r="P75" s="27">
        <f t="shared" si="5"/>
        <v>-1310.179999999993</v>
      </c>
      <c r="Q75" s="29">
        <v>1621</v>
      </c>
      <c r="R75" s="30"/>
    </row>
    <row r="76" spans="2:18" ht="24.75" customHeight="1">
      <c r="B76" s="25" t="s">
        <v>31</v>
      </c>
      <c r="C76" s="26">
        <v>10001897</v>
      </c>
      <c r="D76" s="26" t="s">
        <v>52</v>
      </c>
      <c r="E76" s="27">
        <v>13658</v>
      </c>
      <c r="F76" s="27">
        <v>13948.1</v>
      </c>
      <c r="G76" s="27"/>
      <c r="H76" s="27">
        <v>13948.1</v>
      </c>
      <c r="I76" s="27">
        <f t="shared" si="3"/>
        <v>13948.1</v>
      </c>
      <c r="J76" s="28">
        <v>290.58000000000004</v>
      </c>
      <c r="K76" s="28">
        <v>13657.52</v>
      </c>
      <c r="L76" s="27">
        <f t="shared" si="4"/>
        <v>13948.099999999999</v>
      </c>
      <c r="M76" s="28">
        <v>290.58000000000004</v>
      </c>
      <c r="N76" s="28">
        <v>13657.519999999999</v>
      </c>
      <c r="O76" s="27"/>
      <c r="P76" s="27">
        <f t="shared" si="5"/>
        <v>-290.5799999999999</v>
      </c>
      <c r="Q76" s="29">
        <v>387</v>
      </c>
      <c r="R76" s="30"/>
    </row>
    <row r="77" spans="2:18" ht="15.75" customHeight="1">
      <c r="B77" s="25" t="s">
        <v>32</v>
      </c>
      <c r="C77" s="26">
        <v>801600087</v>
      </c>
      <c r="D77" s="26" t="s">
        <v>52</v>
      </c>
      <c r="E77" s="27">
        <v>41090</v>
      </c>
      <c r="F77" s="27">
        <v>42405.91</v>
      </c>
      <c r="G77" s="27"/>
      <c r="H77" s="27">
        <v>42405.91</v>
      </c>
      <c r="I77" s="27">
        <f t="shared" si="3"/>
        <v>42405.91</v>
      </c>
      <c r="J77" s="28">
        <v>1316.2199999999998</v>
      </c>
      <c r="K77" s="28">
        <v>41089.69</v>
      </c>
      <c r="L77" s="27">
        <f t="shared" si="4"/>
        <v>42405.91</v>
      </c>
      <c r="M77" s="28">
        <v>1316.2199999999998</v>
      </c>
      <c r="N77" s="28">
        <v>41089.69</v>
      </c>
      <c r="O77" s="27"/>
      <c r="P77" s="27">
        <f t="shared" si="5"/>
        <v>-1316.2200000000012</v>
      </c>
      <c r="Q77" s="29">
        <v>1291</v>
      </c>
      <c r="R77" s="30"/>
    </row>
    <row r="78" spans="2:18" ht="15.75" customHeight="1">
      <c r="B78" s="25" t="s">
        <v>99</v>
      </c>
      <c r="C78" s="26">
        <v>130000098</v>
      </c>
      <c r="D78" s="26" t="s">
        <v>52</v>
      </c>
      <c r="E78" s="27">
        <v>28232</v>
      </c>
      <c r="F78" s="27">
        <v>29198.11</v>
      </c>
      <c r="G78" s="27"/>
      <c r="H78" s="27">
        <v>29198.11</v>
      </c>
      <c r="I78" s="27">
        <f t="shared" si="3"/>
        <v>29198.11</v>
      </c>
      <c r="J78" s="28">
        <v>966.46</v>
      </c>
      <c r="K78" s="28">
        <v>28231.65</v>
      </c>
      <c r="L78" s="27">
        <f t="shared" si="4"/>
        <v>29198.109999999997</v>
      </c>
      <c r="M78" s="28">
        <v>966.46</v>
      </c>
      <c r="N78" s="28">
        <v>28231.649999999998</v>
      </c>
      <c r="O78" s="27"/>
      <c r="P78" s="27">
        <f t="shared" si="5"/>
        <v>-966.4599999999991</v>
      </c>
      <c r="Q78" s="29">
        <v>946</v>
      </c>
      <c r="R78" s="30"/>
    </row>
    <row r="79" spans="2:18" ht="15.75" customHeight="1">
      <c r="B79" s="25" t="s">
        <v>100</v>
      </c>
      <c r="C79" s="26">
        <v>10000095</v>
      </c>
      <c r="D79" s="26" t="s">
        <v>52</v>
      </c>
      <c r="E79" s="27">
        <v>14576</v>
      </c>
      <c r="F79" s="27">
        <v>15254.18</v>
      </c>
      <c r="G79" s="27"/>
      <c r="H79" s="27">
        <v>15254.18</v>
      </c>
      <c r="I79" s="27">
        <f t="shared" si="3"/>
        <v>15254.18</v>
      </c>
      <c r="J79" s="28">
        <v>376.96000000000004</v>
      </c>
      <c r="K79" s="28">
        <v>14877.22</v>
      </c>
      <c r="L79" s="27">
        <f t="shared" si="4"/>
        <v>14952.400000000001</v>
      </c>
      <c r="M79" s="28">
        <v>376.96000000000004</v>
      </c>
      <c r="N79" s="28">
        <v>14575.44</v>
      </c>
      <c r="O79" s="27"/>
      <c r="P79" s="27">
        <f t="shared" si="5"/>
        <v>-376.96000000000095</v>
      </c>
      <c r="Q79" s="29">
        <v>378</v>
      </c>
      <c r="R79" s="30"/>
    </row>
    <row r="80" spans="2:18" ht="15.75" customHeight="1">
      <c r="B80" s="25" t="s">
        <v>101</v>
      </c>
      <c r="C80" s="26">
        <v>10064544</v>
      </c>
      <c r="D80" s="26" t="s">
        <v>52</v>
      </c>
      <c r="E80" s="27">
        <v>34166</v>
      </c>
      <c r="F80" s="27">
        <v>34845.38</v>
      </c>
      <c r="G80" s="27"/>
      <c r="H80" s="27">
        <v>34845.38</v>
      </c>
      <c r="I80" s="27">
        <f t="shared" si="3"/>
        <v>34845.38</v>
      </c>
      <c r="J80" s="28">
        <v>679.6800000000002</v>
      </c>
      <c r="K80" s="28">
        <v>34165.7</v>
      </c>
      <c r="L80" s="27">
        <f t="shared" si="4"/>
        <v>34845.38</v>
      </c>
      <c r="M80" s="28">
        <v>679.6800000000002</v>
      </c>
      <c r="N80" s="28">
        <v>34165.7</v>
      </c>
      <c r="O80" s="27"/>
      <c r="P80" s="27">
        <f t="shared" si="5"/>
        <v>-679.6800000000003</v>
      </c>
      <c r="Q80" s="29">
        <v>618</v>
      </c>
      <c r="R80" s="30"/>
    </row>
    <row r="81" spans="2:18" ht="15.75" customHeight="1">
      <c r="B81" s="25" t="s">
        <v>33</v>
      </c>
      <c r="C81" s="26">
        <v>10001409</v>
      </c>
      <c r="D81" s="26" t="s">
        <v>52</v>
      </c>
      <c r="E81" s="27">
        <v>28205</v>
      </c>
      <c r="F81" s="27">
        <v>29130.04</v>
      </c>
      <c r="G81" s="27"/>
      <c r="H81" s="27">
        <v>29130.04</v>
      </c>
      <c r="I81" s="27">
        <f t="shared" si="3"/>
        <v>29130.04</v>
      </c>
      <c r="J81" s="28">
        <v>925.98</v>
      </c>
      <c r="K81" s="28">
        <v>28204.06</v>
      </c>
      <c r="L81" s="27">
        <f t="shared" si="4"/>
        <v>29130.04</v>
      </c>
      <c r="M81" s="28">
        <v>925.98</v>
      </c>
      <c r="N81" s="28">
        <v>28204.06</v>
      </c>
      <c r="O81" s="27"/>
      <c r="P81" s="27">
        <f t="shared" si="5"/>
        <v>-925.9799999999996</v>
      </c>
      <c r="Q81" s="29">
        <v>639</v>
      </c>
      <c r="R81" s="30"/>
    </row>
    <row r="82" spans="2:18" ht="15.75" customHeight="1">
      <c r="B82" s="25" t="s">
        <v>34</v>
      </c>
      <c r="C82" s="26">
        <v>10001913</v>
      </c>
      <c r="D82" s="26" t="s">
        <v>52</v>
      </c>
      <c r="E82" s="27">
        <v>79237</v>
      </c>
      <c r="F82" s="27">
        <v>80584.29</v>
      </c>
      <c r="G82" s="27"/>
      <c r="H82" s="27">
        <v>80584.29</v>
      </c>
      <c r="I82" s="27">
        <f t="shared" si="3"/>
        <v>80584.29</v>
      </c>
      <c r="J82" s="28">
        <v>1347.48</v>
      </c>
      <c r="K82" s="28">
        <v>79236.81</v>
      </c>
      <c r="L82" s="27">
        <f t="shared" si="4"/>
        <v>80584.29</v>
      </c>
      <c r="M82" s="28">
        <v>1347.48</v>
      </c>
      <c r="N82" s="28">
        <v>79236.81</v>
      </c>
      <c r="O82" s="27"/>
      <c r="P82" s="27">
        <f t="shared" si="5"/>
        <v>-1347.479999999996</v>
      </c>
      <c r="Q82" s="29">
        <v>949</v>
      </c>
      <c r="R82" s="30"/>
    </row>
    <row r="83" spans="2:18" ht="15.75" customHeight="1">
      <c r="B83" s="25" t="s">
        <v>35</v>
      </c>
      <c r="C83" s="26">
        <v>10001881</v>
      </c>
      <c r="D83" s="26" t="s">
        <v>52</v>
      </c>
      <c r="E83" s="27">
        <v>119600</v>
      </c>
      <c r="F83" s="27">
        <v>122611.52</v>
      </c>
      <c r="G83" s="27"/>
      <c r="H83" s="27">
        <v>122611.52</v>
      </c>
      <c r="I83" s="27">
        <f t="shared" si="3"/>
        <v>122611.52</v>
      </c>
      <c r="J83" s="28">
        <v>3012.32</v>
      </c>
      <c r="K83" s="28">
        <v>119599.2</v>
      </c>
      <c r="L83" s="27">
        <f t="shared" si="4"/>
        <v>122611.52</v>
      </c>
      <c r="M83" s="28">
        <v>3012.32</v>
      </c>
      <c r="N83" s="28">
        <v>119599.2</v>
      </c>
      <c r="O83" s="27"/>
      <c r="P83" s="27">
        <f t="shared" si="5"/>
        <v>-3012.320000000007</v>
      </c>
      <c r="Q83" s="29">
        <v>2637</v>
      </c>
      <c r="R83" s="30"/>
    </row>
    <row r="84" spans="2:18" ht="15.75" customHeight="1">
      <c r="B84" s="25" t="s">
        <v>46</v>
      </c>
      <c r="C84" s="26">
        <v>19577201</v>
      </c>
      <c r="D84" s="26" t="s">
        <v>52</v>
      </c>
      <c r="E84" s="27">
        <v>47000</v>
      </c>
      <c r="F84" s="27">
        <v>47710.82</v>
      </c>
      <c r="G84" s="27"/>
      <c r="H84" s="27">
        <v>47710.82</v>
      </c>
      <c r="I84" s="27">
        <f t="shared" si="3"/>
        <v>47710.82</v>
      </c>
      <c r="J84" s="28">
        <v>711.2599999999999</v>
      </c>
      <c r="K84" s="28">
        <v>46999.56</v>
      </c>
      <c r="L84" s="27">
        <f t="shared" si="4"/>
        <v>47710.82</v>
      </c>
      <c r="M84" s="28">
        <v>711.2599999999999</v>
      </c>
      <c r="N84" s="28">
        <v>46999.56</v>
      </c>
      <c r="O84" s="27"/>
      <c r="P84" s="27">
        <f t="shared" si="5"/>
        <v>-711.260000000002</v>
      </c>
      <c r="Q84" s="29">
        <v>692</v>
      </c>
      <c r="R84" s="30"/>
    </row>
    <row r="85" spans="2:18" ht="15.75" customHeight="1">
      <c r="B85" s="25" t="s">
        <v>36</v>
      </c>
      <c r="C85" s="26">
        <v>19464004</v>
      </c>
      <c r="D85" s="26" t="s">
        <v>52</v>
      </c>
      <c r="E85" s="27">
        <v>41937</v>
      </c>
      <c r="F85" s="27">
        <v>43277.21</v>
      </c>
      <c r="G85" s="27"/>
      <c r="H85" s="27">
        <v>43277.21</v>
      </c>
      <c r="I85" s="27">
        <f t="shared" si="3"/>
        <v>43277.21</v>
      </c>
      <c r="J85" s="28">
        <v>1340.58</v>
      </c>
      <c r="K85" s="28">
        <v>41936.63</v>
      </c>
      <c r="L85" s="27">
        <f t="shared" si="4"/>
        <v>43277.21000000001</v>
      </c>
      <c r="M85" s="28">
        <v>1340.58</v>
      </c>
      <c r="N85" s="28">
        <v>41936.630000000005</v>
      </c>
      <c r="O85" s="27"/>
      <c r="P85" s="27">
        <f t="shared" si="5"/>
        <v>-1340.5800000000017</v>
      </c>
      <c r="Q85" s="29">
        <v>1482</v>
      </c>
      <c r="R85" s="30"/>
    </row>
    <row r="86" spans="2:18" ht="15.75" customHeight="1">
      <c r="B86" s="25" t="s">
        <v>102</v>
      </c>
      <c r="C86" s="26">
        <v>10001914</v>
      </c>
      <c r="D86" s="26" t="s">
        <v>52</v>
      </c>
      <c r="E86" s="27">
        <v>61963</v>
      </c>
      <c r="F86" s="27">
        <v>62827.649999999994</v>
      </c>
      <c r="G86" s="27"/>
      <c r="H86" s="27">
        <v>62827.649999999994</v>
      </c>
      <c r="I86" s="27">
        <f t="shared" si="3"/>
        <v>62827.649999999994</v>
      </c>
      <c r="J86" s="28">
        <v>864.8400000000001</v>
      </c>
      <c r="K86" s="28">
        <v>61962.81</v>
      </c>
      <c r="L86" s="27">
        <f t="shared" si="4"/>
        <v>62827.649999999994</v>
      </c>
      <c r="M86" s="28">
        <v>864.8400000000001</v>
      </c>
      <c r="N86" s="28">
        <v>61962.81</v>
      </c>
      <c r="O86" s="27"/>
      <c r="P86" s="27">
        <f t="shared" si="5"/>
        <v>-864.8399999999965</v>
      </c>
      <c r="Q86" s="29">
        <v>1053</v>
      </c>
      <c r="R86" s="30"/>
    </row>
    <row r="87" spans="2:18" ht="15.75" customHeight="1">
      <c r="B87" s="25" t="s">
        <v>47</v>
      </c>
      <c r="C87" s="26">
        <v>10065217</v>
      </c>
      <c r="D87" s="26" t="s">
        <v>52</v>
      </c>
      <c r="E87" s="27">
        <v>44473</v>
      </c>
      <c r="F87" s="27">
        <v>44628.880000000005</v>
      </c>
      <c r="G87" s="27"/>
      <c r="H87" s="27">
        <v>44628.880000000005</v>
      </c>
      <c r="I87" s="27">
        <f t="shared" si="3"/>
        <v>44628.880000000005</v>
      </c>
      <c r="J87" s="28">
        <v>155.89999999999998</v>
      </c>
      <c r="K87" s="28">
        <v>44472.98</v>
      </c>
      <c r="L87" s="27">
        <f t="shared" si="4"/>
        <v>44628.88</v>
      </c>
      <c r="M87" s="28">
        <v>155.89999999999998</v>
      </c>
      <c r="N87" s="28">
        <v>44472.979999999996</v>
      </c>
      <c r="O87" s="27"/>
      <c r="P87" s="27">
        <f t="shared" si="5"/>
        <v>-155.90000000000146</v>
      </c>
      <c r="Q87" s="29">
        <v>373</v>
      </c>
      <c r="R87" s="30"/>
    </row>
    <row r="88" spans="2:18" ht="15.75" customHeight="1">
      <c r="B88" s="25" t="s">
        <v>48</v>
      </c>
      <c r="C88" s="26">
        <v>10001978</v>
      </c>
      <c r="D88" s="26" t="s">
        <v>52</v>
      </c>
      <c r="E88" s="27">
        <v>28064</v>
      </c>
      <c r="F88" s="27">
        <v>28855.179999999997</v>
      </c>
      <c r="G88" s="27"/>
      <c r="H88" s="27">
        <v>28855.179999999997</v>
      </c>
      <c r="I88" s="27">
        <f t="shared" si="3"/>
        <v>28855.179999999997</v>
      </c>
      <c r="J88" s="28">
        <v>746.92</v>
      </c>
      <c r="K88" s="28">
        <v>28108.26</v>
      </c>
      <c r="L88" s="27">
        <f t="shared" si="4"/>
        <v>28809.989999999998</v>
      </c>
      <c r="M88" s="28">
        <v>746.92</v>
      </c>
      <c r="N88" s="28">
        <v>28063.07</v>
      </c>
      <c r="O88" s="27"/>
      <c r="P88" s="27">
        <f t="shared" si="5"/>
        <v>-746.9199999999983</v>
      </c>
      <c r="Q88" s="29">
        <v>756</v>
      </c>
      <c r="R88" s="30"/>
    </row>
    <row r="89" spans="2:18" ht="15.75" customHeight="1">
      <c r="B89" s="25" t="s">
        <v>49</v>
      </c>
      <c r="C89" s="26">
        <v>1000031</v>
      </c>
      <c r="D89" s="26" t="s">
        <v>52</v>
      </c>
      <c r="E89" s="27">
        <v>33480</v>
      </c>
      <c r="F89" s="27">
        <v>33661.41</v>
      </c>
      <c r="G89" s="27"/>
      <c r="H89" s="27">
        <v>33661.41</v>
      </c>
      <c r="I89" s="27">
        <f t="shared" si="3"/>
        <v>33661.41</v>
      </c>
      <c r="J89" s="28">
        <v>182.18</v>
      </c>
      <c r="K89" s="28">
        <v>33479.23</v>
      </c>
      <c r="L89" s="27">
        <f t="shared" si="4"/>
        <v>33661.409999999996</v>
      </c>
      <c r="M89" s="28">
        <v>182.18</v>
      </c>
      <c r="N89" s="28">
        <v>33479.229999999996</v>
      </c>
      <c r="O89" s="27"/>
      <c r="P89" s="27">
        <f t="shared" si="5"/>
        <v>-182.1800000000003</v>
      </c>
      <c r="Q89" s="29">
        <v>999</v>
      </c>
      <c r="R89" s="30"/>
    </row>
    <row r="90" spans="2:18" ht="15.75" customHeight="1">
      <c r="B90" s="25" t="s">
        <v>50</v>
      </c>
      <c r="C90" s="26">
        <v>1000035</v>
      </c>
      <c r="D90" s="26" t="s">
        <v>52</v>
      </c>
      <c r="E90" s="27">
        <v>64936</v>
      </c>
      <c r="F90" s="27">
        <v>67909.81</v>
      </c>
      <c r="G90" s="27"/>
      <c r="H90" s="27">
        <v>67909.81</v>
      </c>
      <c r="I90" s="27">
        <f t="shared" si="3"/>
        <v>67909.81</v>
      </c>
      <c r="J90" s="28">
        <v>2974.6799999999994</v>
      </c>
      <c r="K90" s="28">
        <v>64935.13</v>
      </c>
      <c r="L90" s="27">
        <f t="shared" si="4"/>
        <v>67909.81</v>
      </c>
      <c r="M90" s="28">
        <v>2974.6799999999994</v>
      </c>
      <c r="N90" s="28">
        <v>64935.13</v>
      </c>
      <c r="O90" s="27"/>
      <c r="P90" s="27">
        <f t="shared" si="5"/>
        <v>-2974.6800000000003</v>
      </c>
      <c r="Q90" s="29">
        <v>2331</v>
      </c>
      <c r="R90" s="30"/>
    </row>
    <row r="91" spans="2:18" ht="15.75" customHeight="1">
      <c r="B91" s="25" t="s">
        <v>103</v>
      </c>
      <c r="C91" s="26">
        <v>807635202</v>
      </c>
      <c r="D91" s="26" t="s">
        <v>52</v>
      </c>
      <c r="E91" s="27">
        <v>1801</v>
      </c>
      <c r="F91" s="27">
        <v>1901.58</v>
      </c>
      <c r="G91" s="27"/>
      <c r="H91" s="27">
        <v>1901.58</v>
      </c>
      <c r="I91" s="27">
        <f t="shared" si="3"/>
        <v>1901.58</v>
      </c>
      <c r="J91" s="28">
        <v>100.60000000000001</v>
      </c>
      <c r="K91" s="28">
        <v>1800.98</v>
      </c>
      <c r="L91" s="27">
        <f t="shared" si="4"/>
        <v>1901.58</v>
      </c>
      <c r="M91" s="28">
        <v>100.60000000000001</v>
      </c>
      <c r="N91" s="28">
        <v>1800.98</v>
      </c>
      <c r="O91" s="27"/>
      <c r="P91" s="27">
        <f t="shared" si="5"/>
        <v>-100.59999999999991</v>
      </c>
      <c r="Q91" s="29">
        <v>64</v>
      </c>
      <c r="R91" s="30"/>
    </row>
    <row r="92" spans="2:18" ht="24.75" customHeight="1">
      <c r="B92" s="25" t="s">
        <v>104</v>
      </c>
      <c r="C92" s="26">
        <v>10064013</v>
      </c>
      <c r="D92" s="26" t="s">
        <v>52</v>
      </c>
      <c r="E92" s="27">
        <v>49613</v>
      </c>
      <c r="F92" s="27">
        <v>50277.299999999996</v>
      </c>
      <c r="G92" s="27"/>
      <c r="H92" s="27">
        <v>50277.299999999996</v>
      </c>
      <c r="I92" s="27">
        <f t="shared" si="3"/>
        <v>50277.299999999996</v>
      </c>
      <c r="J92" s="28">
        <v>665.2399999999999</v>
      </c>
      <c r="K92" s="28">
        <v>49612.06</v>
      </c>
      <c r="L92" s="27">
        <f t="shared" si="4"/>
        <v>50277.299999999996</v>
      </c>
      <c r="M92" s="28">
        <v>665.2399999999999</v>
      </c>
      <c r="N92" s="28">
        <v>49612.06</v>
      </c>
      <c r="O92" s="27"/>
      <c r="P92" s="27">
        <f t="shared" si="5"/>
        <v>-665.239999999998</v>
      </c>
      <c r="Q92" s="29">
        <v>589</v>
      </c>
      <c r="R92" s="30"/>
    </row>
    <row r="93" spans="2:18" ht="12.75">
      <c r="B93" s="32" t="s">
        <v>3</v>
      </c>
      <c r="C93" s="32"/>
      <c r="D93" s="32"/>
      <c r="E93" s="17">
        <f aca="true" t="shared" si="6" ref="E93:R93">SUM(E7:E92)</f>
        <v>12368756</v>
      </c>
      <c r="F93" s="17">
        <f t="shared" si="6"/>
        <v>12637531.529999997</v>
      </c>
      <c r="G93" s="17">
        <f t="shared" si="6"/>
        <v>0</v>
      </c>
      <c r="H93" s="17">
        <f t="shared" si="6"/>
        <v>12637531.529999997</v>
      </c>
      <c r="I93" s="17">
        <f t="shared" si="6"/>
        <v>12637531.529999997</v>
      </c>
      <c r="J93" s="18">
        <f t="shared" si="6"/>
        <v>269305.5</v>
      </c>
      <c r="K93" s="18">
        <f t="shared" si="6"/>
        <v>12368226.030000005</v>
      </c>
      <c r="L93" s="17">
        <f t="shared" si="6"/>
        <v>12635574.129999999</v>
      </c>
      <c r="M93" s="18">
        <f t="shared" si="6"/>
        <v>269305.5</v>
      </c>
      <c r="N93" s="18">
        <f t="shared" si="6"/>
        <v>12366268.630000003</v>
      </c>
      <c r="O93" s="17">
        <f t="shared" si="6"/>
        <v>0</v>
      </c>
      <c r="P93" s="17">
        <f t="shared" si="6"/>
        <v>-269305.5000000003</v>
      </c>
      <c r="Q93" s="19">
        <f t="shared" si="6"/>
        <v>260317</v>
      </c>
      <c r="R93" s="20">
        <f t="shared" si="6"/>
        <v>684</v>
      </c>
    </row>
  </sheetData>
  <sheetProtection/>
  <mergeCells count="11">
    <mergeCell ref="L4:N4"/>
    <mergeCell ref="O4:O5"/>
    <mergeCell ref="P4:P5"/>
    <mergeCell ref="E4:E5"/>
    <mergeCell ref="B6:C6"/>
    <mergeCell ref="F4:H5"/>
    <mergeCell ref="A2:R2"/>
    <mergeCell ref="B4:C5"/>
    <mergeCell ref="Q4:Q6"/>
    <mergeCell ref="R4:R6"/>
    <mergeCell ref="I4:K4"/>
  </mergeCells>
  <printOptions/>
  <pageMargins left="0.2362204724409449" right="0.2362204724409449" top="0.15748031496062992" bottom="0.2362204724409449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2023-04-03T11:04:38Z</cp:lastPrinted>
  <dcterms:created xsi:type="dcterms:W3CDTF">2006-03-14T12:21:32Z</dcterms:created>
  <dcterms:modified xsi:type="dcterms:W3CDTF">2023-04-04T11:47:19Z</dcterms:modified>
  <cp:category/>
  <cp:version/>
  <cp:contentType/>
  <cp:contentStatus/>
</cp:coreProperties>
</file>