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Latgale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<sst xmlns="http://schemas.openxmlformats.org/spreadsheetml/2006/main" count="55" uniqueCount="48">
  <si>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</si>
  <si>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</si>
  <si>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</si>
  <si>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</si>
  <si>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</si>
  <si>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</si>
  <si>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</si>
  <si>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</si>
  <si>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</si>
  <si>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Pārstrāde virs līguma summas (+)</t>
  </si>
  <si>
    <t>Līguma neizpilde (-)</t>
  </si>
  <si>
    <t>Daudiša Vita - ārsta prakse zobārstniecībā</t>
  </si>
  <si>
    <t>Dembovska Vēsma - ārsta prakse zobārstniecībā</t>
  </si>
  <si>
    <t>Griščenko Svetlana -ārsta prakse zobārstniecībā</t>
  </si>
  <si>
    <t>Grunšteine Gaļina - ārsta prakse zobārstniecībā</t>
  </si>
  <si>
    <t>Kozuļ-Kaža Anna - ārsta prakse zobārstniecībā</t>
  </si>
  <si>
    <t>Kustrova Olga - ārsta prakse zobārstniecībā</t>
  </si>
  <si>
    <t>Latarceva Irēna - ārsta prakse zobārstniecībā</t>
  </si>
  <si>
    <t>Lipska Natālija - ārsta prakse zobārstniecībā</t>
  </si>
  <si>
    <t>Maceviča Ilona - ārsta prakse zobārstniecībā</t>
  </si>
  <si>
    <t>Oļševska Ināra - ģimenes ārsta un zobārsta prakse</t>
  </si>
  <si>
    <t>SALVE D, Krāslavas pilsētas S. Gorenko individuālais komerciālais uzņēmums</t>
  </si>
  <si>
    <t>Valaine Maija - ārsta prakse zobārstniecībā</t>
  </si>
  <si>
    <t>no LNG</t>
  </si>
  <si>
    <t>pakalpojumu apmaksa bez LNG</t>
  </si>
  <si>
    <t>3=4+5</t>
  </si>
  <si>
    <t>6=7+8</t>
  </si>
  <si>
    <t>9=10+11</t>
  </si>
  <si>
    <t>12=8-5</t>
  </si>
  <si>
    <t>13=8-5</t>
  </si>
  <si>
    <t>Dentella, SIA</t>
  </si>
  <si>
    <t>Krāslavas novada Veselības un sociālo pakalpojumu centrs ""Dagda""</t>
  </si>
  <si>
    <t>AM Dental Studio, SIA</t>
  </si>
  <si>
    <t>Daugavpils zobārstniecības poliklīnika, SIA</t>
  </si>
  <si>
    <t>DENTAL PLUS, SIA</t>
  </si>
  <si>
    <t>DIADENT, SIA</t>
  </si>
  <si>
    <t>GRĪVAS POLIKLĪNIKA, SIA</t>
  </si>
  <si>
    <t>Kārsavas slimnīca, SIA</t>
  </si>
  <si>
    <t>Krāslavas slimnīca, SIA</t>
  </si>
  <si>
    <t>LĀZERS, SIA</t>
  </si>
  <si>
    <t>Ludzas medicīnas centrs, SIA</t>
  </si>
  <si>
    <t>Medical plus, SIA</t>
  </si>
  <si>
    <t>Medicīnas centrs 36,6, SIA</t>
  </si>
  <si>
    <t>RĒZEKNES SLIMNĪCA, SIA</t>
  </si>
  <si>
    <t>SOME, SIA</t>
  </si>
  <si>
    <t>Zilupes veselības un sociālās aprūpes centrs, SIA</t>
  </si>
  <si>
    <t>Zūbs, SIA</t>
  </si>
  <si>
    <t>Pārskats par noslēgtiem līgumiem un veikto darba apjomu zobārstniecības pakalpojumiem Latgalē 2022.gada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</si>
</sst>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4" fontId="25" fillId="33" borderId="22" xfId="0" applyNumberFormat="1" applyFont="1" applyFill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" fontId="25" fillId="33" borderId="24" xfId="0" applyNumberFormat="1" applyFont="1" applyFill="1" applyBorder="1" applyAlignment="1">
      <alignment/>
    </xf>
    <xf numFmtId="3" fontId="25" fillId="33" borderId="24" xfId="0" applyNumberFormat="1" applyFont="1" applyFill="1" applyBorder="1" applyAlignment="1">
      <alignment/>
    </xf>
    <xf numFmtId="3" fontId="26" fillId="33" borderId="24" xfId="0" applyNumberFormat="1" applyFont="1" applyFill="1" applyBorder="1" applyAlignment="1">
      <alignment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right" vertical="center" wrapText="1"/>
    </xf>
    <xf numFmtId="4" fontId="21" fillId="0" borderId="24" xfId="0" applyNumberFormat="1" applyFont="1" applyBorder="1" applyAlignment="1">
      <alignment horizontal="right" vertical="center" wrapText="1"/>
    </xf>
    <xf numFmtId="4" fontId="21" fillId="34" borderId="24" xfId="0" applyNumberFormat="1" applyFont="1" applyFill="1" applyBorder="1" applyAlignment="1">
      <alignment horizontal="right" vertical="center" wrapText="1"/>
    </xf>
    <xf numFmtId="4" fontId="21" fillId="0" borderId="24" xfId="0" applyNumberFormat="1" applyFont="1" applyBorder="1" applyAlignment="1">
      <alignment horizontal="right" wrapText="1"/>
    </xf>
    <xf numFmtId="0" fontId="21" fillId="0" borderId="28" xfId="0" applyFont="1" applyBorder="1" applyAlignment="1">
      <alignment horizontal="right" wrapText="1"/>
    </xf>
    <xf numFmtId="0" fontId="22" fillId="0" borderId="28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wrapText="1"/>
    </xf>
    <xf numFmtId="0" fontId="22" fillId="0" borderId="24" xfId="0" applyFont="1" applyBorder="1" applyAlignment="1">
      <alignment horizontal="right" vertical="center" wrapText="1"/>
    </xf>
    <xf numFmtId="0" fontId="21" fillId="34" borderId="24" xfId="0" applyFont="1" applyFill="1" applyBorder="1" applyAlignment="1">
      <alignment vertical="top" wrapText="1"/>
    </xf>
    <xf numFmtId="0" fontId="25" fillId="33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1" fillId="0" borderId="29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91" zoomScaleNormal="91" zoomScalePageLayoutView="0" workbookViewId="0" topLeftCell="B1">
      <pane xSplit="2" ySplit="5" topLeftCell="D6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B20" sqref="B20"/>
    </sheetView>
  </sheetViews>
  <sheetFormatPr defaultColWidth="9.140625" defaultRowHeight="12.75"/>
  <cols>
    <col min="1" max="1" width="11.28125" style="1" hidden="1" customWidth="1"/>
    <col min="2" max="2" width="45.00390625" style="1" customWidth="1"/>
    <col min="3" max="3" width="8.8515625" style="2" hidden="1" customWidth="1"/>
    <col min="4" max="4" width="12.28125" style="2" customWidth="1"/>
    <col min="5" max="5" width="13.7109375" style="2" customWidth="1"/>
    <col min="6" max="6" width="11.00390625" style="2" customWidth="1"/>
    <col min="7" max="7" width="13.7109375" style="2" customWidth="1"/>
    <col min="8" max="8" width="11.8515625" style="2" customWidth="1"/>
    <col min="9" max="9" width="9.421875" style="2" customWidth="1"/>
    <col min="10" max="10" width="11.8515625" style="2" customWidth="1"/>
    <col min="11" max="13" width="12.00390625" style="2" customWidth="1"/>
    <col min="14" max="14" width="10.421875" style="2" customWidth="1"/>
    <col min="15" max="15" width="10.7109375" style="1" customWidth="1"/>
    <col min="16" max="16" width="12.28125" style="3" customWidth="1"/>
    <col min="17" max="17" width="9.7109375" style="3" customWidth="1"/>
    <col min="18" max="16384" width="9.140625" style="1" customWidth="1"/>
  </cols>
  <sheetData>
    <row r="1" spans="11:14" ht="12.75">
      <c r="K1" s="1"/>
      <c r="L1" s="1"/>
      <c r="M1" s="1"/>
      <c r="N1" s="1"/>
    </row>
    <row r="2" spans="1:17" ht="44.25" customHeight="1">
      <c r="A2" s="4" t="s">
        <v>47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9"/>
      <c r="P2" s="39"/>
      <c r="Q2" s="39"/>
    </row>
    <row r="3" spans="2:17" ht="42.75" customHeight="1">
      <c r="B3" s="6" t="s">
        <v>6</v>
      </c>
      <c r="C3" s="7"/>
      <c r="D3" s="8" t="s">
        <v>7</v>
      </c>
      <c r="E3" s="9" t="s">
        <v>8</v>
      </c>
      <c r="F3" s="10"/>
      <c r="G3" s="11"/>
      <c r="H3" s="9" t="s">
        <v>2</v>
      </c>
      <c r="I3" s="10"/>
      <c r="J3" s="11"/>
      <c r="K3" s="9" t="s">
        <v>1</v>
      </c>
      <c r="L3" s="10"/>
      <c r="M3" s="11"/>
      <c r="N3" s="12" t="s">
        <v>9</v>
      </c>
      <c r="O3" s="12" t="s">
        <v>10</v>
      </c>
      <c r="P3" s="13" t="s">
        <v>5</v>
      </c>
      <c r="Q3" s="14" t="s">
        <v>4</v>
      </c>
    </row>
    <row r="4" spans="2:17" ht="42.75" customHeight="1">
      <c r="B4" s="15"/>
      <c r="C4" s="16"/>
      <c r="D4" s="17"/>
      <c r="E4" s="18" t="s">
        <v>0</v>
      </c>
      <c r="F4" s="18" t="s">
        <v>23</v>
      </c>
      <c r="G4" s="18" t="s">
        <v>24</v>
      </c>
      <c r="H4" s="18" t="s">
        <v>0</v>
      </c>
      <c r="I4" s="18" t="s">
        <v>23</v>
      </c>
      <c r="J4" s="18" t="s">
        <v>24</v>
      </c>
      <c r="K4" s="18" t="s">
        <v>0</v>
      </c>
      <c r="L4" s="18" t="s">
        <v>23</v>
      </c>
      <c r="M4" s="18" t="s">
        <v>24</v>
      </c>
      <c r="N4" s="19"/>
      <c r="O4" s="19"/>
      <c r="P4" s="20"/>
      <c r="Q4" s="21"/>
    </row>
    <row r="5" spans="2:17" ht="12.75">
      <c r="B5" s="26">
        <v>1</v>
      </c>
      <c r="C5" s="22"/>
      <c r="D5" s="27">
        <v>2</v>
      </c>
      <c r="E5" s="27" t="s">
        <v>25</v>
      </c>
      <c r="F5" s="27">
        <v>4</v>
      </c>
      <c r="G5" s="27">
        <v>5</v>
      </c>
      <c r="H5" s="27" t="s">
        <v>26</v>
      </c>
      <c r="I5" s="27">
        <v>7</v>
      </c>
      <c r="J5" s="27">
        <v>8</v>
      </c>
      <c r="K5" s="27" t="s">
        <v>27</v>
      </c>
      <c r="L5" s="27">
        <v>10</v>
      </c>
      <c r="M5" s="27">
        <v>11</v>
      </c>
      <c r="N5" s="27" t="s">
        <v>28</v>
      </c>
      <c r="O5" s="27" t="s">
        <v>29</v>
      </c>
      <c r="P5" s="27">
        <v>14</v>
      </c>
      <c r="Q5" s="27">
        <v>15</v>
      </c>
    </row>
    <row r="6" spans="2:17" ht="12.75">
      <c r="B6" s="40" t="s">
        <v>32</v>
      </c>
      <c r="C6" s="28">
        <v>6000002</v>
      </c>
      <c r="D6" s="29">
        <v>142191</v>
      </c>
      <c r="E6" s="30">
        <f>F6+G6</f>
        <v>142191</v>
      </c>
      <c r="F6" s="30">
        <v>2335.6400000000003</v>
      </c>
      <c r="G6" s="30">
        <v>139855.36</v>
      </c>
      <c r="H6" s="31">
        <f>I6+J6</f>
        <v>127163.13</v>
      </c>
      <c r="I6" s="31">
        <v>2335.6400000000003</v>
      </c>
      <c r="J6" s="31">
        <v>124827.49</v>
      </c>
      <c r="K6" s="31">
        <f>L6+M6</f>
        <v>127163.13</v>
      </c>
      <c r="L6" s="31">
        <v>2335.6400000000003</v>
      </c>
      <c r="M6" s="31">
        <v>124827.49</v>
      </c>
      <c r="N6" s="32"/>
      <c r="O6" s="32">
        <f>SUM(J6-G6)</f>
        <v>-15027.86999999998</v>
      </c>
      <c r="P6" s="33">
        <v>1979</v>
      </c>
      <c r="Q6" s="34">
        <v>0</v>
      </c>
    </row>
    <row r="7" spans="2:17" ht="12.75">
      <c r="B7" s="40" t="s">
        <v>11</v>
      </c>
      <c r="C7" s="28">
        <v>680200023</v>
      </c>
      <c r="D7" s="29">
        <v>13849</v>
      </c>
      <c r="E7" s="30">
        <f aca="true" t="shared" si="0" ref="E7:E34">F7+G7</f>
        <v>13849</v>
      </c>
      <c r="F7" s="30">
        <v>670</v>
      </c>
      <c r="G7" s="30">
        <v>13179</v>
      </c>
      <c r="H7" s="31">
        <f aca="true" t="shared" si="1" ref="H7:H34">I7+J7</f>
        <v>12738.49</v>
      </c>
      <c r="I7" s="31">
        <v>670</v>
      </c>
      <c r="J7" s="31">
        <v>12068.49</v>
      </c>
      <c r="K7" s="31">
        <f aca="true" t="shared" si="2" ref="K7:K34">L7+M7</f>
        <v>12738.49</v>
      </c>
      <c r="L7" s="31">
        <v>670</v>
      </c>
      <c r="M7" s="31">
        <v>12068.49</v>
      </c>
      <c r="N7" s="32"/>
      <c r="O7" s="32">
        <f>SUM(J7-G7)</f>
        <v>-1110.5100000000002</v>
      </c>
      <c r="P7" s="35">
        <v>502</v>
      </c>
      <c r="Q7" s="36">
        <v>0</v>
      </c>
    </row>
    <row r="8" spans="2:17" ht="12.75">
      <c r="B8" s="40" t="s">
        <v>33</v>
      </c>
      <c r="C8" s="28">
        <v>50024301</v>
      </c>
      <c r="D8" s="29">
        <v>618203</v>
      </c>
      <c r="E8" s="30">
        <f t="shared" si="0"/>
        <v>618203</v>
      </c>
      <c r="F8" s="30">
        <v>18724.66</v>
      </c>
      <c r="G8" s="30">
        <v>599478.34</v>
      </c>
      <c r="H8" s="31">
        <f t="shared" si="1"/>
        <v>579412.32</v>
      </c>
      <c r="I8" s="31">
        <v>18724.66</v>
      </c>
      <c r="J8" s="31">
        <v>560687.6599999999</v>
      </c>
      <c r="K8" s="31">
        <f t="shared" si="2"/>
        <v>579412.3200000001</v>
      </c>
      <c r="L8" s="31">
        <v>18724.66</v>
      </c>
      <c r="M8" s="31">
        <v>560687.66</v>
      </c>
      <c r="N8" s="32"/>
      <c r="O8" s="32">
        <f>SUM(J8-G8)</f>
        <v>-38790.68000000005</v>
      </c>
      <c r="P8" s="35">
        <v>17488</v>
      </c>
      <c r="Q8" s="36">
        <v>0</v>
      </c>
    </row>
    <row r="9" spans="2:17" ht="13.5" customHeight="1">
      <c r="B9" s="40" t="s">
        <v>12</v>
      </c>
      <c r="C9" s="28">
        <v>680200006</v>
      </c>
      <c r="D9" s="29">
        <v>25877</v>
      </c>
      <c r="E9" s="30">
        <f t="shared" si="0"/>
        <v>25877</v>
      </c>
      <c r="F9" s="30">
        <v>736.9</v>
      </c>
      <c r="G9" s="30">
        <v>25140.1</v>
      </c>
      <c r="H9" s="31">
        <f t="shared" si="1"/>
        <v>23862.72</v>
      </c>
      <c r="I9" s="31">
        <v>736.9</v>
      </c>
      <c r="J9" s="31">
        <v>23125.82</v>
      </c>
      <c r="K9" s="31">
        <f t="shared" si="2"/>
        <v>23862.72</v>
      </c>
      <c r="L9" s="31">
        <v>736.9</v>
      </c>
      <c r="M9" s="31">
        <v>23125.82</v>
      </c>
      <c r="N9" s="32"/>
      <c r="O9" s="32">
        <f>SUM(J9-G9)</f>
        <v>-2014.2799999999988</v>
      </c>
      <c r="P9" s="35">
        <v>608</v>
      </c>
      <c r="Q9" s="36">
        <v>0</v>
      </c>
    </row>
    <row r="10" spans="2:17" ht="13.5" customHeight="1">
      <c r="B10" s="40" t="s">
        <v>34</v>
      </c>
      <c r="C10" s="28">
        <v>681000014</v>
      </c>
      <c r="D10" s="29">
        <v>20397</v>
      </c>
      <c r="E10" s="30">
        <f t="shared" si="0"/>
        <v>20397</v>
      </c>
      <c r="F10" s="30">
        <v>228.81999999999996</v>
      </c>
      <c r="G10" s="30">
        <v>20168.18</v>
      </c>
      <c r="H10" s="31">
        <f t="shared" si="1"/>
        <v>12823.9</v>
      </c>
      <c r="I10" s="31">
        <v>228.81999999999996</v>
      </c>
      <c r="J10" s="31">
        <v>12595.08</v>
      </c>
      <c r="K10" s="31">
        <f t="shared" si="2"/>
        <v>12823.9</v>
      </c>
      <c r="L10" s="31">
        <v>228.81999999999996</v>
      </c>
      <c r="M10" s="31">
        <v>12595.08</v>
      </c>
      <c r="N10" s="32"/>
      <c r="O10" s="32">
        <f>SUM(J10-G10)</f>
        <v>-7573.1</v>
      </c>
      <c r="P10" s="35">
        <v>264</v>
      </c>
      <c r="Q10" s="36">
        <v>0</v>
      </c>
    </row>
    <row r="11" spans="2:17" ht="13.5" customHeight="1">
      <c r="B11" s="40" t="s">
        <v>30</v>
      </c>
      <c r="C11" s="28">
        <v>2000005</v>
      </c>
      <c r="D11" s="29">
        <v>80130</v>
      </c>
      <c r="E11" s="30">
        <f t="shared" si="0"/>
        <v>80130</v>
      </c>
      <c r="F11" s="30">
        <v>1534.98</v>
      </c>
      <c r="G11" s="30">
        <v>78595.02</v>
      </c>
      <c r="H11" s="31">
        <f t="shared" si="1"/>
        <v>80129.64</v>
      </c>
      <c r="I11" s="31">
        <v>1534.98</v>
      </c>
      <c r="J11" s="31">
        <v>78594.66</v>
      </c>
      <c r="K11" s="31">
        <f t="shared" si="2"/>
        <v>80129.64</v>
      </c>
      <c r="L11" s="31">
        <v>1534.98</v>
      </c>
      <c r="M11" s="31">
        <v>78594.66</v>
      </c>
      <c r="N11" s="32"/>
      <c r="O11" s="32">
        <f aca="true" t="shared" si="3" ref="O11:O34">SUM(J11-G11)</f>
        <v>-0.3600000000005821</v>
      </c>
      <c r="P11" s="35">
        <v>1398</v>
      </c>
      <c r="Q11" s="36">
        <v>0</v>
      </c>
    </row>
    <row r="12" spans="2:17" ht="12.75">
      <c r="B12" s="40" t="s">
        <v>35</v>
      </c>
      <c r="C12" s="28">
        <v>50000127</v>
      </c>
      <c r="D12" s="29">
        <v>64671</v>
      </c>
      <c r="E12" s="30">
        <f t="shared" si="0"/>
        <v>64671</v>
      </c>
      <c r="F12" s="30">
        <v>965.3999999999999</v>
      </c>
      <c r="G12" s="30">
        <v>63705.6</v>
      </c>
      <c r="H12" s="31">
        <f t="shared" si="1"/>
        <v>64670.97</v>
      </c>
      <c r="I12" s="31">
        <v>965.3999999999999</v>
      </c>
      <c r="J12" s="31">
        <v>63705.57</v>
      </c>
      <c r="K12" s="31">
        <f t="shared" si="2"/>
        <v>64670.97</v>
      </c>
      <c r="L12" s="31">
        <v>965.3999999999999</v>
      </c>
      <c r="M12" s="31">
        <v>63705.57</v>
      </c>
      <c r="N12" s="32"/>
      <c r="O12" s="32">
        <f t="shared" si="3"/>
        <v>-0.029999999998835847</v>
      </c>
      <c r="P12" s="35">
        <v>1465</v>
      </c>
      <c r="Q12" s="36">
        <v>0</v>
      </c>
    </row>
    <row r="13" spans="2:17" ht="14.25" customHeight="1">
      <c r="B13" s="40" t="s">
        <v>13</v>
      </c>
      <c r="C13" s="28">
        <v>684900003</v>
      </c>
      <c r="D13" s="29">
        <v>48266</v>
      </c>
      <c r="E13" s="30">
        <f t="shared" si="0"/>
        <v>48266</v>
      </c>
      <c r="F13" s="30">
        <v>871.0200000000001</v>
      </c>
      <c r="G13" s="30">
        <v>47394.98</v>
      </c>
      <c r="H13" s="31">
        <f t="shared" si="1"/>
        <v>44528.32</v>
      </c>
      <c r="I13" s="31">
        <v>871.0200000000001</v>
      </c>
      <c r="J13" s="31">
        <v>43657.3</v>
      </c>
      <c r="K13" s="31">
        <f t="shared" si="2"/>
        <v>44528.32</v>
      </c>
      <c r="L13" s="31">
        <v>871.0200000000001</v>
      </c>
      <c r="M13" s="31">
        <v>43657.3</v>
      </c>
      <c r="N13" s="32"/>
      <c r="O13" s="32">
        <f t="shared" si="3"/>
        <v>-3737.6800000000003</v>
      </c>
      <c r="P13" s="35">
        <v>635</v>
      </c>
      <c r="Q13" s="36">
        <v>0</v>
      </c>
    </row>
    <row r="14" spans="2:17" ht="12.75">
      <c r="B14" s="40" t="s">
        <v>36</v>
      </c>
      <c r="C14" s="28">
        <v>50000017</v>
      </c>
      <c r="D14" s="29">
        <v>3840</v>
      </c>
      <c r="E14" s="30">
        <f t="shared" si="0"/>
        <v>3840</v>
      </c>
      <c r="F14" s="30">
        <v>208.32</v>
      </c>
      <c r="G14" s="30">
        <v>3631.68</v>
      </c>
      <c r="H14" s="31">
        <f t="shared" si="1"/>
        <v>3839.6</v>
      </c>
      <c r="I14" s="31">
        <v>208.32</v>
      </c>
      <c r="J14" s="31">
        <v>3631.2799999999997</v>
      </c>
      <c r="K14" s="31">
        <f t="shared" si="2"/>
        <v>3839.6</v>
      </c>
      <c r="L14" s="31">
        <v>208.32</v>
      </c>
      <c r="M14" s="31">
        <v>3631.2799999999997</v>
      </c>
      <c r="N14" s="32"/>
      <c r="O14" s="32">
        <f t="shared" si="3"/>
        <v>-0.40000000000009095</v>
      </c>
      <c r="P14" s="35">
        <v>129</v>
      </c>
      <c r="Q14" s="36">
        <v>0</v>
      </c>
    </row>
    <row r="15" spans="2:17" ht="12.75">
      <c r="B15" s="40" t="s">
        <v>14</v>
      </c>
      <c r="C15" s="28">
        <v>440200002</v>
      </c>
      <c r="D15" s="29">
        <v>31352</v>
      </c>
      <c r="E15" s="30">
        <f t="shared" si="0"/>
        <v>31352</v>
      </c>
      <c r="F15" s="30">
        <v>632.22</v>
      </c>
      <c r="G15" s="30">
        <v>30719.78</v>
      </c>
      <c r="H15" s="31">
        <f t="shared" si="1"/>
        <v>30838.11</v>
      </c>
      <c r="I15" s="31">
        <v>632.22</v>
      </c>
      <c r="J15" s="31">
        <v>30205.89</v>
      </c>
      <c r="K15" s="31">
        <f t="shared" si="2"/>
        <v>30838.11</v>
      </c>
      <c r="L15" s="31">
        <v>632.22</v>
      </c>
      <c r="M15" s="31">
        <v>30205.89</v>
      </c>
      <c r="N15" s="32"/>
      <c r="O15" s="32">
        <f t="shared" si="3"/>
        <v>-513.8899999999994</v>
      </c>
      <c r="P15" s="35">
        <v>480</v>
      </c>
      <c r="Q15" s="36">
        <v>0</v>
      </c>
    </row>
    <row r="16" spans="2:17" ht="12.75">
      <c r="B16" s="40" t="s">
        <v>37</v>
      </c>
      <c r="C16" s="28">
        <v>681000002</v>
      </c>
      <c r="D16" s="29">
        <v>27943</v>
      </c>
      <c r="E16" s="30">
        <f t="shared" si="0"/>
        <v>27943</v>
      </c>
      <c r="F16" s="30">
        <v>872.1200000000001</v>
      </c>
      <c r="G16" s="30">
        <v>27070.88</v>
      </c>
      <c r="H16" s="31">
        <f t="shared" si="1"/>
        <v>27942.4</v>
      </c>
      <c r="I16" s="31">
        <v>872.1200000000001</v>
      </c>
      <c r="J16" s="31">
        <v>27070.280000000002</v>
      </c>
      <c r="K16" s="31">
        <f t="shared" si="2"/>
        <v>27942.4</v>
      </c>
      <c r="L16" s="31">
        <v>872.1200000000001</v>
      </c>
      <c r="M16" s="31">
        <v>27070.280000000002</v>
      </c>
      <c r="N16" s="32"/>
      <c r="O16" s="32">
        <f t="shared" si="3"/>
        <v>-0.5999999999985448</v>
      </c>
      <c r="P16" s="35">
        <v>570</v>
      </c>
      <c r="Q16" s="36">
        <v>0</v>
      </c>
    </row>
    <row r="17" spans="2:17" ht="17.25" customHeight="1">
      <c r="B17" s="40" t="s">
        <v>15</v>
      </c>
      <c r="C17" s="28">
        <v>760200019</v>
      </c>
      <c r="D17" s="29">
        <v>6847</v>
      </c>
      <c r="E17" s="30">
        <f t="shared" si="0"/>
        <v>6847</v>
      </c>
      <c r="F17" s="30">
        <v>185.76</v>
      </c>
      <c r="G17" s="30">
        <v>6661.24</v>
      </c>
      <c r="H17" s="31">
        <f t="shared" si="1"/>
        <v>6846.76</v>
      </c>
      <c r="I17" s="31">
        <v>185.76</v>
      </c>
      <c r="J17" s="31">
        <v>6661</v>
      </c>
      <c r="K17" s="31">
        <f t="shared" si="2"/>
        <v>6846.76</v>
      </c>
      <c r="L17" s="31">
        <v>185.76</v>
      </c>
      <c r="M17" s="31">
        <v>6661</v>
      </c>
      <c r="N17" s="32"/>
      <c r="O17" s="32">
        <f t="shared" si="3"/>
        <v>-0.23999999999978172</v>
      </c>
      <c r="P17" s="35">
        <v>174</v>
      </c>
      <c r="Q17" s="36">
        <v>0</v>
      </c>
    </row>
    <row r="18" spans="2:17" ht="26.25" customHeight="1">
      <c r="B18" s="41" t="s">
        <v>31</v>
      </c>
      <c r="C18" s="28">
        <v>601000001</v>
      </c>
      <c r="D18" s="29">
        <v>361</v>
      </c>
      <c r="E18" s="30">
        <f t="shared" si="0"/>
        <v>361</v>
      </c>
      <c r="F18" s="30">
        <v>2.2</v>
      </c>
      <c r="G18" s="30">
        <v>358.8</v>
      </c>
      <c r="H18" s="31">
        <f t="shared" si="1"/>
        <v>360.94</v>
      </c>
      <c r="I18" s="31">
        <v>2.2</v>
      </c>
      <c r="J18" s="31">
        <v>358.74</v>
      </c>
      <c r="K18" s="31">
        <f t="shared" si="2"/>
        <v>360.94</v>
      </c>
      <c r="L18" s="31">
        <v>2.2</v>
      </c>
      <c r="M18" s="31">
        <v>358.74</v>
      </c>
      <c r="N18" s="32"/>
      <c r="O18" s="32">
        <f t="shared" si="3"/>
        <v>-0.060000000000002274</v>
      </c>
      <c r="P18" s="35">
        <v>11</v>
      </c>
      <c r="Q18" s="36">
        <v>0</v>
      </c>
    </row>
    <row r="19" spans="2:17" ht="12.75">
      <c r="B19" s="40" t="s">
        <v>38</v>
      </c>
      <c r="C19" s="28">
        <v>600200001</v>
      </c>
      <c r="D19" s="29">
        <v>97328</v>
      </c>
      <c r="E19" s="30">
        <f t="shared" si="0"/>
        <v>97328</v>
      </c>
      <c r="F19" s="30">
        <v>3072.6999999999994</v>
      </c>
      <c r="G19" s="30">
        <v>94255.3</v>
      </c>
      <c r="H19" s="31">
        <f t="shared" si="1"/>
        <v>97327.66</v>
      </c>
      <c r="I19" s="31">
        <v>3072.6999999999994</v>
      </c>
      <c r="J19" s="31">
        <v>94254.96</v>
      </c>
      <c r="K19" s="31">
        <f t="shared" si="2"/>
        <v>97327.66</v>
      </c>
      <c r="L19" s="31">
        <v>3072.6999999999994</v>
      </c>
      <c r="M19" s="31">
        <v>94254.96</v>
      </c>
      <c r="N19" s="32"/>
      <c r="O19" s="32">
        <f t="shared" si="3"/>
        <v>-0.33999999999650754</v>
      </c>
      <c r="P19" s="35">
        <v>2583</v>
      </c>
      <c r="Q19" s="36">
        <v>106</v>
      </c>
    </row>
    <row r="20" spans="2:17" ht="12.75">
      <c r="B20" s="40" t="s">
        <v>16</v>
      </c>
      <c r="C20" s="28">
        <v>680200007</v>
      </c>
      <c r="D20" s="29">
        <v>7212</v>
      </c>
      <c r="E20" s="30">
        <f t="shared" si="0"/>
        <v>7212</v>
      </c>
      <c r="F20" s="30">
        <v>384.12</v>
      </c>
      <c r="G20" s="30">
        <v>6827.88</v>
      </c>
      <c r="H20" s="31">
        <f t="shared" si="1"/>
        <v>7077.4</v>
      </c>
      <c r="I20" s="31">
        <v>384.12</v>
      </c>
      <c r="J20" s="31">
        <v>6693.28</v>
      </c>
      <c r="K20" s="31">
        <f t="shared" si="2"/>
        <v>7077.400000000001</v>
      </c>
      <c r="L20" s="31">
        <v>384.12</v>
      </c>
      <c r="M20" s="31">
        <v>6693.280000000001</v>
      </c>
      <c r="N20" s="32"/>
      <c r="O20" s="32">
        <f t="shared" si="3"/>
        <v>-134.60000000000036</v>
      </c>
      <c r="P20" s="35">
        <v>287</v>
      </c>
      <c r="Q20" s="36">
        <v>0</v>
      </c>
    </row>
    <row r="21" spans="2:17" ht="12.75">
      <c r="B21" s="40" t="s">
        <v>17</v>
      </c>
      <c r="C21" s="28">
        <v>440200012</v>
      </c>
      <c r="D21" s="29">
        <v>21655</v>
      </c>
      <c r="E21" s="30">
        <f t="shared" si="0"/>
        <v>21655</v>
      </c>
      <c r="F21" s="30">
        <v>546.7800000000001</v>
      </c>
      <c r="G21" s="30">
        <v>21108.22</v>
      </c>
      <c r="H21" s="31">
        <f t="shared" si="1"/>
        <v>21654.31</v>
      </c>
      <c r="I21" s="31">
        <v>546.7800000000001</v>
      </c>
      <c r="J21" s="31">
        <v>21107.530000000002</v>
      </c>
      <c r="K21" s="31">
        <f t="shared" si="2"/>
        <v>21654.31</v>
      </c>
      <c r="L21" s="31">
        <v>546.7800000000001</v>
      </c>
      <c r="M21" s="31">
        <v>21107.530000000002</v>
      </c>
      <c r="N21" s="32"/>
      <c r="O21" s="32">
        <f t="shared" si="3"/>
        <v>-0.6899999999986903</v>
      </c>
      <c r="P21" s="35">
        <v>381</v>
      </c>
      <c r="Q21" s="36">
        <v>0</v>
      </c>
    </row>
    <row r="22" spans="2:17" ht="12.75">
      <c r="B22" s="40" t="s">
        <v>39</v>
      </c>
      <c r="C22" s="28">
        <v>760200003</v>
      </c>
      <c r="D22" s="29">
        <v>29755</v>
      </c>
      <c r="E22" s="30">
        <f t="shared" si="0"/>
        <v>29755</v>
      </c>
      <c r="F22" s="30">
        <v>542.48</v>
      </c>
      <c r="G22" s="30">
        <v>29212.52</v>
      </c>
      <c r="H22" s="31">
        <f t="shared" si="1"/>
        <v>29754.04</v>
      </c>
      <c r="I22" s="31">
        <v>542.48</v>
      </c>
      <c r="J22" s="31">
        <v>29211.56</v>
      </c>
      <c r="K22" s="31">
        <f t="shared" si="2"/>
        <v>29754.04</v>
      </c>
      <c r="L22" s="31">
        <v>542.48</v>
      </c>
      <c r="M22" s="31">
        <v>29211.56</v>
      </c>
      <c r="N22" s="32"/>
      <c r="O22" s="32">
        <f t="shared" si="3"/>
        <v>-0.9599999999991269</v>
      </c>
      <c r="P22" s="35">
        <v>970</v>
      </c>
      <c r="Q22" s="36">
        <v>161</v>
      </c>
    </row>
    <row r="23" spans="2:17" ht="14.25" customHeight="1">
      <c r="B23" s="40" t="s">
        <v>18</v>
      </c>
      <c r="C23" s="28">
        <v>760200015</v>
      </c>
      <c r="D23" s="29">
        <v>6783</v>
      </c>
      <c r="E23" s="30">
        <f t="shared" si="0"/>
        <v>6783</v>
      </c>
      <c r="F23" s="30">
        <v>352.1</v>
      </c>
      <c r="G23" s="30">
        <v>6430.9</v>
      </c>
      <c r="H23" s="31">
        <f t="shared" si="1"/>
        <v>6410.04</v>
      </c>
      <c r="I23" s="31">
        <v>352.1</v>
      </c>
      <c r="J23" s="31">
        <v>6057.94</v>
      </c>
      <c r="K23" s="31">
        <f t="shared" si="2"/>
        <v>6410.04</v>
      </c>
      <c r="L23" s="31">
        <v>352.1</v>
      </c>
      <c r="M23" s="31">
        <v>6057.94</v>
      </c>
      <c r="N23" s="32"/>
      <c r="O23" s="32">
        <f t="shared" si="3"/>
        <v>-372.96000000000004</v>
      </c>
      <c r="P23" s="35">
        <v>255</v>
      </c>
      <c r="Q23" s="36">
        <v>0</v>
      </c>
    </row>
    <row r="24" spans="2:17" ht="14.25" customHeight="1">
      <c r="B24" s="40" t="s">
        <v>40</v>
      </c>
      <c r="C24" s="28">
        <v>680200030</v>
      </c>
      <c r="D24" s="29">
        <v>18016</v>
      </c>
      <c r="E24" s="30">
        <f t="shared" si="0"/>
        <v>18016</v>
      </c>
      <c r="F24" s="30">
        <v>237.71999999999997</v>
      </c>
      <c r="G24" s="30">
        <v>17778.28</v>
      </c>
      <c r="H24" s="31">
        <f t="shared" si="1"/>
        <v>18015.89</v>
      </c>
      <c r="I24" s="31">
        <v>237.71999999999997</v>
      </c>
      <c r="J24" s="31">
        <v>17778.17</v>
      </c>
      <c r="K24" s="31">
        <f t="shared" si="2"/>
        <v>18015.89</v>
      </c>
      <c r="L24" s="31">
        <v>237.71999999999997</v>
      </c>
      <c r="M24" s="31">
        <v>17778.17</v>
      </c>
      <c r="N24" s="32"/>
      <c r="O24" s="32">
        <f t="shared" si="3"/>
        <v>-0.11000000000058208</v>
      </c>
      <c r="P24" s="35">
        <v>507</v>
      </c>
      <c r="Q24" s="36">
        <v>0</v>
      </c>
    </row>
    <row r="25" spans="2:17" ht="12.75">
      <c r="B25" s="40" t="s">
        <v>19</v>
      </c>
      <c r="C25" s="28">
        <v>601000004</v>
      </c>
      <c r="D25" s="29">
        <v>26965</v>
      </c>
      <c r="E25" s="30">
        <f t="shared" si="0"/>
        <v>26965</v>
      </c>
      <c r="F25" s="30">
        <v>1116.88</v>
      </c>
      <c r="G25" s="30">
        <v>25848.12</v>
      </c>
      <c r="H25" s="31">
        <f t="shared" si="1"/>
        <v>26964.45</v>
      </c>
      <c r="I25" s="31">
        <v>1116.88</v>
      </c>
      <c r="J25" s="31">
        <v>25847.57</v>
      </c>
      <c r="K25" s="31">
        <f t="shared" si="2"/>
        <v>26964.449999999997</v>
      </c>
      <c r="L25" s="31">
        <v>1116.88</v>
      </c>
      <c r="M25" s="31">
        <v>25847.569999999996</v>
      </c>
      <c r="N25" s="32"/>
      <c r="O25" s="32">
        <f t="shared" si="3"/>
        <v>-0.5499999999992724</v>
      </c>
      <c r="P25" s="35">
        <v>772</v>
      </c>
      <c r="Q25" s="36">
        <v>0</v>
      </c>
    </row>
    <row r="26" spans="2:17" ht="15.75" customHeight="1">
      <c r="B26" s="40" t="s">
        <v>41</v>
      </c>
      <c r="C26" s="28">
        <v>210000043</v>
      </c>
      <c r="D26" s="29">
        <v>197173</v>
      </c>
      <c r="E26" s="30">
        <f t="shared" si="0"/>
        <v>197173</v>
      </c>
      <c r="F26" s="30">
        <v>5636.339999999999</v>
      </c>
      <c r="G26" s="30">
        <v>191536.66</v>
      </c>
      <c r="H26" s="31">
        <f t="shared" si="1"/>
        <v>197172.35</v>
      </c>
      <c r="I26" s="31">
        <v>5636.339999999999</v>
      </c>
      <c r="J26" s="31">
        <v>191536.01</v>
      </c>
      <c r="K26" s="31">
        <f t="shared" si="2"/>
        <v>197172.34999999998</v>
      </c>
      <c r="L26" s="31">
        <v>5636.339999999999</v>
      </c>
      <c r="M26" s="31">
        <v>191536.00999999998</v>
      </c>
      <c r="N26" s="32"/>
      <c r="O26" s="32">
        <f t="shared" si="3"/>
        <v>-0.6499999999941792</v>
      </c>
      <c r="P26" s="35">
        <v>5644</v>
      </c>
      <c r="Q26" s="36">
        <v>0</v>
      </c>
    </row>
    <row r="27" spans="2:17" ht="13.5" customHeight="1">
      <c r="B27" s="41" t="s">
        <v>42</v>
      </c>
      <c r="C27" s="28">
        <v>210000058</v>
      </c>
      <c r="D27" s="29">
        <v>224414</v>
      </c>
      <c r="E27" s="30">
        <f t="shared" si="0"/>
        <v>224414</v>
      </c>
      <c r="F27" s="30">
        <v>6913.280000000001</v>
      </c>
      <c r="G27" s="30">
        <v>217500.72</v>
      </c>
      <c r="H27" s="31">
        <f t="shared" si="1"/>
        <v>222603.07</v>
      </c>
      <c r="I27" s="31">
        <v>6913.280000000001</v>
      </c>
      <c r="J27" s="31">
        <v>215689.79</v>
      </c>
      <c r="K27" s="31">
        <f t="shared" si="2"/>
        <v>222603.07</v>
      </c>
      <c r="L27" s="31">
        <v>6913.280000000001</v>
      </c>
      <c r="M27" s="31">
        <v>215689.79</v>
      </c>
      <c r="N27" s="32"/>
      <c r="O27" s="32">
        <f t="shared" si="3"/>
        <v>-1810.929999999993</v>
      </c>
      <c r="P27" s="35">
        <v>6943</v>
      </c>
      <c r="Q27" s="36">
        <v>0</v>
      </c>
    </row>
    <row r="28" spans="2:17" ht="13.5" customHeight="1">
      <c r="B28" s="40" t="s">
        <v>20</v>
      </c>
      <c r="C28" s="28">
        <v>780200012</v>
      </c>
      <c r="D28" s="29">
        <v>5962</v>
      </c>
      <c r="E28" s="30">
        <f t="shared" si="0"/>
        <v>5962</v>
      </c>
      <c r="F28" s="30">
        <v>174.66000000000003</v>
      </c>
      <c r="G28" s="30">
        <v>5787.34</v>
      </c>
      <c r="H28" s="31">
        <f t="shared" si="1"/>
        <v>5961.55</v>
      </c>
      <c r="I28" s="31">
        <v>174.66000000000003</v>
      </c>
      <c r="J28" s="31">
        <v>5786.89</v>
      </c>
      <c r="K28" s="31">
        <f t="shared" si="2"/>
        <v>5961.55</v>
      </c>
      <c r="L28" s="31">
        <v>174.66000000000003</v>
      </c>
      <c r="M28" s="31">
        <v>5786.89</v>
      </c>
      <c r="N28" s="32"/>
      <c r="O28" s="32">
        <f t="shared" si="3"/>
        <v>-0.4499999999998181</v>
      </c>
      <c r="P28" s="35">
        <v>151</v>
      </c>
      <c r="Q28" s="36">
        <v>0</v>
      </c>
    </row>
    <row r="29" spans="2:17" ht="13.5" customHeight="1">
      <c r="B29" s="40" t="s">
        <v>43</v>
      </c>
      <c r="C29" s="28">
        <v>210020301</v>
      </c>
      <c r="D29" s="29">
        <v>290583</v>
      </c>
      <c r="E29" s="30">
        <f t="shared" si="0"/>
        <v>290583</v>
      </c>
      <c r="F29" s="30">
        <v>9263.76</v>
      </c>
      <c r="G29" s="30">
        <v>281319.24</v>
      </c>
      <c r="H29" s="31">
        <f t="shared" si="1"/>
        <v>263548.58</v>
      </c>
      <c r="I29" s="31">
        <v>9263.76</v>
      </c>
      <c r="J29" s="31">
        <v>254284.82</v>
      </c>
      <c r="K29" s="31">
        <f t="shared" si="2"/>
        <v>263548.58</v>
      </c>
      <c r="L29" s="31">
        <v>9263.76</v>
      </c>
      <c r="M29" s="31">
        <v>254284.82</v>
      </c>
      <c r="N29" s="32"/>
      <c r="O29" s="32">
        <f t="shared" si="3"/>
        <v>-27034.419999999984</v>
      </c>
      <c r="P29" s="35">
        <v>7344</v>
      </c>
      <c r="Q29" s="36">
        <v>0</v>
      </c>
    </row>
    <row r="30" spans="2:17" ht="13.5" customHeight="1">
      <c r="B30" s="37" t="s">
        <v>21</v>
      </c>
      <c r="C30" s="28">
        <v>600200018</v>
      </c>
      <c r="D30" s="29">
        <v>32725</v>
      </c>
      <c r="E30" s="30">
        <f t="shared" si="0"/>
        <v>32725</v>
      </c>
      <c r="F30" s="30">
        <v>702.82</v>
      </c>
      <c r="G30" s="30">
        <v>32022.18</v>
      </c>
      <c r="H30" s="31">
        <f t="shared" si="1"/>
        <v>23614.21</v>
      </c>
      <c r="I30" s="31">
        <v>702.82</v>
      </c>
      <c r="J30" s="31">
        <v>22911.39</v>
      </c>
      <c r="K30" s="31">
        <f t="shared" si="2"/>
        <v>23614.21</v>
      </c>
      <c r="L30" s="31">
        <v>702.82</v>
      </c>
      <c r="M30" s="31">
        <v>22911.39</v>
      </c>
      <c r="N30" s="32"/>
      <c r="O30" s="32">
        <f t="shared" si="3"/>
        <v>-9110.79</v>
      </c>
      <c r="P30" s="35">
        <v>570</v>
      </c>
      <c r="Q30" s="36">
        <v>0</v>
      </c>
    </row>
    <row r="31" spans="2:17" ht="13.5" customHeight="1">
      <c r="B31" s="41" t="s">
        <v>44</v>
      </c>
      <c r="C31" s="28">
        <v>761200024</v>
      </c>
      <c r="D31" s="29">
        <v>82708</v>
      </c>
      <c r="E31" s="30">
        <f t="shared" si="0"/>
        <v>82708</v>
      </c>
      <c r="F31" s="30">
        <v>2011.42</v>
      </c>
      <c r="G31" s="30">
        <v>80696.58</v>
      </c>
      <c r="H31" s="31">
        <f t="shared" si="1"/>
        <v>81228.68</v>
      </c>
      <c r="I31" s="31">
        <v>2011.42</v>
      </c>
      <c r="J31" s="31">
        <v>79217.26</v>
      </c>
      <c r="K31" s="31">
        <f t="shared" si="2"/>
        <v>81228.68</v>
      </c>
      <c r="L31" s="31">
        <v>2011.42</v>
      </c>
      <c r="M31" s="31">
        <v>79217.26</v>
      </c>
      <c r="N31" s="32"/>
      <c r="O31" s="32">
        <f t="shared" si="3"/>
        <v>-1479.320000000007</v>
      </c>
      <c r="P31" s="35">
        <v>2481</v>
      </c>
      <c r="Q31" s="36">
        <v>0</v>
      </c>
    </row>
    <row r="32" spans="2:17" ht="13.5" customHeight="1">
      <c r="B32" s="41" t="s">
        <v>22</v>
      </c>
      <c r="C32" s="28">
        <v>761200011</v>
      </c>
      <c r="D32" s="29">
        <v>33221</v>
      </c>
      <c r="E32" s="30">
        <f t="shared" si="0"/>
        <v>33221</v>
      </c>
      <c r="F32" s="30">
        <v>1215.0400000000002</v>
      </c>
      <c r="G32" s="30">
        <v>32005.96</v>
      </c>
      <c r="H32" s="31">
        <f t="shared" si="1"/>
        <v>29906.32</v>
      </c>
      <c r="I32" s="31">
        <v>1215.0400000000002</v>
      </c>
      <c r="J32" s="31">
        <v>28691.28</v>
      </c>
      <c r="K32" s="31">
        <f t="shared" si="2"/>
        <v>29906.32</v>
      </c>
      <c r="L32" s="31">
        <v>1215.0400000000002</v>
      </c>
      <c r="M32" s="31">
        <v>28691.28</v>
      </c>
      <c r="N32" s="32"/>
      <c r="O32" s="32">
        <f t="shared" si="3"/>
        <v>-3314.6800000000003</v>
      </c>
      <c r="P32" s="35">
        <v>972</v>
      </c>
      <c r="Q32" s="36">
        <v>287</v>
      </c>
    </row>
    <row r="33" spans="2:17" ht="13.5" customHeight="1">
      <c r="B33" s="41" t="s">
        <v>45</v>
      </c>
      <c r="C33" s="28">
        <v>681800001</v>
      </c>
      <c r="D33" s="29">
        <v>57474</v>
      </c>
      <c r="E33" s="30"/>
      <c r="F33" s="30">
        <v>1977.28</v>
      </c>
      <c r="G33" s="30">
        <v>55496.72</v>
      </c>
      <c r="H33" s="31">
        <f t="shared" si="1"/>
        <v>55374.39</v>
      </c>
      <c r="I33" s="31">
        <v>1977.28</v>
      </c>
      <c r="J33" s="31">
        <v>53397.11</v>
      </c>
      <c r="K33" s="31">
        <f t="shared" si="2"/>
        <v>55374.39</v>
      </c>
      <c r="L33" s="31">
        <v>1977.28</v>
      </c>
      <c r="M33" s="31">
        <v>53397.11</v>
      </c>
      <c r="N33" s="32"/>
      <c r="O33" s="32">
        <f t="shared" si="3"/>
        <v>-2099.6100000000006</v>
      </c>
      <c r="P33" s="35">
        <v>1512</v>
      </c>
      <c r="Q33" s="36">
        <v>0</v>
      </c>
    </row>
    <row r="34" spans="2:17" ht="13.5" customHeight="1">
      <c r="B34" s="40" t="s">
        <v>46</v>
      </c>
      <c r="C34" s="28">
        <v>6000005</v>
      </c>
      <c r="D34" s="29">
        <v>52396</v>
      </c>
      <c r="E34" s="30">
        <f t="shared" si="0"/>
        <v>52396</v>
      </c>
      <c r="F34" s="30">
        <v>287.18</v>
      </c>
      <c r="G34" s="30">
        <v>52108.82</v>
      </c>
      <c r="H34" s="31">
        <f t="shared" si="1"/>
        <v>47540.14</v>
      </c>
      <c r="I34" s="31">
        <v>287.18</v>
      </c>
      <c r="J34" s="31">
        <v>47252.96</v>
      </c>
      <c r="K34" s="31">
        <f t="shared" si="2"/>
        <v>47540.14</v>
      </c>
      <c r="L34" s="31">
        <v>287.18</v>
      </c>
      <c r="M34" s="31">
        <v>47252.96</v>
      </c>
      <c r="N34" s="32"/>
      <c r="O34" s="32">
        <f t="shared" si="3"/>
        <v>-4855.860000000001</v>
      </c>
      <c r="P34" s="35">
        <v>932</v>
      </c>
      <c r="Q34" s="36">
        <v>0</v>
      </c>
    </row>
    <row r="35" spans="1:17" ht="12.75">
      <c r="A35" s="38" t="s">
        <v>3</v>
      </c>
      <c r="B35" s="38" t="s">
        <v>3</v>
      </c>
      <c r="C35" s="38"/>
      <c r="D35" s="23">
        <f aca="true" t="shared" si="4" ref="D35:Q35">SUM(D6:D34)</f>
        <v>2268297</v>
      </c>
      <c r="E35" s="23">
        <f t="shared" si="4"/>
        <v>2210823</v>
      </c>
      <c r="F35" s="23">
        <f t="shared" si="4"/>
        <v>62402.6</v>
      </c>
      <c r="G35" s="23">
        <f t="shared" si="4"/>
        <v>2205894.4</v>
      </c>
      <c r="H35" s="23">
        <f t="shared" si="4"/>
        <v>2149310.38</v>
      </c>
      <c r="I35" s="23">
        <f t="shared" si="4"/>
        <v>62402.6</v>
      </c>
      <c r="J35" s="23">
        <f t="shared" si="4"/>
        <v>2086907.78</v>
      </c>
      <c r="K35" s="23">
        <f t="shared" si="4"/>
        <v>2149310.3800000004</v>
      </c>
      <c r="L35" s="23">
        <f t="shared" si="4"/>
        <v>62402.6</v>
      </c>
      <c r="M35" s="23">
        <f t="shared" si="4"/>
        <v>2086907.78</v>
      </c>
      <c r="N35" s="23">
        <f t="shared" si="4"/>
        <v>0</v>
      </c>
      <c r="O35" s="23">
        <f t="shared" si="4"/>
        <v>-118986.62000000002</v>
      </c>
      <c r="P35" s="24">
        <f t="shared" si="4"/>
        <v>58007</v>
      </c>
      <c r="Q35" s="25">
        <f t="shared" si="4"/>
        <v>554</v>
      </c>
    </row>
  </sheetData>
  <sheetProtection/>
  <mergeCells count="11">
    <mergeCell ref="N3:N4"/>
    <mergeCell ref="O3:O4"/>
    <mergeCell ref="B5:C5"/>
    <mergeCell ref="P3:P4"/>
    <mergeCell ref="Q3:Q4"/>
    <mergeCell ref="B3:C4"/>
    <mergeCell ref="A2:Q2"/>
    <mergeCell ref="D3:D4"/>
    <mergeCell ref="E3:G3"/>
    <mergeCell ref="H3:J3"/>
    <mergeCell ref="K3:M3"/>
  </mergeCells>
  <printOptions/>
  <pageMargins left="0.2362204724409449" right="0.2362204724409449" top="0.3149606299212598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2023-04-03T11:03:48Z</cp:lastPrinted>
  <dcterms:created xsi:type="dcterms:W3CDTF">2006-03-14T12:21:32Z</dcterms:created>
  <dcterms:modified xsi:type="dcterms:W3CDTF">2023-04-04T11:48:09Z</dcterms:modified>
  <cp:category/>
  <cp:version/>
  <cp:contentType/>
  <cp:contentStatus/>
</cp:coreProperties>
</file>