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Zanda Knostenberga\Desktop\Paraugs IAL atskaitei\"/>
    </mc:Choice>
  </mc:AlternateContent>
  <xr:revisionPtr revIDLastSave="0" documentId="13_ncr:1_{B8BB033F-3D15-4B77-BE16-41025F71525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Transp_izd_paraugi" sheetId="1" r:id="rId1"/>
    <sheet name="Transp_izd_pac_dzīv" sheetId="2" r:id="rId2"/>
    <sheet name="Transp_izd_pac_citu_Āi" sheetId="3" r:id="rId3"/>
    <sheet name="Transp_cita_kom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E23" i="4"/>
  <c r="C23" i="4"/>
  <c r="D26" i="3"/>
  <c r="D25" i="3"/>
  <c r="C17" i="3"/>
  <c r="D17" i="3" s="1"/>
  <c r="D18" i="3" s="1"/>
  <c r="E16" i="3"/>
  <c r="D16" i="3"/>
  <c r="F10" i="3"/>
  <c r="D26" i="2"/>
  <c r="D25" i="2"/>
  <c r="D17" i="2"/>
  <c r="D16" i="2"/>
  <c r="E16" i="2" s="1"/>
  <c r="F10" i="2"/>
  <c r="D28" i="1"/>
  <c r="D27" i="1"/>
  <c r="C19" i="1"/>
  <c r="D19" i="1" s="1"/>
  <c r="D18" i="1"/>
  <c r="D20" i="1" s="1"/>
  <c r="F12" i="1"/>
  <c r="F10" i="1"/>
  <c r="F16" i="3" l="1"/>
  <c r="E17" i="3"/>
  <c r="F17" i="3" s="1"/>
  <c r="E17" i="2"/>
  <c r="F17" i="2" s="1"/>
  <c r="F16" i="2"/>
  <c r="D18" i="2"/>
  <c r="E18" i="1"/>
  <c r="F18" i="3" l="1"/>
  <c r="D24" i="3" s="1"/>
  <c r="D27" i="3" s="1"/>
  <c r="E18" i="3"/>
  <c r="F18" i="2"/>
  <c r="D24" i="2" s="1"/>
  <c r="D27" i="2" s="1"/>
  <c r="E18" i="2"/>
  <c r="E19" i="1"/>
  <c r="F19" i="1" s="1"/>
  <c r="F18" i="1"/>
  <c r="F20" i="1" s="1"/>
  <c r="D26" i="1" s="1"/>
  <c r="D29" i="1" s="1"/>
  <c r="D29" i="3" l="1"/>
  <c r="D32" i="3" s="1"/>
  <c r="D28" i="3"/>
  <c r="D29" i="2"/>
  <c r="D33" i="2" s="1"/>
  <c r="D28" i="2"/>
  <c r="D31" i="1"/>
  <c r="D34" i="1" s="1"/>
  <c r="D30" i="1"/>
  <c r="E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tc={7FF9B460-ABA0-4726-B5A1-17D7E9C7587B}</author>
    <author>tc={4F37FA23-AA2C-43CD-A1A1-33D6A100397C}</author>
  </authors>
  <commentList>
    <comment ref="C10" authorId="0" shapeId="0" xr:uid="{7FF9B460-ABA0-4726-B5A1-17D7E9C7587B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izmaksas gadā</t>
      </text>
    </comment>
    <comment ref="F13" authorId="1" shapeId="0" xr:uid="{4F37FA23-AA2C-43CD-A1A1-33D6A100397C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kopā pavadīto laiku (h)transportējot paraugus visos braucienos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tc={7ACCB416-316F-4040-A6B3-62DBF7C0A01E}</author>
    <author>tc={0ACEE2F0-C05F-4250-831A-5BBE8028F42E}</author>
  </authors>
  <commentList>
    <comment ref="C10" authorId="0" shapeId="0" xr:uid="{7ACCB416-316F-4040-A6B3-62DBF7C0A01E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izmaksas gadā</t>
      </text>
    </comment>
    <comment ref="F12" authorId="1" shapeId="0" xr:uid="{0ACEE2F0-C05F-4250-831A-5BBE8028F42E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kopā pavadīto laiku (h)transportējot paraugus visos braucienos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tc={E7DC1D87-6B8B-4108-A52D-49375A861C8D}</author>
    <author>tc={5658E32D-0DE0-4F43-959E-F35BF4DCB311}</author>
  </authors>
  <commentList>
    <comment ref="C10" authorId="0" shapeId="0" xr:uid="{E7DC1D87-6B8B-4108-A52D-49375A861C8D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izmaksas gadā</t>
      </text>
    </comment>
    <comment ref="F12" authorId="1" shapeId="0" xr:uid="{5658E32D-0DE0-4F43-959E-F35BF4DCB311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kopā pavadīto laiku (h)transportējot paraugus visos braucienos</t>
      </text>
    </comment>
  </commentList>
</comments>
</file>

<file path=xl/sharedStrings.xml><?xml version="1.0" encoding="utf-8"?>
<sst xmlns="http://schemas.openxmlformats.org/spreadsheetml/2006/main" count="144" uniqueCount="61">
  <si>
    <t xml:space="preserve">Atskaites periods: </t>
  </si>
  <si>
    <t>Ārstniecības iestāde:</t>
  </si>
  <si>
    <t>Kontaktpersona:</t>
  </si>
  <si>
    <t>Tālrunis:</t>
  </si>
  <si>
    <t>COVID-19 paraugu transportēšanas izmaksas</t>
  </si>
  <si>
    <t>Darba dienas mēnesī</t>
  </si>
  <si>
    <t xml:space="preserve">Braucienu skaits </t>
  </si>
  <si>
    <t>Darba stundas dienā</t>
  </si>
  <si>
    <t>Nobraukti km</t>
  </si>
  <si>
    <t>Transportlīdzekļa līzings (Gadā)</t>
  </si>
  <si>
    <t>Vidēji km vienā braucienā</t>
  </si>
  <si>
    <t>Transportlīdzekļa KASKO un OCTA (Gadā)</t>
  </si>
  <si>
    <t>Nogādāto paraugu skaits</t>
  </si>
  <si>
    <t>Vidēji vienā braucienā nogādāto paraugu skaits</t>
  </si>
  <si>
    <t>Kopējais ceļā pavadītais laiks, h</t>
  </si>
  <si>
    <t>Kopējās degvielas izmaksas</t>
  </si>
  <si>
    <t>Darba alga</t>
  </si>
  <si>
    <t>Gadā</t>
  </si>
  <si>
    <t>Mēnesī</t>
  </si>
  <si>
    <t>Stundas likme, dienā</t>
  </si>
  <si>
    <t>EUR/km</t>
  </si>
  <si>
    <t>Alga</t>
  </si>
  <si>
    <t>Soc.iemaksas</t>
  </si>
  <si>
    <t>Kopā</t>
  </si>
  <si>
    <t xml:space="preserve">Aprēķins "COVID-19 paraugu transportēšanas", EUR/km </t>
  </si>
  <si>
    <t>Nr.p.k.</t>
  </si>
  <si>
    <t>Izmaksu postenis</t>
  </si>
  <si>
    <t>Izmaksas, EUR</t>
  </si>
  <si>
    <t>1.</t>
  </si>
  <si>
    <t>Tiešās izmaksas:</t>
  </si>
  <si>
    <t>1.1.</t>
  </si>
  <si>
    <t>Darba algas izmaksas</t>
  </si>
  <si>
    <t>1.2.</t>
  </si>
  <si>
    <t>Transportlīdzekļa līzings, uzturēšana</t>
  </si>
  <si>
    <t>1.3.</t>
  </si>
  <si>
    <t>Degvielas izmaksas</t>
  </si>
  <si>
    <t>Kopā Tiešās izmaksas</t>
  </si>
  <si>
    <t xml:space="preserve">2. </t>
  </si>
  <si>
    <t>Administratīvās izmaksas</t>
  </si>
  <si>
    <t>Izmaksas kopā, EUR/km</t>
  </si>
  <si>
    <t>Kompensācijas summa:</t>
  </si>
  <si>
    <t>Pacientu  transportēšanas uz dzīvesvietu* izmaksas</t>
  </si>
  <si>
    <t>Braucienu skaits</t>
  </si>
  <si>
    <t xml:space="preserve">Nobraukti km </t>
  </si>
  <si>
    <t xml:space="preserve">Nogādāto pacientu uz dzīvesvietu skaits </t>
  </si>
  <si>
    <t>Aprēķins "Pacientu ar pozitīvu koronavīrusu COVID-19  transportēšanas uz dzīvesvietu", EUR/km</t>
  </si>
  <si>
    <t>*gadījumā, ja pacients var turpināt ārstēšanos ambulatori, ģimenes ārsta uzraudzībā mājās, taču pacientam nav iespējas nokļūt dzīvesvietā</t>
  </si>
  <si>
    <t>Transportēto pacientu kartes nr.</t>
  </si>
  <si>
    <t>Transportēšanas datums</t>
  </si>
  <si>
    <t>Pacientu transportēšana uz zemāka līmeņa ārstniecības iestādi, izmaksas*</t>
  </si>
  <si>
    <t>Nogādāto pacientu skaits</t>
  </si>
  <si>
    <t>Kopējās degvielas izmaksas, EUR</t>
  </si>
  <si>
    <t xml:space="preserve">Aprēķins "Pacientu transportēšana uz zemāka līmeņa ārstniecības iestādi", 
EUR/km </t>
  </si>
  <si>
    <t>*gadījumā, ja pacientam nepieciešama turpmāka ārstēšana zemāka līmeņa ārstniecības iestādē un ārstniecības iestāde pacienta tronsportēšanu veic izmantojot savus resursus (automašīnu, šoferi u.c.)</t>
  </si>
  <si>
    <t>Pacientu transportēšana uz dzīvesvietu vai citu ārstniecības iestādi izmaksas, ja transportu veic cits uzņēmums</t>
  </si>
  <si>
    <t>Pacientu skaits</t>
  </si>
  <si>
    <t>Kopējās izmaksas:</t>
  </si>
  <si>
    <t>Rēķina nr.</t>
  </si>
  <si>
    <t>Pacienta kartes nr.</t>
  </si>
  <si>
    <t>…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</si>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</sst>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color rgb="FFFF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2" borderId="0" xfId="0" applyFont="1" applyFill="1" applyAlignment="1">
      <alignment horizontal="left"/>
    </xf>
    <xf numFmtId="0" fontId="3" fillId="3" borderId="1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/>
    <xf numFmtId="0" fontId="3" fillId="0" borderId="0" xfId="0" applyFont="1"/>
    <xf numFmtId="0" fontId="4" fillId="0" borderId="0" xfId="0" applyFont="1" applyAlignment="1">
      <alignment horizontal="right"/>
    </xf>
    <xf numFmtId="4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4" fontId="6" fillId="0" borderId="0" xfId="0" applyNumberFormat="1" applyFont="1"/>
    <xf numFmtId="3" fontId="4" fillId="0" borderId="0" xfId="0" applyNumberFormat="1" applyFont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5" borderId="1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wrapText="1"/>
    </xf>
    <xf numFmtId="49" fontId="7" fillId="0" borderId="1" xfId="2" applyNumberFormat="1" applyFont="1" applyBorder="1" applyAlignment="1">
      <alignment horizontal="left"/>
    </xf>
    <xf numFmtId="0" fontId="7" fillId="0" borderId="1" xfId="2" applyFont="1" applyBorder="1" applyAlignment="1">
      <alignment horizontal="left" wrapText="1"/>
    </xf>
    <xf numFmtId="2" fontId="8" fillId="0" borderId="1" xfId="2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right" wrapText="1"/>
    </xf>
    <xf numFmtId="2" fontId="9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right"/>
    </xf>
    <xf numFmtId="2" fontId="3" fillId="0" borderId="1" xfId="2" applyNumberFormat="1" applyFont="1" applyBorder="1" applyAlignment="1">
      <alignment horizontal="center"/>
    </xf>
    <xf numFmtId="9" fontId="3" fillId="0" borderId="0" xfId="1" applyFont="1"/>
    <xf numFmtId="49" fontId="3" fillId="0" borderId="1" xfId="2" applyNumberFormat="1" applyFont="1" applyBorder="1" applyAlignment="1">
      <alignment vertical="center"/>
    </xf>
    <xf numFmtId="0" fontId="3" fillId="0" borderId="1" xfId="2" applyFont="1" applyBorder="1" applyAlignment="1">
      <alignment vertical="center"/>
    </xf>
    <xf numFmtId="165" fontId="3" fillId="0" borderId="0" xfId="0" applyNumberFormat="1" applyFont="1"/>
    <xf numFmtId="0" fontId="4" fillId="5" borderId="1" xfId="2" applyFont="1" applyFill="1" applyBorder="1" applyAlignment="1">
      <alignment horizontal="right"/>
    </xf>
    <xf numFmtId="2" fontId="4" fillId="5" borderId="1" xfId="2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left"/>
    </xf>
    <xf numFmtId="0" fontId="4" fillId="6" borderId="1" xfId="0" applyFont="1" applyFill="1" applyBorder="1"/>
    <xf numFmtId="0" fontId="3" fillId="2" borderId="0" xfId="0" applyFont="1" applyFill="1"/>
    <xf numFmtId="0" fontId="4" fillId="0" borderId="0" xfId="0" applyFont="1" applyAlignment="1">
      <alignment horizontal="center"/>
    </xf>
    <xf numFmtId="4" fontId="11" fillId="0" borderId="0" xfId="0" applyNumberFormat="1" applyFont="1"/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4" fontId="12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3" borderId="1" xfId="0" applyFont="1" applyFill="1" applyBorder="1" applyAlignment="1">
      <alignment horizontal="left" wrapText="1"/>
    </xf>
    <xf numFmtId="0" fontId="1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3" fillId="0" borderId="0" xfId="0" applyFont="1" applyAlignment="1">
      <alignment horizontal="left"/>
    </xf>
  </cellXfs>
  <cellStyles count="3">
    <cellStyle name="Normal" xfId="0" builtinId="0"/>
    <cellStyle name="Normal 4" xfId="2" xr:uid="{24D2E47E-5F98-4270-947B-DD3F12D1942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anda Knostenberga" id="{772C932C-E554-48EB-B0AF-F2AC3365E188}" userId="S::Zanda.Knostenberga@vmnvd.gov.lv::e42d5a2b-92dd-42fb-b703-f583c8ca97f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0-12-22T14:21:30.56" personId="{772C932C-E554-48EB-B0AF-F2AC3365E188}" id="{7FF9B460-ABA0-4726-B5A1-17D7E9C7587B}">
    <text>Norāda izmaksas gadā</text>
  </threadedComment>
  <threadedComment ref="F13" dT="2020-11-10T11:21:38.95" personId="{772C932C-E554-48EB-B0AF-F2AC3365E188}" id="{4F37FA23-AA2C-43CD-A1A1-33D6A100397C}">
    <text>Norāda kopā pavadīto laiku (h)transportējot paraugus visos braucienos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0" dT="2020-12-22T14:21:30.56" personId="{772C932C-E554-48EB-B0AF-F2AC3365E188}" id="{7ACCB416-316F-4040-A6B3-62DBF7C0A01E}">
    <text>Norāda izmaksas gadā</text>
  </threadedComment>
  <threadedComment ref="F12" dT="2020-11-10T11:21:38.95" personId="{772C932C-E554-48EB-B0AF-F2AC3365E188}" id="{0ACEE2F0-C05F-4250-831A-5BBE8028F42E}">
    <text>Norāda kopā pavadīto laiku (h)transportējot paraugus visos braucienos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10" dT="2020-12-22T14:21:30.56" personId="{772C932C-E554-48EB-B0AF-F2AC3365E188}" id="{E7DC1D87-6B8B-4108-A52D-49375A861C8D}">
    <text>Norāda izmaksas gadā</text>
  </threadedComment>
  <threadedComment ref="F12" dT="2020-11-10T11:21:38.95" personId="{772C932C-E554-48EB-B0AF-F2AC3365E188}" id="{5658E32D-0DE0-4F43-959E-F35BF4DCB311}">
    <text>Norāda kopā pavadīto laiku (h)transportējot paraugus visos braucienos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E27" sqref="E27"/>
    </sheetView>
  </sheetViews>
  <sheetFormatPr defaultRowHeight="15.75" x14ac:dyDescent="0.25"/>
  <cols>
    <col min="1" max="1" width="18.85546875" style="13" bestFit="1" customWidth="1"/>
    <col min="2" max="2" width="22.5703125" style="8" customWidth="1"/>
    <col min="3" max="3" width="37" style="8" customWidth="1"/>
    <col min="4" max="4" width="15.28515625" style="8" customWidth="1"/>
    <col min="5" max="5" width="30.5703125" style="8" customWidth="1"/>
    <col min="6" max="6" width="14.42578125" style="8" customWidth="1"/>
    <col min="7" max="7" width="11.28515625" style="8" customWidth="1"/>
    <col min="8" max="8" width="49.28515625" style="10" customWidth="1"/>
    <col min="9" max="9" width="13.5703125" style="8" bestFit="1" customWidth="1"/>
    <col min="10" max="10" width="19.7109375" style="8" bestFit="1" customWidth="1"/>
    <col min="11" max="11" width="19" style="8" bestFit="1" customWidth="1"/>
    <col min="12" max="12" width="9.140625" style="8"/>
    <col min="13" max="13" width="28" style="8" customWidth="1"/>
    <col min="14" max="14" width="6.7109375" style="8" customWidth="1"/>
    <col min="15" max="15" width="9.140625" style="8"/>
    <col min="16" max="16" width="16.28515625" style="8" bestFit="1" customWidth="1"/>
    <col min="17" max="16384" width="9.140625" style="8"/>
  </cols>
  <sheetData>
    <row r="1" spans="1:8" s="3" customFormat="1" x14ac:dyDescent="0.25">
      <c r="A1" s="1" t="s">
        <v>0</v>
      </c>
      <c r="B1" s="2"/>
      <c r="E1" s="4"/>
      <c r="F1" s="4"/>
      <c r="H1" s="5"/>
    </row>
    <row r="2" spans="1:8" x14ac:dyDescent="0.25">
      <c r="A2" s="6" t="s">
        <v>1</v>
      </c>
      <c r="B2" s="7"/>
      <c r="E2" s="9"/>
      <c r="F2" s="9"/>
    </row>
    <row r="3" spans="1:8" x14ac:dyDescent="0.25">
      <c r="A3" s="6" t="s">
        <v>2</v>
      </c>
      <c r="B3" s="2"/>
    </row>
    <row r="4" spans="1:8" x14ac:dyDescent="0.25">
      <c r="A4" s="6" t="s">
        <v>3</v>
      </c>
      <c r="B4" s="2"/>
    </row>
    <row r="5" spans="1:8" x14ac:dyDescent="0.25">
      <c r="A5" s="11"/>
      <c r="B5" s="12"/>
      <c r="E5" s="9"/>
      <c r="F5" s="9"/>
    </row>
    <row r="6" spans="1:8" ht="16.5" x14ac:dyDescent="0.25">
      <c r="B6" s="14" t="s">
        <v>4</v>
      </c>
      <c r="C6" s="14"/>
      <c r="D6" s="14"/>
      <c r="E6" s="14"/>
      <c r="F6" s="14"/>
    </row>
    <row r="7" spans="1:8" x14ac:dyDescent="0.25">
      <c r="B7" s="12"/>
    </row>
    <row r="8" spans="1:8" x14ac:dyDescent="0.25">
      <c r="B8" s="15">
        <v>20</v>
      </c>
      <c r="C8" s="16" t="s">
        <v>5</v>
      </c>
      <c r="E8" s="17" t="s">
        <v>6</v>
      </c>
      <c r="F8" s="18"/>
      <c r="G8" s="19"/>
    </row>
    <row r="9" spans="1:8" x14ac:dyDescent="0.25">
      <c r="B9" s="15">
        <v>8</v>
      </c>
      <c r="C9" s="16" t="s">
        <v>7</v>
      </c>
      <c r="E9" s="20" t="s">
        <v>8</v>
      </c>
      <c r="F9" s="18"/>
      <c r="G9" s="19"/>
    </row>
    <row r="10" spans="1:8" x14ac:dyDescent="0.25">
      <c r="B10" s="21"/>
      <c r="C10" s="16" t="s">
        <v>9</v>
      </c>
      <c r="E10" s="20" t="s">
        <v>10</v>
      </c>
      <c r="F10" s="22" t="e">
        <f>F9/F8</f>
        <v>#DIV/0!</v>
      </c>
      <c r="G10" s="19"/>
    </row>
    <row r="11" spans="1:8" ht="31.5" x14ac:dyDescent="0.25">
      <c r="B11" s="21"/>
      <c r="C11" s="23" t="s">
        <v>11</v>
      </c>
      <c r="E11" s="17" t="s">
        <v>12</v>
      </c>
      <c r="F11" s="2"/>
      <c r="G11" s="19"/>
    </row>
    <row r="12" spans="1:8" ht="31.5" x14ac:dyDescent="0.25">
      <c r="B12" s="24"/>
      <c r="C12" s="13"/>
      <c r="E12" s="17" t="s">
        <v>13</v>
      </c>
      <c r="F12" s="25" t="e">
        <f>F11/F8</f>
        <v>#DIV/0!</v>
      </c>
      <c r="G12" s="19"/>
      <c r="H12" s="26"/>
    </row>
    <row r="13" spans="1:8" x14ac:dyDescent="0.25">
      <c r="B13" s="24"/>
      <c r="C13" s="13"/>
      <c r="E13" s="17" t="s">
        <v>14</v>
      </c>
      <c r="F13" s="2"/>
      <c r="G13" s="19"/>
    </row>
    <row r="14" spans="1:8" x14ac:dyDescent="0.25">
      <c r="B14" s="24"/>
      <c r="C14" s="13"/>
      <c r="E14" s="17" t="s">
        <v>15</v>
      </c>
      <c r="F14" s="2"/>
      <c r="G14" s="19"/>
    </row>
    <row r="15" spans="1:8" x14ac:dyDescent="0.25">
      <c r="B15" s="24"/>
      <c r="C15" s="13"/>
      <c r="G15" s="19"/>
    </row>
    <row r="16" spans="1:8" x14ac:dyDescent="0.25">
      <c r="B16" s="27" t="s">
        <v>16</v>
      </c>
      <c r="C16" s="13"/>
      <c r="G16" s="19"/>
    </row>
    <row r="17" spans="2:10" x14ac:dyDescent="0.25">
      <c r="B17" s="28"/>
      <c r="C17" s="29" t="s">
        <v>17</v>
      </c>
      <c r="D17" s="30" t="s">
        <v>18</v>
      </c>
      <c r="E17" s="31" t="s">
        <v>19</v>
      </c>
      <c r="F17" s="32" t="s">
        <v>20</v>
      </c>
      <c r="G17" s="33"/>
    </row>
    <row r="18" spans="2:10" x14ac:dyDescent="0.25">
      <c r="B18" s="34" t="s">
        <v>21</v>
      </c>
      <c r="C18" s="35"/>
      <c r="D18" s="36">
        <f>ROUND(C18/12,2)</f>
        <v>0</v>
      </c>
      <c r="E18" s="36">
        <f>ROUND(D18/$B$8/$B$9,2)</f>
        <v>0</v>
      </c>
      <c r="F18" s="36" t="e">
        <f>E18/($F$9/$F$13)</f>
        <v>#DIV/0!</v>
      </c>
      <c r="G18" s="19"/>
    </row>
    <row r="19" spans="2:10" x14ac:dyDescent="0.25">
      <c r="B19" s="34" t="s">
        <v>22</v>
      </c>
      <c r="C19" s="37">
        <f>C18*0.2359</f>
        <v>0</v>
      </c>
      <c r="D19" s="36">
        <f t="shared" ref="D19" si="0">ROUND(C19/12,2)</f>
        <v>0</v>
      </c>
      <c r="E19" s="36">
        <f>ROUND(SUM(E18:E18)*0.2359,2)</f>
        <v>0</v>
      </c>
      <c r="F19" s="36" t="e">
        <f>E19/($F$9/$F$13)</f>
        <v>#DIV/0!</v>
      </c>
      <c r="G19" s="19"/>
    </row>
    <row r="20" spans="2:10" x14ac:dyDescent="0.25">
      <c r="B20" s="31" t="s">
        <v>23</v>
      </c>
      <c r="C20" s="37"/>
      <c r="D20" s="37">
        <f>SUM(D18:D19)</f>
        <v>0</v>
      </c>
      <c r="E20" s="37">
        <f>SUM(E18:E19)</f>
        <v>0</v>
      </c>
      <c r="F20" s="37" t="e">
        <f>SUM(F18:F19)</f>
        <v>#DIV/0!</v>
      </c>
      <c r="G20" s="19"/>
    </row>
    <row r="21" spans="2:10" x14ac:dyDescent="0.25">
      <c r="B21" s="38"/>
      <c r="C21" s="13"/>
      <c r="G21" s="19"/>
    </row>
    <row r="22" spans="2:10" x14ac:dyDescent="0.25">
      <c r="D22" s="39"/>
      <c r="E22" s="3"/>
      <c r="F22" s="3"/>
      <c r="G22" s="19"/>
    </row>
    <row r="23" spans="2:10" x14ac:dyDescent="0.25">
      <c r="B23" s="40" t="s">
        <v>24</v>
      </c>
      <c r="C23" s="41"/>
      <c r="D23" s="42"/>
      <c r="E23" s="43"/>
    </row>
    <row r="24" spans="2:10" ht="31.5" x14ac:dyDescent="0.25">
      <c r="B24" s="44" t="s">
        <v>25</v>
      </c>
      <c r="C24" s="44" t="s">
        <v>26</v>
      </c>
      <c r="D24" s="45" t="s">
        <v>27</v>
      </c>
    </row>
    <row r="25" spans="2:10" x14ac:dyDescent="0.25">
      <c r="B25" s="46" t="s">
        <v>28</v>
      </c>
      <c r="C25" s="47" t="s">
        <v>29</v>
      </c>
      <c r="D25" s="48"/>
    </row>
    <row r="26" spans="2:10" x14ac:dyDescent="0.25">
      <c r="B26" s="49" t="s">
        <v>30</v>
      </c>
      <c r="C26" s="50" t="s">
        <v>31</v>
      </c>
      <c r="D26" s="51" t="e">
        <f>F20</f>
        <v>#DIV/0!</v>
      </c>
    </row>
    <row r="27" spans="2:10" x14ac:dyDescent="0.25">
      <c r="B27" s="49" t="s">
        <v>32</v>
      </c>
      <c r="C27" s="50" t="s">
        <v>33</v>
      </c>
      <c r="D27" s="51" t="e">
        <f>(B10+B11)/12/B9/B8/($F$9/$F$13)</f>
        <v>#DIV/0!</v>
      </c>
    </row>
    <row r="28" spans="2:10" x14ac:dyDescent="0.25">
      <c r="B28" s="49" t="s">
        <v>34</v>
      </c>
      <c r="C28" s="50" t="s">
        <v>35</v>
      </c>
      <c r="D28" s="51" t="e">
        <f>F14/F9</f>
        <v>#DIV/0!</v>
      </c>
    </row>
    <row r="29" spans="2:10" x14ac:dyDescent="0.25">
      <c r="B29" s="52" t="s">
        <v>36</v>
      </c>
      <c r="C29" s="52"/>
      <c r="D29" s="53" t="e">
        <f>D26+D27+D28</f>
        <v>#DIV/0!</v>
      </c>
      <c r="J29" s="54"/>
    </row>
    <row r="30" spans="2:10" x14ac:dyDescent="0.25">
      <c r="B30" s="55" t="s">
        <v>37</v>
      </c>
      <c r="C30" s="56" t="s">
        <v>38</v>
      </c>
      <c r="D30" s="53" t="e">
        <f>D29*0.06665</f>
        <v>#DIV/0!</v>
      </c>
      <c r="E30" s="57"/>
    </row>
    <row r="31" spans="2:10" x14ac:dyDescent="0.25">
      <c r="B31" s="58" t="s">
        <v>39</v>
      </c>
      <c r="C31" s="58"/>
      <c r="D31" s="59" t="e">
        <f>ROUND(SUM(D29:D30),6)</f>
        <v>#DIV/0!</v>
      </c>
    </row>
    <row r="33" spans="1:5" x14ac:dyDescent="0.25">
      <c r="A33" s="60"/>
      <c r="B33" s="10"/>
      <c r="C33" s="10"/>
      <c r="D33" s="10"/>
      <c r="E33" s="10"/>
    </row>
    <row r="34" spans="1:5" x14ac:dyDescent="0.25">
      <c r="C34" s="61" t="s">
        <v>40</v>
      </c>
      <c r="D34" s="61" t="e">
        <f>ROUND(D31*F9,2)</f>
        <v>#DIV/0!</v>
      </c>
    </row>
  </sheetData>
  <mergeCells count="5">
    <mergeCell ref="E1:F1"/>
    <mergeCell ref="B6:F6"/>
    <mergeCell ref="B23:D23"/>
    <mergeCell ref="B29:C29"/>
    <mergeCell ref="B31:C3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876D4-327C-44A8-BE0B-F70687034889}">
  <dimension ref="A1:J40"/>
  <sheetViews>
    <sheetView topLeftCell="A16" workbookViewId="0">
      <selection activeCell="D17" sqref="D17"/>
    </sheetView>
  </sheetViews>
  <sheetFormatPr defaultRowHeight="15.75" x14ac:dyDescent="0.25"/>
  <cols>
    <col min="1" max="1" width="18.85546875" style="8" bestFit="1" customWidth="1"/>
    <col min="2" max="2" width="22.5703125" style="8" customWidth="1"/>
    <col min="3" max="3" width="37" style="8" customWidth="1"/>
    <col min="4" max="4" width="15.28515625" style="8" customWidth="1"/>
    <col min="5" max="5" width="31" style="8" customWidth="1"/>
    <col min="6" max="6" width="14.42578125" style="8" customWidth="1"/>
    <col min="7" max="7" width="8.5703125" style="8" customWidth="1"/>
    <col min="8" max="8" width="8.5703125" style="10" customWidth="1"/>
    <col min="9" max="23" width="8.5703125" style="8" customWidth="1"/>
    <col min="24" max="16384" width="9.140625" style="8"/>
  </cols>
  <sheetData>
    <row r="1" spans="1:8" s="3" customFormat="1" x14ac:dyDescent="0.25">
      <c r="A1" s="62" t="s">
        <v>0</v>
      </c>
      <c r="B1" s="7"/>
      <c r="E1" s="4"/>
      <c r="F1" s="4"/>
      <c r="H1" s="5"/>
    </row>
    <row r="2" spans="1:8" s="3" customFormat="1" x14ac:dyDescent="0.25">
      <c r="A2" s="25" t="s">
        <v>1</v>
      </c>
      <c r="B2" s="7"/>
      <c r="E2" s="63"/>
      <c r="F2" s="63"/>
      <c r="H2" s="5"/>
    </row>
    <row r="3" spans="1:8" x14ac:dyDescent="0.25">
      <c r="A3" s="25" t="s">
        <v>2</v>
      </c>
      <c r="B3" s="2"/>
      <c r="C3" s="10"/>
      <c r="D3" s="10"/>
      <c r="E3" s="10"/>
    </row>
    <row r="4" spans="1:8" x14ac:dyDescent="0.25">
      <c r="A4" s="25" t="s">
        <v>3</v>
      </c>
      <c r="B4" s="2"/>
      <c r="C4" s="10"/>
      <c r="D4" s="10"/>
      <c r="E4" s="10"/>
    </row>
    <row r="5" spans="1:8" s="3" customFormat="1" x14ac:dyDescent="0.25">
      <c r="A5" s="8"/>
      <c r="B5" s="12"/>
      <c r="E5" s="63"/>
      <c r="F5" s="63"/>
      <c r="H5" s="5"/>
    </row>
    <row r="6" spans="1:8" ht="16.5" x14ac:dyDescent="0.25">
      <c r="B6" s="14" t="s">
        <v>41</v>
      </c>
      <c r="C6" s="14"/>
      <c r="D6" s="14"/>
      <c r="E6" s="14"/>
      <c r="F6" s="14"/>
    </row>
    <row r="7" spans="1:8" x14ac:dyDescent="0.25">
      <c r="B7" s="12"/>
    </row>
    <row r="8" spans="1:8" x14ac:dyDescent="0.25">
      <c r="B8" s="15">
        <v>20</v>
      </c>
      <c r="C8" s="16" t="s">
        <v>5</v>
      </c>
      <c r="E8" s="17" t="s">
        <v>42</v>
      </c>
      <c r="F8" s="18"/>
      <c r="G8" s="19"/>
    </row>
    <row r="9" spans="1:8" x14ac:dyDescent="0.25">
      <c r="B9" s="15">
        <v>8</v>
      </c>
      <c r="C9" s="16" t="s">
        <v>7</v>
      </c>
      <c r="E9" s="20" t="s">
        <v>43</v>
      </c>
      <c r="F9" s="18"/>
      <c r="G9" s="19"/>
    </row>
    <row r="10" spans="1:8" x14ac:dyDescent="0.25">
      <c r="B10" s="21"/>
      <c r="C10" s="16" t="s">
        <v>9</v>
      </c>
      <c r="E10" s="20" t="s">
        <v>10</v>
      </c>
      <c r="F10" s="22" t="e">
        <f>F9/F8</f>
        <v>#DIV/0!</v>
      </c>
      <c r="G10" s="19"/>
    </row>
    <row r="11" spans="1:8" ht="31.5" x14ac:dyDescent="0.25">
      <c r="B11" s="21"/>
      <c r="C11" s="23" t="s">
        <v>11</v>
      </c>
      <c r="E11" s="17" t="s">
        <v>44</v>
      </c>
      <c r="F11" s="2"/>
      <c r="G11" s="19"/>
      <c r="H11" s="64"/>
    </row>
    <row r="12" spans="1:8" x14ac:dyDescent="0.25">
      <c r="B12" s="24"/>
      <c r="C12" s="13"/>
      <c r="E12" s="17" t="s">
        <v>14</v>
      </c>
      <c r="F12" s="2"/>
      <c r="G12" s="19"/>
    </row>
    <row r="13" spans="1:8" x14ac:dyDescent="0.25">
      <c r="B13" s="24"/>
      <c r="C13" s="13"/>
      <c r="E13" s="17" t="s">
        <v>15</v>
      </c>
      <c r="F13" s="2"/>
      <c r="G13" s="19"/>
    </row>
    <row r="14" spans="1:8" x14ac:dyDescent="0.25">
      <c r="B14" s="27" t="s">
        <v>16</v>
      </c>
      <c r="C14" s="13"/>
      <c r="G14" s="19"/>
    </row>
    <row r="15" spans="1:8" x14ac:dyDescent="0.25">
      <c r="B15" s="28"/>
      <c r="C15" s="29" t="s">
        <v>17</v>
      </c>
      <c r="D15" s="30" t="s">
        <v>18</v>
      </c>
      <c r="E15" s="31" t="s">
        <v>19</v>
      </c>
      <c r="F15" s="32" t="s">
        <v>20</v>
      </c>
      <c r="G15" s="33"/>
    </row>
    <row r="16" spans="1:8" x14ac:dyDescent="0.25">
      <c r="B16" s="34" t="s">
        <v>21</v>
      </c>
      <c r="C16" s="35"/>
      <c r="D16" s="36">
        <f>ROUND(C16/12,2)</f>
        <v>0</v>
      </c>
      <c r="E16" s="36">
        <f>ROUND(D16/$B$8/$B$9,2)</f>
        <v>0</v>
      </c>
      <c r="F16" s="36" t="e">
        <f>E16/($F$9/$F$12)</f>
        <v>#DIV/0!</v>
      </c>
      <c r="G16" s="19"/>
    </row>
    <row r="17" spans="1:10" x14ac:dyDescent="0.25">
      <c r="B17" s="34" t="s">
        <v>22</v>
      </c>
      <c r="C17" s="37">
        <f>C16*0.2359</f>
        <v>0</v>
      </c>
      <c r="D17" s="36">
        <f t="shared" ref="D17" si="0">ROUND(C17/12,2)</f>
        <v>0</v>
      </c>
      <c r="E17" s="36">
        <f>ROUND(SUM(E16:E16)*0.2359,2)</f>
        <v>0</v>
      </c>
      <c r="F17" s="36" t="e">
        <f>E17/($F$9/$F$12)</f>
        <v>#DIV/0!</v>
      </c>
      <c r="G17" s="19"/>
    </row>
    <row r="18" spans="1:10" x14ac:dyDescent="0.25">
      <c r="B18" s="31" t="s">
        <v>23</v>
      </c>
      <c r="C18" s="37"/>
      <c r="D18" s="37">
        <f>SUM(D16:D17)</f>
        <v>0</v>
      </c>
      <c r="E18" s="37">
        <f>SUM(E16:E17)</f>
        <v>0</v>
      </c>
      <c r="F18" s="37" t="e">
        <f>F16+F17</f>
        <v>#DIV/0!</v>
      </c>
      <c r="G18" s="19"/>
    </row>
    <row r="19" spans="1:10" x14ac:dyDescent="0.25">
      <c r="B19" s="38"/>
      <c r="C19" s="13"/>
      <c r="G19" s="19"/>
    </row>
    <row r="20" spans="1:10" x14ac:dyDescent="0.25">
      <c r="D20" s="39"/>
      <c r="E20" s="3"/>
      <c r="F20" s="3"/>
      <c r="G20" s="19"/>
    </row>
    <row r="21" spans="1:10" x14ac:dyDescent="0.25">
      <c r="B21" s="65" t="s">
        <v>45</v>
      </c>
      <c r="C21" s="66"/>
      <c r="D21" s="67"/>
      <c r="E21" s="43"/>
    </row>
    <row r="22" spans="1:10" ht="31.5" x14ac:dyDescent="0.25">
      <c r="B22" s="44" t="s">
        <v>25</v>
      </c>
      <c r="C22" s="44" t="s">
        <v>26</v>
      </c>
      <c r="D22" s="45" t="s">
        <v>27</v>
      </c>
    </row>
    <row r="23" spans="1:10" x14ac:dyDescent="0.25">
      <c r="B23" s="46" t="s">
        <v>28</v>
      </c>
      <c r="C23" s="47" t="s">
        <v>29</v>
      </c>
      <c r="D23" s="48"/>
    </row>
    <row r="24" spans="1:10" x14ac:dyDescent="0.25">
      <c r="B24" s="49" t="s">
        <v>30</v>
      </c>
      <c r="C24" s="50" t="s">
        <v>31</v>
      </c>
      <c r="D24" s="51" t="e">
        <f>F18</f>
        <v>#DIV/0!</v>
      </c>
    </row>
    <row r="25" spans="1:10" x14ac:dyDescent="0.25">
      <c r="B25" s="49" t="s">
        <v>32</v>
      </c>
      <c r="C25" s="50" t="s">
        <v>33</v>
      </c>
      <c r="D25" s="51" t="e">
        <f>(B10+B11)/12/B8/B9/(F9/F12)</f>
        <v>#DIV/0!</v>
      </c>
    </row>
    <row r="26" spans="1:10" x14ac:dyDescent="0.25">
      <c r="B26" s="49" t="s">
        <v>34</v>
      </c>
      <c r="C26" s="50" t="s">
        <v>35</v>
      </c>
      <c r="D26" s="51" t="e">
        <f>F13/F9</f>
        <v>#DIV/0!</v>
      </c>
      <c r="H26" s="64"/>
    </row>
    <row r="27" spans="1:10" x14ac:dyDescent="0.25">
      <c r="B27" s="52" t="s">
        <v>36</v>
      </c>
      <c r="C27" s="52"/>
      <c r="D27" s="53" t="e">
        <f>SUM(D24:D26)</f>
        <v>#DIV/0!</v>
      </c>
      <c r="J27" s="54"/>
    </row>
    <row r="28" spans="1:10" x14ac:dyDescent="0.25">
      <c r="B28" s="55" t="s">
        <v>37</v>
      </c>
      <c r="C28" s="56" t="s">
        <v>38</v>
      </c>
      <c r="D28" s="53" t="e">
        <f>D27*0.06665</f>
        <v>#DIV/0!</v>
      </c>
      <c r="E28" s="57"/>
    </row>
    <row r="29" spans="1:10" x14ac:dyDescent="0.25">
      <c r="B29" s="58" t="s">
        <v>39</v>
      </c>
      <c r="C29" s="58"/>
      <c r="D29" s="59" t="e">
        <f>ROUND(SUM(D27:D28),6)</f>
        <v>#DIV/0!</v>
      </c>
    </row>
    <row r="30" spans="1:10" x14ac:dyDescent="0.25">
      <c r="A30" s="10"/>
      <c r="B30" s="68" t="s">
        <v>46</v>
      </c>
      <c r="C30" s="68"/>
      <c r="D30" s="68"/>
      <c r="E30" s="10"/>
    </row>
    <row r="31" spans="1:10" x14ac:dyDescent="0.25">
      <c r="A31" s="10"/>
      <c r="B31" s="10"/>
      <c r="C31" s="10"/>
      <c r="D31" s="10"/>
      <c r="E31" s="10"/>
    </row>
    <row r="32" spans="1:10" x14ac:dyDescent="0.25">
      <c r="A32" s="10"/>
      <c r="B32" s="10"/>
      <c r="C32" s="10"/>
      <c r="D32" s="10"/>
      <c r="E32" s="10"/>
    </row>
    <row r="33" spans="1:5" x14ac:dyDescent="0.25">
      <c r="A33" s="10"/>
      <c r="B33" s="10"/>
      <c r="C33" s="61" t="s">
        <v>40</v>
      </c>
      <c r="D33" s="61" t="e">
        <f>ROUND(D29*F9,2)</f>
        <v>#DIV/0!</v>
      </c>
      <c r="E33" s="10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  <row r="36" spans="1:5" ht="31.5" x14ac:dyDescent="0.25">
      <c r="A36" s="16" t="s">
        <v>25</v>
      </c>
      <c r="B36" s="16" t="s">
        <v>47</v>
      </c>
      <c r="C36" s="16" t="s">
        <v>48</v>
      </c>
      <c r="D36" s="10"/>
      <c r="E36" s="10"/>
    </row>
    <row r="37" spans="1:5" x14ac:dyDescent="0.25">
      <c r="A37" s="69">
        <v>1</v>
      </c>
      <c r="B37" s="70"/>
      <c r="C37" s="70"/>
    </row>
    <row r="38" spans="1:5" x14ac:dyDescent="0.25">
      <c r="A38" s="69">
        <v>2</v>
      </c>
      <c r="B38" s="70"/>
      <c r="C38" s="70"/>
    </row>
    <row r="39" spans="1:5" x14ac:dyDescent="0.25">
      <c r="A39" s="69">
        <v>3</v>
      </c>
      <c r="B39" s="70"/>
      <c r="C39" s="70"/>
    </row>
    <row r="40" spans="1:5" x14ac:dyDescent="0.25">
      <c r="A40" s="69">
        <v>4</v>
      </c>
      <c r="B40" s="70"/>
      <c r="C40" s="70"/>
    </row>
  </sheetData>
  <mergeCells count="6">
    <mergeCell ref="E1:F1"/>
    <mergeCell ref="B6:F6"/>
    <mergeCell ref="B21:D21"/>
    <mergeCell ref="B27:C27"/>
    <mergeCell ref="B29:C29"/>
    <mergeCell ref="B30:D3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81A2-71A9-42C6-9701-7C4CFAB94816}">
  <dimension ref="A1:S39"/>
  <sheetViews>
    <sheetView workbookViewId="0">
      <selection activeCell="E17" sqref="E17"/>
    </sheetView>
  </sheetViews>
  <sheetFormatPr defaultRowHeight="15.75" x14ac:dyDescent="0.25"/>
  <cols>
    <col min="1" max="1" width="18.85546875" style="13" bestFit="1" customWidth="1"/>
    <col min="2" max="2" width="22.5703125" style="8" customWidth="1"/>
    <col min="3" max="3" width="37" style="8" customWidth="1"/>
    <col min="4" max="4" width="15.28515625" style="8" customWidth="1"/>
    <col min="5" max="5" width="36.7109375" style="8" customWidth="1"/>
    <col min="6" max="6" width="14.42578125" style="8" customWidth="1"/>
    <col min="7" max="7" width="11.28515625" style="8" customWidth="1"/>
    <col min="8" max="19" width="8.28515625" style="64" customWidth="1"/>
    <col min="20" max="16384" width="9.140625" style="8"/>
  </cols>
  <sheetData>
    <row r="1" spans="1:8" s="3" customFormat="1" x14ac:dyDescent="0.25">
      <c r="A1" s="1" t="s">
        <v>0</v>
      </c>
      <c r="B1" s="7"/>
      <c r="E1" s="4"/>
      <c r="F1" s="4"/>
      <c r="H1" s="5"/>
    </row>
    <row r="2" spans="1:8" s="3" customFormat="1" x14ac:dyDescent="0.25">
      <c r="A2" s="6" t="s">
        <v>1</v>
      </c>
      <c r="B2" s="7"/>
      <c r="E2" s="63"/>
      <c r="F2" s="63"/>
      <c r="H2" s="5"/>
    </row>
    <row r="3" spans="1:8" x14ac:dyDescent="0.25">
      <c r="A3" s="6" t="s">
        <v>2</v>
      </c>
      <c r="B3" s="2"/>
      <c r="C3" s="10"/>
      <c r="D3" s="10"/>
      <c r="E3" s="10"/>
    </row>
    <row r="4" spans="1:8" x14ac:dyDescent="0.25">
      <c r="A4" s="6" t="s">
        <v>3</v>
      </c>
      <c r="B4" s="2"/>
      <c r="C4" s="10"/>
      <c r="D4" s="10"/>
      <c r="E4" s="10"/>
    </row>
    <row r="5" spans="1:8" s="3" customFormat="1" x14ac:dyDescent="0.25">
      <c r="A5" s="13"/>
      <c r="B5" s="12"/>
      <c r="E5" s="63"/>
      <c r="F5" s="63"/>
      <c r="H5" s="5"/>
    </row>
    <row r="6" spans="1:8" ht="16.5" x14ac:dyDescent="0.25">
      <c r="B6" s="14" t="s">
        <v>49</v>
      </c>
      <c r="C6" s="14"/>
      <c r="D6" s="14"/>
      <c r="E6" s="14"/>
      <c r="F6" s="14"/>
    </row>
    <row r="7" spans="1:8" x14ac:dyDescent="0.25">
      <c r="B7" s="12"/>
    </row>
    <row r="8" spans="1:8" x14ac:dyDescent="0.25">
      <c r="B8" s="15">
        <v>20</v>
      </c>
      <c r="C8" s="16" t="s">
        <v>5</v>
      </c>
      <c r="E8" s="17" t="s">
        <v>42</v>
      </c>
      <c r="F8" s="18"/>
      <c r="G8" s="19"/>
    </row>
    <row r="9" spans="1:8" x14ac:dyDescent="0.25">
      <c r="B9" s="15">
        <v>8</v>
      </c>
      <c r="C9" s="16" t="s">
        <v>7</v>
      </c>
      <c r="E9" s="20" t="s">
        <v>8</v>
      </c>
      <c r="F9" s="18"/>
      <c r="G9" s="19"/>
    </row>
    <row r="10" spans="1:8" x14ac:dyDescent="0.25">
      <c r="B10" s="21"/>
      <c r="C10" s="16" t="s">
        <v>9</v>
      </c>
      <c r="E10" s="20" t="s">
        <v>10</v>
      </c>
      <c r="F10" s="22" t="e">
        <f>F9/F8</f>
        <v>#DIV/0!</v>
      </c>
      <c r="G10" s="19"/>
    </row>
    <row r="11" spans="1:8" ht="31.5" x14ac:dyDescent="0.25">
      <c r="B11" s="21"/>
      <c r="C11" s="23" t="s">
        <v>11</v>
      </c>
      <c r="E11" s="17" t="s">
        <v>50</v>
      </c>
      <c r="F11" s="2"/>
      <c r="G11" s="19"/>
    </row>
    <row r="12" spans="1:8" x14ac:dyDescent="0.25">
      <c r="B12" s="24"/>
      <c r="C12" s="13"/>
      <c r="E12" s="17" t="s">
        <v>14</v>
      </c>
      <c r="F12" s="2"/>
      <c r="G12" s="19"/>
    </row>
    <row r="13" spans="1:8" x14ac:dyDescent="0.25">
      <c r="B13" s="24"/>
      <c r="C13" s="13"/>
      <c r="E13" s="17" t="s">
        <v>51</v>
      </c>
      <c r="F13" s="2"/>
      <c r="G13" s="19"/>
    </row>
    <row r="14" spans="1:8" x14ac:dyDescent="0.25">
      <c r="B14" s="27" t="s">
        <v>16</v>
      </c>
      <c r="C14" s="13"/>
      <c r="G14" s="19"/>
    </row>
    <row r="15" spans="1:8" x14ac:dyDescent="0.25">
      <c r="B15" s="28"/>
      <c r="C15" s="29" t="s">
        <v>17</v>
      </c>
      <c r="D15" s="30" t="s">
        <v>18</v>
      </c>
      <c r="E15" s="31" t="s">
        <v>19</v>
      </c>
      <c r="F15" s="32" t="s">
        <v>20</v>
      </c>
      <c r="G15" s="33"/>
    </row>
    <row r="16" spans="1:8" x14ac:dyDescent="0.25">
      <c r="B16" s="34" t="s">
        <v>21</v>
      </c>
      <c r="C16" s="35"/>
      <c r="D16" s="36">
        <f>ROUND(C16/12,2)</f>
        <v>0</v>
      </c>
      <c r="E16" s="36">
        <f>ROUND(D16/$B$8/$B$9,2)</f>
        <v>0</v>
      </c>
      <c r="F16" s="36" t="e">
        <f>E16/($F$9/$F$12)</f>
        <v>#DIV/0!</v>
      </c>
      <c r="G16" s="19"/>
    </row>
    <row r="17" spans="1:7" x14ac:dyDescent="0.25">
      <c r="B17" s="34" t="s">
        <v>22</v>
      </c>
      <c r="C17" s="37">
        <f>C16*0.2359</f>
        <v>0</v>
      </c>
      <c r="D17" s="36">
        <f t="shared" ref="D17" si="0">ROUND(C17/12,2)</f>
        <v>0</v>
      </c>
      <c r="E17" s="36">
        <f>ROUND(SUM(E16:E16)*0.2359,2)</f>
        <v>0</v>
      </c>
      <c r="F17" s="36" t="e">
        <f>E17/($F$9/$F$12)</f>
        <v>#DIV/0!</v>
      </c>
      <c r="G17" s="19"/>
    </row>
    <row r="18" spans="1:7" x14ac:dyDescent="0.25">
      <c r="B18" s="31" t="s">
        <v>23</v>
      </c>
      <c r="C18" s="37"/>
      <c r="D18" s="37">
        <f>SUM(D16:D17)</f>
        <v>0</v>
      </c>
      <c r="E18" s="37">
        <f>SUM(E16:E17)</f>
        <v>0</v>
      </c>
      <c r="F18" s="37" t="e">
        <f>F16+F17</f>
        <v>#DIV/0!</v>
      </c>
      <c r="G18" s="19"/>
    </row>
    <row r="19" spans="1:7" x14ac:dyDescent="0.25">
      <c r="B19" s="38"/>
      <c r="C19" s="13"/>
      <c r="G19" s="19"/>
    </row>
    <row r="20" spans="1:7" x14ac:dyDescent="0.25">
      <c r="D20" s="39"/>
      <c r="E20" s="3"/>
      <c r="F20" s="3"/>
      <c r="G20" s="19"/>
    </row>
    <row r="21" spans="1:7" x14ac:dyDescent="0.25">
      <c r="B21" s="65" t="s">
        <v>52</v>
      </c>
      <c r="C21" s="66"/>
      <c r="D21" s="67"/>
      <c r="E21" s="43"/>
    </row>
    <row r="22" spans="1:7" ht="31.5" x14ac:dyDescent="0.25">
      <c r="B22" s="44" t="s">
        <v>25</v>
      </c>
      <c r="C22" s="44" t="s">
        <v>26</v>
      </c>
      <c r="D22" s="45" t="s">
        <v>27</v>
      </c>
    </row>
    <row r="23" spans="1:7" x14ac:dyDescent="0.25">
      <c r="B23" s="46" t="s">
        <v>28</v>
      </c>
      <c r="C23" s="47" t="s">
        <v>29</v>
      </c>
      <c r="D23" s="48"/>
    </row>
    <row r="24" spans="1:7" x14ac:dyDescent="0.25">
      <c r="B24" s="49" t="s">
        <v>30</v>
      </c>
      <c r="C24" s="50" t="s">
        <v>31</v>
      </c>
      <c r="D24" s="51" t="e">
        <f>F18</f>
        <v>#DIV/0!</v>
      </c>
    </row>
    <row r="25" spans="1:7" x14ac:dyDescent="0.25">
      <c r="B25" s="49" t="s">
        <v>32</v>
      </c>
      <c r="C25" s="50" t="s">
        <v>33</v>
      </c>
      <c r="D25" s="51" t="e">
        <f>(B10+B11)/12/B8/B9/(F9/F12)</f>
        <v>#DIV/0!</v>
      </c>
    </row>
    <row r="26" spans="1:7" x14ac:dyDescent="0.25">
      <c r="B26" s="49" t="s">
        <v>34</v>
      </c>
      <c r="C26" s="50" t="s">
        <v>35</v>
      </c>
      <c r="D26" s="51" t="e">
        <f>F13/F9</f>
        <v>#DIV/0!</v>
      </c>
    </row>
    <row r="27" spans="1:7" x14ac:dyDescent="0.25">
      <c r="B27" s="52" t="s">
        <v>36</v>
      </c>
      <c r="C27" s="52"/>
      <c r="D27" s="53" t="e">
        <f>SUM(D24:D26)</f>
        <v>#DIV/0!</v>
      </c>
    </row>
    <row r="28" spans="1:7" x14ac:dyDescent="0.25">
      <c r="B28" s="55" t="s">
        <v>37</v>
      </c>
      <c r="C28" s="56" t="s">
        <v>38</v>
      </c>
      <c r="D28" s="53" t="e">
        <f>D27*0.06665</f>
        <v>#DIV/0!</v>
      </c>
      <c r="E28" s="57"/>
    </row>
    <row r="29" spans="1:7" x14ac:dyDescent="0.25">
      <c r="B29" s="58" t="s">
        <v>39</v>
      </c>
      <c r="C29" s="58"/>
      <c r="D29" s="59" t="e">
        <f>ROUND(SUM(D27:D28),6)</f>
        <v>#DIV/0!</v>
      </c>
    </row>
    <row r="30" spans="1:7" x14ac:dyDescent="0.25">
      <c r="A30" s="60"/>
      <c r="B30" s="68" t="s">
        <v>53</v>
      </c>
      <c r="C30" s="68"/>
      <c r="D30" s="68"/>
      <c r="E30" s="10"/>
    </row>
    <row r="31" spans="1:7" x14ac:dyDescent="0.25">
      <c r="A31" s="60"/>
      <c r="B31" s="10"/>
      <c r="C31" s="10"/>
      <c r="D31" s="10"/>
      <c r="E31" s="10"/>
    </row>
    <row r="32" spans="1:7" x14ac:dyDescent="0.25">
      <c r="A32" s="60"/>
      <c r="B32" s="10"/>
      <c r="C32" s="61" t="s">
        <v>40</v>
      </c>
      <c r="D32" s="61" t="e">
        <f>ROUND(D29*F9,2)</f>
        <v>#DIV/0!</v>
      </c>
      <c r="E32" s="10"/>
    </row>
    <row r="33" spans="1:5" x14ac:dyDescent="0.25">
      <c r="A33" s="60"/>
      <c r="B33" s="10"/>
      <c r="C33" s="10"/>
      <c r="D33" s="10"/>
      <c r="E33" s="10"/>
    </row>
    <row r="34" spans="1:5" x14ac:dyDescent="0.25">
      <c r="A34" s="60"/>
      <c r="B34" s="10"/>
      <c r="C34" s="10"/>
      <c r="D34" s="10"/>
      <c r="E34" s="10"/>
    </row>
    <row r="35" spans="1:5" ht="31.5" x14ac:dyDescent="0.25">
      <c r="A35" s="23" t="s">
        <v>25</v>
      </c>
      <c r="B35" s="23" t="s">
        <v>47</v>
      </c>
      <c r="C35" s="16" t="s">
        <v>48</v>
      </c>
      <c r="D35" s="10"/>
      <c r="E35" s="10"/>
    </row>
    <row r="36" spans="1:5" x14ac:dyDescent="0.25">
      <c r="A36" s="69">
        <v>1</v>
      </c>
      <c r="B36" s="70"/>
      <c r="C36" s="70"/>
    </row>
    <row r="37" spans="1:5" x14ac:dyDescent="0.25">
      <c r="A37" s="69">
        <v>2</v>
      </c>
      <c r="B37" s="70"/>
      <c r="C37" s="70"/>
    </row>
    <row r="38" spans="1:5" x14ac:dyDescent="0.25">
      <c r="A38" s="69">
        <v>3</v>
      </c>
      <c r="B38" s="70"/>
      <c r="C38" s="70"/>
      <c r="D38" s="10"/>
      <c r="E38" s="10"/>
    </row>
    <row r="39" spans="1:5" x14ac:dyDescent="0.25">
      <c r="A39" s="69">
        <v>4</v>
      </c>
      <c r="B39" s="70"/>
      <c r="C39" s="70"/>
    </row>
  </sheetData>
  <mergeCells count="6">
    <mergeCell ref="E1:F1"/>
    <mergeCell ref="B6:F6"/>
    <mergeCell ref="B21:D21"/>
    <mergeCell ref="B27:C27"/>
    <mergeCell ref="B29:C29"/>
    <mergeCell ref="B30:D3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E50C-A5C1-4E87-B444-5BB8D5C5CAC6}">
  <dimension ref="A1:H28"/>
  <sheetViews>
    <sheetView workbookViewId="0">
      <selection activeCell="F26" sqref="F26"/>
    </sheetView>
  </sheetViews>
  <sheetFormatPr defaultRowHeight="15" x14ac:dyDescent="0.25"/>
  <cols>
    <col min="1" max="1" width="18.85546875" style="74" bestFit="1" customWidth="1"/>
    <col min="2" max="7" width="23.7109375" style="71" customWidth="1"/>
    <col min="8" max="16384" width="9.140625" style="71"/>
  </cols>
  <sheetData>
    <row r="1" spans="1:8" s="3" customFormat="1" ht="15.75" x14ac:dyDescent="0.25">
      <c r="A1" s="1" t="s">
        <v>0</v>
      </c>
      <c r="B1" s="7"/>
      <c r="E1" s="4"/>
      <c r="F1" s="4"/>
      <c r="H1" s="5"/>
    </row>
    <row r="2" spans="1:8" s="3" customFormat="1" ht="15.75" x14ac:dyDescent="0.25">
      <c r="A2" s="6" t="s">
        <v>1</v>
      </c>
      <c r="B2" s="7"/>
      <c r="E2" s="63"/>
      <c r="F2" s="63"/>
      <c r="H2" s="5"/>
    </row>
    <row r="3" spans="1:8" ht="15.75" x14ac:dyDescent="0.25">
      <c r="A3" s="6" t="s">
        <v>2</v>
      </c>
      <c r="B3" s="2"/>
    </row>
    <row r="4" spans="1:8" ht="15.75" x14ac:dyDescent="0.25">
      <c r="A4" s="6" t="s">
        <v>3</v>
      </c>
      <c r="B4" s="2"/>
    </row>
    <row r="5" spans="1:8" s="3" customFormat="1" ht="15.75" x14ac:dyDescent="0.25">
      <c r="A5" s="13"/>
      <c r="B5" s="12"/>
      <c r="E5" s="63"/>
      <c r="F5" s="63"/>
      <c r="H5" s="5"/>
    </row>
    <row r="6" spans="1:8" s="8" customFormat="1" ht="16.5" x14ac:dyDescent="0.25">
      <c r="A6" s="13"/>
      <c r="B6" s="14" t="s">
        <v>54</v>
      </c>
      <c r="C6" s="14"/>
      <c r="D6" s="14"/>
      <c r="E6" s="14"/>
      <c r="F6" s="14"/>
      <c r="H6" s="10"/>
    </row>
    <row r="9" spans="1:8" ht="15.75" x14ac:dyDescent="0.25">
      <c r="A9" s="13"/>
      <c r="B9" s="17" t="s">
        <v>42</v>
      </c>
      <c r="C9" s="2"/>
      <c r="D9" s="8"/>
      <c r="E9" s="8"/>
      <c r="F9" s="8"/>
      <c r="G9" s="8"/>
    </row>
    <row r="10" spans="1:8" ht="15.75" x14ac:dyDescent="0.25">
      <c r="A10" s="13"/>
      <c r="B10" s="17" t="s">
        <v>55</v>
      </c>
      <c r="C10" s="2"/>
      <c r="D10" s="8"/>
      <c r="E10" s="8"/>
      <c r="F10" s="8"/>
      <c r="G10" s="8"/>
    </row>
    <row r="11" spans="1:8" ht="15.75" x14ac:dyDescent="0.25">
      <c r="A11" s="13"/>
      <c r="B11" s="8"/>
      <c r="C11" s="8"/>
      <c r="D11" s="8"/>
      <c r="E11" s="8"/>
      <c r="F11" s="8"/>
      <c r="G11" s="8"/>
    </row>
    <row r="12" spans="1:8" ht="15.75" x14ac:dyDescent="0.25">
      <c r="A12" s="13"/>
      <c r="B12" s="17" t="s">
        <v>56</v>
      </c>
      <c r="C12" s="2"/>
      <c r="D12" s="8"/>
      <c r="E12" s="8"/>
      <c r="F12" s="8"/>
      <c r="G12" s="8"/>
    </row>
    <row r="13" spans="1:8" ht="15.75" x14ac:dyDescent="0.25">
      <c r="A13" s="13"/>
      <c r="B13" s="8"/>
      <c r="C13" s="8"/>
      <c r="D13" s="8"/>
      <c r="E13" s="8"/>
      <c r="F13" s="8"/>
      <c r="G13" s="8"/>
    </row>
    <row r="14" spans="1:8" ht="15.75" x14ac:dyDescent="0.25">
      <c r="A14" s="13"/>
      <c r="B14" s="8"/>
      <c r="C14" s="8"/>
      <c r="D14" s="8"/>
      <c r="E14" s="8"/>
      <c r="F14" s="8"/>
      <c r="G14" s="8"/>
    </row>
    <row r="15" spans="1:8" ht="15.75" x14ac:dyDescent="0.25">
      <c r="A15" s="13"/>
      <c r="B15" s="8"/>
      <c r="C15" s="8"/>
      <c r="D15" s="8"/>
      <c r="E15" s="8"/>
      <c r="F15" s="8"/>
      <c r="G15" s="8"/>
    </row>
    <row r="16" spans="1:8" ht="15.75" x14ac:dyDescent="0.25">
      <c r="A16" s="13"/>
      <c r="B16" s="8"/>
      <c r="C16" s="8"/>
      <c r="D16" s="8"/>
      <c r="E16" s="8"/>
      <c r="F16" s="8"/>
      <c r="G16" s="8"/>
    </row>
    <row r="17" spans="1:7" ht="15.75" x14ac:dyDescent="0.25">
      <c r="A17" s="72" t="s">
        <v>25</v>
      </c>
      <c r="B17" s="72" t="s">
        <v>57</v>
      </c>
      <c r="C17" s="72" t="s">
        <v>58</v>
      </c>
      <c r="D17" s="72" t="s">
        <v>48</v>
      </c>
      <c r="E17" s="72" t="s">
        <v>27</v>
      </c>
      <c r="F17" s="8"/>
      <c r="G17" s="8"/>
    </row>
    <row r="18" spans="1:7" ht="15.75" x14ac:dyDescent="0.25">
      <c r="A18" s="73">
        <v>1</v>
      </c>
      <c r="B18" s="2"/>
      <c r="C18" s="2"/>
      <c r="D18" s="2"/>
      <c r="E18" s="2"/>
      <c r="F18" s="8"/>
      <c r="G18" s="8"/>
    </row>
    <row r="19" spans="1:7" ht="15.75" x14ac:dyDescent="0.25">
      <c r="A19" s="73">
        <v>2</v>
      </c>
      <c r="B19" s="2"/>
      <c r="C19" s="2"/>
      <c r="D19" s="2"/>
      <c r="E19" s="2"/>
      <c r="F19" s="8"/>
      <c r="G19" s="8"/>
    </row>
    <row r="20" spans="1:7" ht="15.75" x14ac:dyDescent="0.25">
      <c r="A20" s="73">
        <v>3</v>
      </c>
      <c r="B20" s="2"/>
      <c r="C20" s="2"/>
      <c r="D20" s="2"/>
      <c r="E20" s="2"/>
      <c r="F20" s="8"/>
      <c r="G20" s="8"/>
    </row>
    <row r="21" spans="1:7" ht="15.75" x14ac:dyDescent="0.25">
      <c r="A21" s="73">
        <v>4</v>
      </c>
      <c r="B21" s="2"/>
      <c r="C21" s="2"/>
      <c r="D21" s="2"/>
      <c r="E21" s="2"/>
      <c r="F21" s="8"/>
      <c r="G21" s="8"/>
    </row>
    <row r="22" spans="1:7" ht="15.75" x14ac:dyDescent="0.25">
      <c r="A22" s="73" t="s">
        <v>59</v>
      </c>
      <c r="B22" s="2"/>
      <c r="C22" s="2"/>
      <c r="D22" s="2"/>
      <c r="E22" s="2"/>
      <c r="F22" s="8"/>
      <c r="G22" s="8"/>
    </row>
    <row r="23" spans="1:7" ht="15.75" x14ac:dyDescent="0.25">
      <c r="A23" s="6" t="s">
        <v>60</v>
      </c>
      <c r="B23" s="25"/>
      <c r="C23" s="25">
        <f>COUNT(C18:C22)</f>
        <v>0</v>
      </c>
      <c r="D23" s="25"/>
      <c r="E23" s="25">
        <f>SUM(E18:E22)</f>
        <v>0</v>
      </c>
      <c r="F23" s="8"/>
      <c r="G23" s="8"/>
    </row>
    <row r="24" spans="1:7" ht="15.75" x14ac:dyDescent="0.25">
      <c r="A24" s="13"/>
      <c r="B24" s="8"/>
      <c r="C24" s="8"/>
      <c r="D24" s="8"/>
      <c r="E24" s="8"/>
      <c r="F24" s="8"/>
      <c r="G24" s="8"/>
    </row>
    <row r="25" spans="1:7" ht="15.75" x14ac:dyDescent="0.25">
      <c r="A25" s="13"/>
      <c r="B25" s="8"/>
      <c r="C25" s="8"/>
      <c r="D25" s="8"/>
      <c r="E25" s="8"/>
      <c r="F25" s="8"/>
      <c r="G25" s="8"/>
    </row>
    <row r="26" spans="1:7" ht="15.75" x14ac:dyDescent="0.25">
      <c r="A26" s="13"/>
      <c r="B26" s="8"/>
      <c r="C26" s="8"/>
      <c r="D26" s="8"/>
      <c r="E26" s="8"/>
      <c r="F26" s="8"/>
      <c r="G26" s="8"/>
    </row>
    <row r="27" spans="1:7" ht="15.75" x14ac:dyDescent="0.25">
      <c r="A27" s="13"/>
      <c r="B27" s="8"/>
      <c r="C27" s="8"/>
      <c r="D27" s="8"/>
      <c r="E27" s="8"/>
      <c r="F27" s="8"/>
      <c r="G27" s="8"/>
    </row>
    <row r="28" spans="1:7" ht="15.75" x14ac:dyDescent="0.25">
      <c r="A28" s="13"/>
      <c r="B28" s="8"/>
      <c r="C28" s="8"/>
      <c r="D28" s="8"/>
      <c r="E28" s="8"/>
      <c r="F28" s="8"/>
      <c r="G28" s="8"/>
    </row>
  </sheetData>
  <mergeCells count="2">
    <mergeCell ref="E1:F1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Transp_izd_paraugi</vt:lpstr>
      <vt:lpstr>Transp_izd_pac_dzīv</vt:lpstr>
      <vt:lpstr>Transp_izd_pac_citu_Āi</vt:lpstr>
      <vt:lpstr>Transp_cita_komp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 Knostenberga</dc:creator>
  <cp:lastModifiedBy>Zanda Knostenberga</cp:lastModifiedBy>
  <dcterms:created xsi:type="dcterms:W3CDTF">2015-06-05T18:17:20Z</dcterms:created>
  <dcterms:modified xsi:type="dcterms:W3CDTF">2021-09-03T08:43:51Z</dcterms:modified>
</cp:coreProperties>
</file>