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XSaskirot\SK atskaites\2022\Līdzekļu izlietojums\"/>
    </mc:Choice>
  </mc:AlternateContent>
  <xr:revisionPtr revIDLastSave="0" documentId="13_ncr:1_{32AE5EA9-EFA8-4549-91F1-AE2E1F0D4747}" xr6:coauthVersionLast="47" xr6:coauthVersionMax="47" xr10:uidLastSave="{00000000-0000-0000-0000-000000000000}"/>
  <bookViews>
    <workbookView xWindow="-120" yWindow="-120" windowWidth="29040" windowHeight="15990" tabRatio="815" xr2:uid="{00000000-000D-0000-FFFF-FFFF00000000}"/>
  </bookViews>
  <sheets>
    <sheet name="2022" sheetId="8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86" l="1"/>
  <c r="E23" i="86"/>
  <c r="E19" i="86"/>
  <c r="E18" i="86"/>
  <c r="E17" i="86"/>
  <c r="E16" i="86"/>
  <c r="E15" i="86"/>
  <c r="E14" i="86"/>
  <c r="E13" i="86"/>
  <c r="E12" i="86"/>
  <c r="D10" i="86"/>
  <c r="C10" i="86"/>
  <c r="C8" i="86" s="1"/>
  <c r="B10" i="86"/>
  <c r="B8" i="86" s="1"/>
  <c r="B7" i="86" s="1"/>
  <c r="B6" i="86" s="1"/>
  <c r="C7" i="86" l="1"/>
  <c r="D8" i="86"/>
  <c r="D7" i="86" s="1"/>
  <c r="D6" i="86" s="1"/>
  <c r="E10" i="86"/>
  <c r="E9" i="86"/>
  <c r="E11" i="86"/>
  <c r="C6" i="86" l="1"/>
  <c r="E6" i="86" s="1"/>
  <c r="E7" i="86"/>
  <c r="E8" i="86"/>
</calcChain>
</file>

<file path=xl/sharedStrings.xml><?xml version="1.0" encoding="utf-8"?>
<sst xmlns="http://schemas.openxmlformats.org/spreadsheetml/2006/main" count="40" uniqueCount="29">
  <si>
    <t>(euro)</t>
  </si>
  <si>
    <t>ATLĪDZĪBA</t>
  </si>
  <si>
    <t>X</t>
  </si>
  <si>
    <t>Naudas plūsma (kases ieņēmumi)</t>
  </si>
  <si>
    <t xml:space="preserve">Izdevumu veids
</t>
  </si>
  <si>
    <t>Maksas pakalpojumi; pacienta  līdzmaksājumi (iemaksas) un pārējie līdzekļi</t>
  </si>
  <si>
    <t xml:space="preserve">Pavisam kopā </t>
  </si>
  <si>
    <t>Naudas plūsma 
(kases izdevumi)</t>
  </si>
  <si>
    <t>5=2+3+4</t>
  </si>
  <si>
    <t>I  IZDEVUMI KOPĀ</t>
  </si>
  <si>
    <r>
      <t xml:space="preserve">1.Atalgojumi </t>
    </r>
    <r>
      <rPr>
        <b/>
        <u/>
        <sz val="12"/>
        <rFont val="Times New Roman"/>
        <family val="1"/>
        <charset val="186"/>
      </rPr>
      <t>un apliekamais ienākums</t>
    </r>
    <r>
      <rPr>
        <b/>
        <sz val="12"/>
        <rFont val="Times New Roman"/>
        <family val="1"/>
        <charset val="186"/>
      </rPr>
      <t>, tajā skaitā</t>
    </r>
  </si>
  <si>
    <r>
      <t>1.1.Ārsti, zobārsti un funkcionālie speciālisti (</t>
    </r>
    <r>
      <rPr>
        <u/>
        <sz val="12"/>
        <rFont val="Times New Roman"/>
        <family val="1"/>
        <charset val="186"/>
      </rPr>
      <t>aizpilda tikai, ja praksē ir ārsts darba ņēmēja statusā</t>
    </r>
    <r>
      <rPr>
        <sz val="12"/>
        <rFont val="Times New Roman"/>
        <family val="1"/>
        <charset val="186"/>
      </rPr>
      <t>)</t>
    </r>
  </si>
  <si>
    <t>1.2.Ārstniecības un pacientu aprūpes personas un funkcionālo speciālistu asistenti,t.sk.</t>
  </si>
  <si>
    <t>1.2.1.ārsta palīgi (feldšeri), vecmātes, biomedicīnas laboranti</t>
  </si>
  <si>
    <t>1.2.2.medicīnas māsas, zobārstniecības māsas</t>
  </si>
  <si>
    <t>1.2.3.citi, iepriekš neminētie</t>
  </si>
  <si>
    <t>1.3. Ārstniecības un pacientu aprūpes atbalsta personas (māsu palīgi u.c.)</t>
  </si>
  <si>
    <t>1.4.Pārējais personāls</t>
  </si>
  <si>
    <t>1.5. Apliekamais ienākums bez nodokļa (summa, no kuras samaksā valsts sociālās apdrošināšanas obligāto iemaksu 31.07 % vai 29.36%)</t>
  </si>
  <si>
    <r>
      <t>2. Valsts sociālās apdrošināšanas obligātās iemaksas, sociāla rakstura pabalsti un kompensācijas par darba ņēmējiem (</t>
    </r>
    <r>
      <rPr>
        <b/>
        <u/>
        <sz val="12"/>
        <rFont val="Times New Roman"/>
        <family val="1"/>
        <charset val="186"/>
      </rPr>
      <t>pēc kases principa</t>
    </r>
    <r>
      <rPr>
        <sz val="12"/>
        <rFont val="Times New Roman"/>
        <family val="1"/>
        <charset val="186"/>
      </rPr>
      <t>) un pašnodarbinātā aprēķinātās VSAOI (</t>
    </r>
    <r>
      <rPr>
        <b/>
        <u/>
        <sz val="12"/>
        <rFont val="Times New Roman"/>
        <family val="1"/>
        <charset val="186"/>
      </rPr>
      <t>pēc uzkrāšanas principa</t>
    </r>
    <r>
      <rPr>
        <sz val="12"/>
        <rFont val="Times New Roman"/>
        <family val="1"/>
        <charset val="186"/>
      </rPr>
      <t>).</t>
    </r>
  </si>
  <si>
    <t>PAKALPOJUMU APMAKSA</t>
  </si>
  <si>
    <t>PĀRĒJIE IZDEVUMI (tajā skaitā IIN par darbiniekiem)</t>
  </si>
  <si>
    <r>
      <t>Apliekamais ienākums bez nodokļa (summa, no kuras samaksā valsts sociālās apdrošināšanas obligātās iemaksas pensiju apdrošināšanai 10 %)</t>
    </r>
    <r>
      <rPr>
        <b/>
        <sz val="12"/>
        <rFont val="Times New Roman"/>
        <family val="1"/>
        <charset val="186"/>
      </rPr>
      <t xml:space="preserve"> </t>
    </r>
    <r>
      <rPr>
        <b/>
        <u/>
        <sz val="12"/>
        <rFont val="Times New Roman"/>
        <family val="1"/>
        <charset val="186"/>
      </rPr>
      <t>tikai 2022. pārskata gads</t>
    </r>
  </si>
  <si>
    <t xml:space="preserve">
Ieņēmumu  veids
</t>
  </si>
  <si>
    <t xml:space="preserve"> No valsts budžeta līdzekļiem (NVD) ārstu praksei</t>
  </si>
  <si>
    <t>Maksas pakalpojumi, pacienta  līdzmaksājumi (iemaksas), pārējie līdzekļi</t>
  </si>
  <si>
    <t xml:space="preserve">II  IEŅĒMUMI </t>
  </si>
  <si>
    <t>Pārskats par valsts budžeta līdzekļu izlietojumu ārstu praksēs 2022.gadā</t>
  </si>
  <si>
    <t>Projektu īstenošanai no ES fondiem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</si>
</sst>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26]General"/>
  </numFmts>
  <fonts count="12">
    <font>
      <sz val="12"/>
      <name val="Arial"/>
      <charset val="186"/>
    </font>
    <font>
      <b/>
      <u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Arial"/>
      <family val="2"/>
      <charset val="186"/>
    </font>
    <font>
      <sz val="12"/>
      <name val="Arial"/>
      <family val="2"/>
      <charset val="186"/>
    </font>
    <font>
      <u/>
      <sz val="12"/>
      <color theme="10"/>
      <name val="Arial"/>
      <family val="2"/>
      <charset val="186"/>
    </font>
    <font>
      <b/>
      <sz val="12"/>
      <name val="Times New Roman"/>
      <family val="1"/>
      <charset val="186"/>
    </font>
    <font>
      <sz val="12"/>
      <color theme="1"/>
      <name val="Arial1"/>
      <charset val="186"/>
    </font>
    <font>
      <sz val="14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u/>
      <sz val="12"/>
      <name val="Times New Roman"/>
      <family val="1"/>
      <charset val="186"/>
    </font>
    <font>
      <i/>
      <sz val="12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4" fillId="0" borderId="0" applyBorder="0" applyProtection="0"/>
    <xf numFmtId="0" fontId="5" fillId="0" borderId="0" applyNumberFormat="0" applyFill="0" applyBorder="0" applyAlignment="0" applyProtection="0"/>
    <xf numFmtId="164" fontId="7" fillId="0" borderId="0"/>
  </cellStyleXfs>
  <cellXfs count="46">
    <xf numFmtId="0" fontId="0" fillId="0" borderId="0" xfId="0"/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0" fontId="2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5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wrapText="1"/>
    </xf>
    <xf numFmtId="0" fontId="11" fillId="4" borderId="1" xfId="0" applyFont="1" applyFill="1" applyBorder="1" applyAlignment="1">
      <alignment horizontal="right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wrapText="1"/>
    </xf>
    <xf numFmtId="0" fontId="6" fillId="4" borderId="1" xfId="0" applyFont="1" applyFill="1" applyBorder="1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left" wrapText="1"/>
    </xf>
    <xf numFmtId="0" fontId="11" fillId="0" borderId="0" xfId="0" applyFont="1"/>
    <xf numFmtId="0" fontId="8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/>
    </xf>
    <xf numFmtId="0" fontId="2" fillId="2" borderId="0" xfId="0" applyFont="1" applyFill="1"/>
    <xf numFmtId="4" fontId="6" fillId="0" borderId="0" xfId="0" applyNumberFormat="1" applyFont="1"/>
    <xf numFmtId="4" fontId="2" fillId="0" borderId="0" xfId="0" applyNumberFormat="1" applyFont="1" applyAlignment="1">
      <alignment horizontal="center"/>
    </xf>
    <xf numFmtId="4" fontId="6" fillId="2" borderId="0" xfId="0" applyNumberFormat="1" applyFont="1" applyFill="1" applyAlignment="1">
      <alignment horizontal="right"/>
    </xf>
    <xf numFmtId="4" fontId="6" fillId="0" borderId="0" xfId="0" applyNumberFormat="1" applyFont="1" applyAlignment="1">
      <alignment horizontal="right"/>
    </xf>
    <xf numFmtId="3" fontId="6" fillId="6" borderId="1" xfId="0" applyNumberFormat="1" applyFont="1" applyFill="1" applyBorder="1"/>
    <xf numFmtId="3" fontId="6" fillId="6" borderId="1" xfId="0" applyNumberFormat="1" applyFont="1" applyFill="1" applyBorder="1" applyAlignment="1">
      <alignment horizontal="right"/>
    </xf>
    <xf numFmtId="3" fontId="2" fillId="4" borderId="1" xfId="0" applyNumberFormat="1" applyFont="1" applyFill="1" applyBorder="1"/>
    <xf numFmtId="3" fontId="6" fillId="4" borderId="1" xfId="0" applyNumberFormat="1" applyFont="1" applyFill="1" applyBorder="1" applyAlignment="1">
      <alignment horizontal="right"/>
    </xf>
    <xf numFmtId="3" fontId="2" fillId="4" borderId="1" xfId="0" applyNumberFormat="1" applyFont="1" applyFill="1" applyBorder="1" applyAlignment="1">
      <alignment horizontal="right"/>
    </xf>
    <xf numFmtId="3" fontId="2" fillId="0" borderId="1" xfId="0" applyNumberFormat="1" applyFont="1" applyBorder="1"/>
    <xf numFmtId="3" fontId="11" fillId="0" borderId="1" xfId="0" applyNumberFormat="1" applyFont="1" applyBorder="1"/>
    <xf numFmtId="3" fontId="11" fillId="4" borderId="1" xfId="0" applyNumberFormat="1" applyFont="1" applyFill="1" applyBorder="1" applyAlignment="1">
      <alignment horizontal="right"/>
    </xf>
    <xf numFmtId="3" fontId="2" fillId="4" borderId="1" xfId="0" applyNumberFormat="1" applyFont="1" applyFill="1" applyBorder="1" applyAlignment="1">
      <alignment horizontal="center"/>
    </xf>
    <xf numFmtId="3" fontId="6" fillId="0" borderId="1" xfId="0" applyNumberFormat="1" applyFont="1" applyBorder="1"/>
    <xf numFmtId="3" fontId="6" fillId="2" borderId="1" xfId="0" applyNumberFormat="1" applyFont="1" applyFill="1" applyBorder="1"/>
    <xf numFmtId="3" fontId="6" fillId="3" borderId="1" xfId="0" applyNumberFormat="1" applyFont="1" applyFill="1" applyBorder="1"/>
    <xf numFmtId="0" fontId="6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6">
    <cellStyle name="Comma 2" xfId="1" xr:uid="{907B9661-F8FD-4631-B1F6-AEE9833F808F}"/>
    <cellStyle name="Excel Built-in Normal" xfId="5" xr:uid="{9F3606B5-B038-4E90-97E8-53419E647BC0}"/>
    <cellStyle name="Hyperlink 2" xfId="4" xr:uid="{A852FB27-1BD5-4930-8F92-9046AE6A0118}"/>
    <cellStyle name="Normal" xfId="0" builtinId="0"/>
    <cellStyle name="Normal 2" xfId="2" xr:uid="{A0E4EF8C-F9CB-4FDB-9736-1E1509FE5A6B}"/>
    <cellStyle name="Percent 2" xfId="3" xr:uid="{587AB01B-B9C3-44EA-AB34-B735B694888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52217-1FBB-40B3-9726-8FD2008065F3}">
  <dimension ref="A1:F30"/>
  <sheetViews>
    <sheetView tabSelected="1" topLeftCell="A17" zoomScale="80" zoomScaleNormal="80" workbookViewId="0">
      <selection activeCell="B34" sqref="B34"/>
    </sheetView>
  </sheetViews>
  <sheetFormatPr defaultColWidth="8.88671875" defaultRowHeight="15.75"/>
  <cols>
    <col min="1" max="1" width="46" style="1" customWidth="1"/>
    <col min="2" max="5" width="19.88671875" style="1" customWidth="1"/>
    <col min="6" max="6" width="15" style="1" customWidth="1"/>
    <col min="7" max="7" width="21.6640625" style="1" customWidth="1"/>
    <col min="8" max="16384" width="8.88671875" style="1"/>
  </cols>
  <sheetData>
    <row r="1" spans="1:6" ht="18.75">
      <c r="A1" s="42" t="s">
        <v>27</v>
      </c>
      <c r="B1" s="42"/>
      <c r="C1" s="42"/>
      <c r="D1" s="42"/>
    </row>
    <row r="2" spans="1:6">
      <c r="C2" s="3"/>
      <c r="E2" s="3" t="s">
        <v>0</v>
      </c>
    </row>
    <row r="3" spans="1:6" ht="80.25" customHeight="1">
      <c r="A3" s="43" t="s">
        <v>4</v>
      </c>
      <c r="B3" s="5" t="s">
        <v>24</v>
      </c>
      <c r="C3" s="5" t="s">
        <v>28</v>
      </c>
      <c r="D3" s="5" t="s">
        <v>5</v>
      </c>
      <c r="E3" s="5" t="s">
        <v>6</v>
      </c>
      <c r="F3" s="6"/>
    </row>
    <row r="4" spans="1:6" ht="52.5" customHeight="1">
      <c r="A4" s="43"/>
      <c r="B4" s="4" t="s">
        <v>7</v>
      </c>
      <c r="C4" s="4" t="s">
        <v>7</v>
      </c>
      <c r="D4" s="4" t="s">
        <v>7</v>
      </c>
      <c r="E4" s="4" t="s">
        <v>7</v>
      </c>
    </row>
    <row r="5" spans="1:6">
      <c r="A5" s="7">
        <v>1</v>
      </c>
      <c r="B5" s="7">
        <v>2</v>
      </c>
      <c r="C5" s="7">
        <v>3</v>
      </c>
      <c r="D5" s="7">
        <v>4</v>
      </c>
      <c r="E5" s="7" t="s">
        <v>8</v>
      </c>
    </row>
    <row r="6" spans="1:6" ht="23.25" customHeight="1">
      <c r="A6" s="8" t="s">
        <v>9</v>
      </c>
      <c r="B6" s="30">
        <f>B7+B18+B19+B23</f>
        <v>122868859.662</v>
      </c>
      <c r="C6" s="30">
        <f>C7+C18+C19</f>
        <v>216086.91</v>
      </c>
      <c r="D6" s="30">
        <f>D7+D18+D19+D23</f>
        <v>5366427.2700000005</v>
      </c>
      <c r="E6" s="31">
        <f>B6+C6+D6</f>
        <v>128451373.84199999</v>
      </c>
    </row>
    <row r="7" spans="1:6" ht="18.75" customHeight="1">
      <c r="A7" s="9" t="s">
        <v>1</v>
      </c>
      <c r="B7" s="32">
        <f>B8+B17</f>
        <v>62825840.070000008</v>
      </c>
      <c r="C7" s="32">
        <f>C8+C17</f>
        <v>50190</v>
      </c>
      <c r="D7" s="32">
        <f>D8+D17</f>
        <v>1887027.4600000002</v>
      </c>
      <c r="E7" s="33">
        <f>B7+C7+D7</f>
        <v>64763057.530000009</v>
      </c>
    </row>
    <row r="8" spans="1:6" ht="27" customHeight="1">
      <c r="A8" s="10" t="s">
        <v>10</v>
      </c>
      <c r="B8" s="32">
        <f>B9+B10+B14+B15+B16</f>
        <v>46172334.020000003</v>
      </c>
      <c r="C8" s="32">
        <f>C9+C10+C14+C15</f>
        <v>39080</v>
      </c>
      <c r="D8" s="32">
        <f>D9+D10+D14+D15+D16</f>
        <v>1364806.1800000002</v>
      </c>
      <c r="E8" s="34">
        <f>B8+C8+D8</f>
        <v>47576220.200000003</v>
      </c>
    </row>
    <row r="9" spans="1:6" ht="34.5" customHeight="1">
      <c r="A9" s="11" t="s">
        <v>11</v>
      </c>
      <c r="B9" s="35">
        <v>3436763.9200000004</v>
      </c>
      <c r="C9" s="35">
        <v>14962</v>
      </c>
      <c r="D9" s="35">
        <v>184652.9</v>
      </c>
      <c r="E9" s="34">
        <f t="shared" ref="E9:E19" si="0">B9+C9+D9</f>
        <v>3636378.8200000003</v>
      </c>
    </row>
    <row r="10" spans="1:6" ht="61.5" customHeight="1">
      <c r="A10" s="11" t="s">
        <v>12</v>
      </c>
      <c r="B10" s="32">
        <f>SUM(B11:B13)</f>
        <v>26489087.93</v>
      </c>
      <c r="C10" s="32">
        <f>SUM(C11:C13)</f>
        <v>24118</v>
      </c>
      <c r="D10" s="32">
        <f>SUM(D11:D13)</f>
        <v>448002.14</v>
      </c>
      <c r="E10" s="34">
        <f t="shared" si="0"/>
        <v>26961208.07</v>
      </c>
    </row>
    <row r="11" spans="1:6" s="20" customFormat="1" ht="31.5">
      <c r="A11" s="12" t="s">
        <v>13</v>
      </c>
      <c r="B11" s="36">
        <v>10745954.01</v>
      </c>
      <c r="C11" s="36">
        <v>11559</v>
      </c>
      <c r="D11" s="36">
        <v>238063.55</v>
      </c>
      <c r="E11" s="37">
        <f t="shared" si="0"/>
        <v>10995576.560000001</v>
      </c>
    </row>
    <row r="12" spans="1:6" s="20" customFormat="1">
      <c r="A12" s="12" t="s">
        <v>14</v>
      </c>
      <c r="B12" s="36">
        <v>15317213.479999999</v>
      </c>
      <c r="C12" s="36">
        <v>12559</v>
      </c>
      <c r="D12" s="36">
        <v>195956.59</v>
      </c>
      <c r="E12" s="37">
        <f t="shared" si="0"/>
        <v>15525729.069999998</v>
      </c>
    </row>
    <row r="13" spans="1:6" s="20" customFormat="1">
      <c r="A13" s="12" t="s">
        <v>15</v>
      </c>
      <c r="B13" s="36">
        <v>425920.44</v>
      </c>
      <c r="C13" s="36">
        <v>0</v>
      </c>
      <c r="D13" s="36">
        <v>13982</v>
      </c>
      <c r="E13" s="37">
        <f t="shared" si="0"/>
        <v>439902.44</v>
      </c>
    </row>
    <row r="14" spans="1:6" ht="34.5" customHeight="1">
      <c r="A14" s="13" t="s">
        <v>16</v>
      </c>
      <c r="B14" s="35">
        <v>637952.02</v>
      </c>
      <c r="C14" s="35">
        <v>0</v>
      </c>
      <c r="D14" s="35">
        <v>7746</v>
      </c>
      <c r="E14" s="34">
        <f t="shared" si="0"/>
        <v>645698.02</v>
      </c>
    </row>
    <row r="15" spans="1:6">
      <c r="A15" s="14" t="s">
        <v>17</v>
      </c>
      <c r="B15" s="35">
        <v>2921913.45</v>
      </c>
      <c r="C15" s="35">
        <v>0</v>
      </c>
      <c r="D15" s="35">
        <v>265466.70999999996</v>
      </c>
      <c r="E15" s="34">
        <f t="shared" si="0"/>
        <v>3187380.16</v>
      </c>
    </row>
    <row r="16" spans="1:6" ht="47.25">
      <c r="A16" s="14" t="s">
        <v>18</v>
      </c>
      <c r="B16" s="35">
        <v>12686616.700000001</v>
      </c>
      <c r="C16" s="38" t="s">
        <v>2</v>
      </c>
      <c r="D16" s="35">
        <v>458938.43000000005</v>
      </c>
      <c r="E16" s="34">
        <f>B16+D16</f>
        <v>13145555.130000001</v>
      </c>
    </row>
    <row r="17" spans="1:5" ht="67.5" customHeight="1">
      <c r="A17" s="11" t="s">
        <v>19</v>
      </c>
      <c r="B17" s="35">
        <v>16653506.050000001</v>
      </c>
      <c r="C17" s="35">
        <v>11110</v>
      </c>
      <c r="D17" s="35">
        <v>522221.27999999997</v>
      </c>
      <c r="E17" s="34">
        <f t="shared" si="0"/>
        <v>17186837.330000002</v>
      </c>
    </row>
    <row r="18" spans="1:5" s="2" customFormat="1">
      <c r="A18" s="15" t="s">
        <v>20</v>
      </c>
      <c r="B18" s="39">
        <v>12750700.630000001</v>
      </c>
      <c r="C18" s="39">
        <v>10927</v>
      </c>
      <c r="D18" s="39">
        <v>1037482.8400000001</v>
      </c>
      <c r="E18" s="33">
        <f t="shared" si="0"/>
        <v>13799110.470000001</v>
      </c>
    </row>
    <row r="19" spans="1:5" s="2" customFormat="1">
      <c r="A19" s="15" t="s">
        <v>21</v>
      </c>
      <c r="B19" s="39">
        <v>17503090.620000001</v>
      </c>
      <c r="C19" s="39">
        <v>154969.91</v>
      </c>
      <c r="D19" s="39">
        <v>1471498.34</v>
      </c>
      <c r="E19" s="33">
        <f t="shared" si="0"/>
        <v>19129558.870000001</v>
      </c>
    </row>
    <row r="20" spans="1:5" s="2" customFormat="1">
      <c r="A20" s="16"/>
      <c r="B20" s="26"/>
      <c r="C20" s="27"/>
      <c r="D20" s="27"/>
      <c r="E20" s="28"/>
    </row>
    <row r="21" spans="1:5" s="2" customFormat="1">
      <c r="A21" s="16"/>
      <c r="B21" s="26"/>
      <c r="C21" s="27"/>
      <c r="D21" s="27"/>
      <c r="E21" s="28"/>
    </row>
    <row r="22" spans="1:5" s="2" customFormat="1" ht="12" customHeight="1">
      <c r="A22" s="16"/>
      <c r="B22" s="26"/>
      <c r="C22" s="27"/>
      <c r="D22" s="27"/>
      <c r="E22" s="29"/>
    </row>
    <row r="23" spans="1:5" ht="47.25">
      <c r="A23" s="14" t="s">
        <v>22</v>
      </c>
      <c r="B23" s="35">
        <v>29789228.342</v>
      </c>
      <c r="C23" s="38" t="s">
        <v>2</v>
      </c>
      <c r="D23" s="35">
        <v>970418.62999999989</v>
      </c>
      <c r="E23" s="34">
        <f>B23+D23</f>
        <v>30759646.971999999</v>
      </c>
    </row>
    <row r="24" spans="1:5">
      <c r="A24" s="19"/>
      <c r="B24" s="20"/>
      <c r="C24" s="17"/>
      <c r="D24" s="17"/>
      <c r="E24" s="3"/>
    </row>
    <row r="25" spans="1:5">
      <c r="A25" s="19"/>
      <c r="B25" s="20"/>
      <c r="C25" s="17"/>
      <c r="D25" s="17"/>
      <c r="E25" s="3"/>
    </row>
    <row r="26" spans="1:5" s="2" customFormat="1" ht="12" customHeight="1">
      <c r="A26" s="16"/>
      <c r="C26" s="17"/>
      <c r="D26" s="17"/>
      <c r="E26" s="18"/>
    </row>
    <row r="27" spans="1:5" ht="93.75">
      <c r="A27" s="44" t="s">
        <v>23</v>
      </c>
      <c r="B27" s="21" t="s">
        <v>24</v>
      </c>
      <c r="C27" s="21" t="s">
        <v>28</v>
      </c>
      <c r="D27" s="21" t="s">
        <v>25</v>
      </c>
      <c r="E27" s="21" t="s">
        <v>6</v>
      </c>
    </row>
    <row r="28" spans="1:5" ht="31.5">
      <c r="A28" s="45"/>
      <c r="B28" s="22" t="s">
        <v>3</v>
      </c>
      <c r="C28" s="22" t="s">
        <v>3</v>
      </c>
      <c r="D28" s="22" t="s">
        <v>3</v>
      </c>
      <c r="E28" s="22" t="s">
        <v>3</v>
      </c>
    </row>
    <row r="29" spans="1:5">
      <c r="A29" s="23">
        <v>1</v>
      </c>
      <c r="B29" s="23">
        <v>2</v>
      </c>
      <c r="C29" s="23">
        <v>3</v>
      </c>
      <c r="D29" s="23">
        <v>4</v>
      </c>
      <c r="E29" s="23" t="s">
        <v>8</v>
      </c>
    </row>
    <row r="30" spans="1:5" s="25" customFormat="1" ht="29.25" customHeight="1">
      <c r="A30" s="24" t="s">
        <v>26</v>
      </c>
      <c r="B30" s="40">
        <v>125029727.23999999</v>
      </c>
      <c r="C30" s="40">
        <v>214430.5</v>
      </c>
      <c r="D30" s="40">
        <v>6228110.1500000004</v>
      </c>
      <c r="E30" s="41">
        <f>B30+C30+D30</f>
        <v>131472267.89</v>
      </c>
    </row>
  </sheetData>
  <mergeCells count="3">
    <mergeCell ref="A1:D1"/>
    <mergeCell ref="A3:A4"/>
    <mergeCell ref="A27:A28"/>
  </mergeCells>
  <pageMargins left="0.33" right="0.17" top="0.74803149606299213" bottom="0.74803149606299213" header="0.31496062992125984" footer="0.31496062992125984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1C17614AA4674CA7E860D250A12E2A" ma:contentTypeVersion="8" ma:contentTypeDescription="Create a new document." ma:contentTypeScope="" ma:versionID="e12d11f5ccb6e3e39b3dc5c39247ea04">
  <xsd:schema xmlns:xsd="http://www.w3.org/2001/XMLSchema" xmlns:xs="http://www.w3.org/2001/XMLSchema" xmlns:p="http://schemas.microsoft.com/office/2006/metadata/properties" xmlns:ns3="c33203ee-eafc-4adc-a6e2-2be29446da9a" xmlns:ns4="28d8ba18-9071-4eee-aaee-6216c2f2d144" targetNamespace="http://schemas.microsoft.com/office/2006/metadata/properties" ma:root="true" ma:fieldsID="2cc4ff6b2a920913cf2f9bc67489f348" ns3:_="" ns4:_="">
    <xsd:import namespace="c33203ee-eafc-4adc-a6e2-2be29446da9a"/>
    <xsd:import namespace="28d8ba18-9071-4eee-aaee-6216c2f2d14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3203ee-eafc-4adc-a6e2-2be29446da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d8ba18-9071-4eee-aaee-6216c2f2d14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061762-BFBC-4403-A5AC-7548DD7C44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3203ee-eafc-4adc-a6e2-2be29446da9a"/>
    <ds:schemaRef ds:uri="28d8ba18-9071-4eee-aaee-6216c2f2d1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4013A0-A386-4E9B-A7FB-3F5F2CA34B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Manager/>
  <Company>VOVA Centrālais fonds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X980219</dc:creator>
  <cp:keywords/>
  <dc:description/>
  <cp:lastModifiedBy>Gunita Nadziņa</cp:lastModifiedBy>
  <cp:revision/>
  <cp:lastPrinted>2023-11-01T09:14:17Z</cp:lastPrinted>
  <dcterms:created xsi:type="dcterms:W3CDTF">2000-10-19T05:10:39Z</dcterms:created>
  <dcterms:modified xsi:type="dcterms:W3CDTF">2023-11-01T11:41:31Z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0x0101002B1C17614AA4674CA7E860D250A12E2A</vt:lpwstr>
  </property>
  <property fmtid="{D5CDD505-2E9C-101B-9397-08002B2CF9AE}" pid="3" name="_activity">
    <vt:lpwstr/>
  </property>
</Properties>
</file>