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4\"/>
    </mc:Choice>
  </mc:AlternateContent>
  <xr:revisionPtr revIDLastSave="0" documentId="13_ncr:1_{BA3FF125-7C42-48B5-9722-DD7D020E0385}" xr6:coauthVersionLast="47" xr6:coauthVersionMax="47" xr10:uidLastSave="{00000000-0000-0000-0000-000000000000}"/>
  <bookViews>
    <workbookView xWindow="28680" yWindow="-120" windowWidth="29040" windowHeight="15720" xr2:uid="{91C7728B-0B22-4F66-860D-50A20664CF25}"/>
  </bookViews>
  <sheets>
    <sheet name="Janvāris-augusts" sheetId="1" r:id="rId1"/>
  </sheets>
  <definedNames>
    <definedName name="_xlnm._FilterDatabase" localSheetId="0" hidden="1">'Janvāris-augusts'!$A$668:$M$668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7" i="1" l="1"/>
  <c r="F820" i="1" l="1"/>
  <c r="E820" i="1"/>
  <c r="F818" i="1"/>
  <c r="E818" i="1"/>
  <c r="F811" i="1"/>
  <c r="E811" i="1"/>
  <c r="F806" i="1"/>
  <c r="E806" i="1"/>
  <c r="F788" i="1"/>
  <c r="E788" i="1"/>
  <c r="F776" i="1"/>
  <c r="E776" i="1"/>
  <c r="F774" i="1"/>
  <c r="E774" i="1"/>
  <c r="F763" i="1"/>
  <c r="E763" i="1"/>
  <c r="F754" i="1"/>
  <c r="E754" i="1"/>
  <c r="F751" i="1"/>
  <c r="E751" i="1"/>
  <c r="F733" i="1"/>
  <c r="E733" i="1"/>
  <c r="F726" i="1"/>
  <c r="E726" i="1"/>
  <c r="F721" i="1"/>
  <c r="E721" i="1"/>
  <c r="F701" i="1"/>
  <c r="E701" i="1"/>
  <c r="F685" i="1"/>
  <c r="E685" i="1"/>
  <c r="F675" i="1"/>
  <c r="E675" i="1"/>
  <c r="F668" i="1"/>
  <c r="E668" i="1"/>
  <c r="H661" i="1"/>
  <c r="H660" i="1"/>
  <c r="G659" i="1"/>
  <c r="F659" i="1"/>
  <c r="E659" i="1"/>
  <c r="H658" i="1"/>
  <c r="G657" i="1"/>
  <c r="F657" i="1"/>
  <c r="E657" i="1"/>
  <c r="H656" i="1"/>
  <c r="H655" i="1"/>
  <c r="H654" i="1"/>
  <c r="H653" i="1"/>
  <c r="H652" i="1"/>
  <c r="H651" i="1"/>
  <c r="G650" i="1"/>
  <c r="F650" i="1"/>
  <c r="E650" i="1"/>
  <c r="H649" i="1"/>
  <c r="G648" i="1"/>
  <c r="F648" i="1"/>
  <c r="E648" i="1"/>
  <c r="F644" i="1"/>
  <c r="E644" i="1"/>
  <c r="H643" i="1"/>
  <c r="H642" i="1"/>
  <c r="H637" i="1"/>
  <c r="H636" i="1"/>
  <c r="H635" i="1"/>
  <c r="H634" i="1"/>
  <c r="H633" i="1"/>
  <c r="H632" i="1"/>
  <c r="H631" i="1"/>
  <c r="H630" i="1"/>
  <c r="F629" i="1"/>
  <c r="E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F615" i="1"/>
  <c r="E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F598" i="1"/>
  <c r="E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F551" i="1"/>
  <c r="E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F479" i="1"/>
  <c r="E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F433" i="1"/>
  <c r="E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F418" i="1"/>
  <c r="E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F384" i="1"/>
  <c r="E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F339" i="1"/>
  <c r="E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F312" i="1"/>
  <c r="E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F297" i="1"/>
  <c r="E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F78" i="1"/>
  <c r="E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F25" i="1"/>
  <c r="E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418" i="1" l="1"/>
  <c r="H433" i="1"/>
  <c r="H598" i="1"/>
  <c r="H384" i="1"/>
  <c r="H659" i="1"/>
  <c r="H629" i="1"/>
  <c r="H339" i="1"/>
  <c r="H479" i="1"/>
  <c r="H648" i="1"/>
  <c r="H312" i="1"/>
  <c r="H615" i="1"/>
  <c r="H78" i="1"/>
  <c r="H25" i="1"/>
  <c r="F823" i="1"/>
  <c r="H551" i="1"/>
  <c r="F662" i="1"/>
  <c r="F638" i="1"/>
  <c r="H297" i="1"/>
  <c r="H650" i="1"/>
  <c r="E662" i="1"/>
  <c r="F826" i="1" s="1"/>
  <c r="H644" i="1"/>
  <c r="E638" i="1"/>
  <c r="H657" i="1"/>
  <c r="H662" i="1" l="1"/>
  <c r="F831" i="1"/>
  <c r="H638" i="1"/>
</calcChain>
</file>

<file path=xl/sharedStrings.xml><?xml version="1.0" encoding="utf-8"?>
<sst xmlns="http://schemas.openxmlformats.org/spreadsheetml/2006/main" count="2268" uniqueCount="1344">
  <si>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</si>
  <si>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</si>
  <si>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</si>
  <si>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</si>
  <si>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</si>
  <si>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</si>
  <si>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</si>
  <si>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</si>
  <si>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</si>
  <si>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</si>
  <si>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</si>
  <si>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</si>
  <si>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</si>
  <si>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</si>
  <si>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</si>
  <si>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</si>
  <si>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</si>
  <si>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</si>
  <si>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</si>
  <si>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</si>
  <si>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</si>
  <si>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</si>
  <si>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</si>
  <si>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</si>
  <si>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</si>
  <si>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</si>
  <si>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</si>
  <si>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</si>
  <si>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</si>
  <si>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</si>
  <si>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</si>
  <si>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</si>
  <si>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</si>
  <si>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</si>
  <si>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</si>
  <si>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</si>
  <si>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</si>
  <si>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</si>
  <si>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</si>
  <si>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</si>
  <si>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</si>
  <si>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</si>
  <si>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</si>
  <si>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</si>
  <si>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</si>
  <si>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</si>
  <si>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</si>
  <si>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</si>
  <si>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</si>
  <si>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</si>
  <si>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</si>
  <si>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</si>
  <si>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</si>
  <si>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</si>
  <si>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</si>
  <si>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</si>
  <si>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</si>
  <si>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</si>
  <si>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</si>
  <si>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</si>
  <si>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</si>
  <si>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</si>
  <si>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</si>
  <si>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</si>
  <si>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</si>
  <si>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</si>
  <si>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4.1.1.</t>
  </si>
  <si>
    <t>Akūts reimatisms bez norādes par sirds bojājumu</t>
  </si>
  <si>
    <t>I00</t>
  </si>
  <si>
    <t>4.1.2.</t>
  </si>
  <si>
    <t>Akūts reimatisms ar sirds bojājumu</t>
  </si>
  <si>
    <t>I01.0-I01.2;I01.8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</si>
  <si>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</si>
  <si>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</si>
  <si>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</si>
  <si>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</si>
  <si>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</si>
  <si>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</si>
  <si>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</si>
  <si>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</si>
  <si>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</si>
  <si>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</si>
  <si>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</si>
  <si>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</si>
  <si>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</si>
  <si>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</si>
  <si>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</si>
  <si>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</si>
  <si>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</si>
  <si>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</si>
  <si>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</si>
  <si>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</si>
  <si>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</si>
  <si>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</si>
  <si>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</si>
  <si>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</si>
  <si>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</si>
  <si>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</si>
  <si>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</si>
  <si>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</si>
  <si>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</si>
  <si>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</si>
  <si>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</si>
  <si>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</si>
  <si>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</si>
  <si>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</si>
  <si>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</si>
  <si>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</si>
  <si>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</si>
  <si>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</si>
  <si>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</si>
  <si>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</si>
  <si>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</si>
  <si>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</si>
  <si>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</si>
  <si>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</si>
  <si>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</si>
  <si>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</si>
  <si>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</si>
  <si>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</si>
  <si>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</si>
  <si>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</si>
  <si>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</si>
  <si>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</si>
  <si>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</si>
  <si>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</si>
  <si>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</si>
  <si>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</si>
  <si>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</si>
  <si>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</si>
  <si>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</si>
  <si>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</si>
  <si>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</si>
  <si>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</si>
  <si>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</si>
  <si>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</si>
  <si>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</si>
  <si>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</si>
  <si>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</si>
  <si>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</si>
  <si>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</si>
  <si>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</si>
  <si>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</si>
  <si>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</si>
  <si>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</si>
  <si>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</si>
  <si>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</si>
  <si>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</si>
  <si>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</si>
  <si>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</si>
  <si>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</si>
  <si>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</si>
  <si>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</si>
  <si>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</si>
  <si>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</si>
  <si>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</si>
  <si>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</si>
  <si>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</si>
  <si>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</si>
  <si>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</si>
  <si>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</si>
  <si>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</si>
  <si>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</si>
  <si>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</si>
  <si>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</si>
  <si>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</si>
  <si>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</si>
  <si>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</si>
  <si>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</si>
  <si>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</si>
  <si>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</si>
  <si>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</si>
  <si>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</si>
  <si>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</si>
  <si>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</si>
  <si>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</si>
  <si>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</si>
  <si>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</si>
  <si>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</si>
  <si>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</si>
  <si>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</si>
  <si>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</si>
  <si>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</si>
  <si>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</si>
  <si>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</si>
  <si>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</si>
  <si>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</si>
  <si>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</si>
  <si>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</si>
  <si>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</si>
  <si>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</si>
  <si>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</si>
  <si>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</si>
  <si>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</si>
  <si>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</si>
  <si>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</si>
  <si>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</si>
  <si>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</si>
  <si>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</si>
  <si>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</si>
  <si>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</si>
  <si>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</si>
  <si>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</si>
  <si>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</si>
  <si>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</si>
  <si>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</si>
  <si>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</si>
  <si>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</si>
  <si>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</si>
  <si>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</si>
  <si>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</si>
  <si>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</si>
  <si>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</si>
  <si>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</si>
  <si>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</si>
  <si>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</si>
  <si>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</si>
  <si>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</si>
  <si>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</si>
  <si>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</si>
  <si>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</si>
  <si>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</si>
  <si>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</si>
  <si>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</si>
  <si>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</si>
  <si>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</si>
  <si>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</si>
  <si>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</si>
  <si>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</si>
  <si>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</si>
  <si>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</si>
  <si>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</si>
  <si>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</si>
  <si>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</si>
  <si>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</si>
  <si>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</si>
  <si>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</si>
  <si>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</si>
  <si>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</si>
  <si>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</si>
  <si>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</si>
  <si>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</si>
  <si>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</si>
  <si>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</si>
  <si>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</si>
  <si>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</si>
  <si>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</si>
  <si>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</si>
  <si>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</si>
  <si>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</si>
  <si>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</si>
  <si>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</si>
  <si>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</si>
  <si>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</si>
  <si>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</si>
  <si>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</si>
  <si>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</si>
  <si>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</si>
  <si>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</si>
  <si>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</si>
  <si>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</si>
  <si>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</si>
  <si>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</si>
  <si>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</si>
  <si>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</si>
  <si>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</si>
  <si>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</si>
  <si>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</si>
  <si>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</si>
  <si>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</si>
  <si>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</si>
  <si>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</si>
  <si>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</si>
  <si>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</si>
  <si>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</si>
  <si>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</si>
  <si>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</si>
  <si>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</si>
  <si>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</si>
  <si>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</si>
  <si>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</si>
  <si>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</si>
  <si>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</si>
  <si>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</si>
  <si>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</si>
  <si>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</si>
  <si>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</si>
  <si>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</si>
  <si>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</si>
  <si>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</si>
  <si>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</si>
  <si>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</si>
  <si>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</si>
  <si>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</si>
  <si>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</si>
  <si>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</si>
  <si>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</si>
  <si>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</si>
  <si>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</si>
  <si>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</si>
  <si>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</si>
  <si>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</si>
  <si>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</si>
  <si>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</si>
  <si>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</si>
  <si>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</si>
  <si>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</si>
  <si>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</si>
  <si>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</si>
  <si>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</si>
  <si>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</si>
  <si>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</si>
  <si>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</si>
  <si>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</si>
  <si>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</si>
  <si>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</si>
  <si>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</si>
  <si>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</si>
  <si>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</si>
  <si>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</si>
  <si>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</si>
  <si>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</si>
  <si>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</si>
  <si>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</si>
  <si>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</si>
  <si>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</si>
  <si>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</si>
  <si>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</si>
  <si>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5.8.8.</t>
  </si>
  <si>
    <t>Placentas ļaundabīgs audzējs</t>
  </si>
  <si>
    <t>C58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</si>
  <si>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</si>
  <si>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</si>
  <si>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</si>
  <si>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</si>
  <si>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</si>
  <si>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</si>
  <si>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</si>
  <si>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</si>
  <si>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</si>
  <si>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</si>
  <si>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</si>
  <si>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</si>
  <si>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</si>
  <si>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</si>
  <si>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</si>
  <si>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</si>
  <si>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</si>
  <si>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</si>
  <si>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</si>
  <si>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</si>
  <si>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</si>
  <si>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</si>
  <si>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</si>
  <si>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</si>
  <si>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</si>
  <si>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</si>
  <si>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</si>
  <si>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</si>
  <si>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</si>
  <si>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</si>
  <si>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</si>
  <si>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</si>
  <si>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</si>
  <si>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</si>
  <si>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</si>
  <si>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</si>
  <si>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</si>
  <si>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</si>
  <si>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</si>
  <si>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</si>
  <si>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</si>
  <si>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</si>
  <si>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</si>
  <si>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</si>
  <si>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</si>
  <si>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</si>
  <si>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</si>
  <si>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</si>
  <si>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</si>
  <si>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</si>
  <si>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</si>
  <si>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</si>
  <si>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</si>
  <si>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</si>
  <si>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</si>
  <si>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</si>
  <si>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</si>
  <si>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</si>
  <si>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</si>
  <si>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</si>
  <si>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</si>
  <si>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</si>
  <si>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</si>
  <si>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</si>
  <si>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</si>
  <si>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</si>
  <si>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</si>
  <si>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</si>
  <si>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</si>
  <si>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</si>
  <si>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</si>
  <si>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</si>
  <si>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</si>
  <si>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</si>
  <si>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</si>
  <si>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</si>
  <si>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</si>
  <si>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</si>
  <si>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</si>
  <si>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</si>
  <si>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</si>
  <si>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</si>
  <si>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</si>
  <si>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</si>
  <si>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</si>
  <si>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</si>
  <si>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</si>
  <si>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</si>
  <si>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</si>
  <si>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</si>
  <si>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</si>
  <si>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</si>
  <si>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</si>
  <si>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</si>
  <si>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</si>
  <si>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</si>
  <si>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</si>
  <si>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</si>
  <si>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</si>
  <si>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</si>
  <si>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</si>
  <si>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</si>
  <si>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</si>
  <si>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</si>
  <si>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</si>
  <si>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</si>
  <si>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</si>
  <si>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</si>
  <si>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</si>
  <si>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</si>
  <si>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</si>
  <si>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</si>
  <si>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</si>
  <si>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</si>
  <si>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</si>
  <si>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</si>
  <si>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</si>
  <si>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</si>
  <si>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</si>
  <si>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</si>
  <si>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</si>
  <si>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</si>
  <si>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</si>
  <si>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</si>
  <si>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</si>
  <si>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</si>
  <si>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</si>
  <si>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</si>
  <si>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</si>
  <si>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</si>
  <si>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</si>
  <si>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</si>
  <si>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</si>
  <si>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</si>
  <si>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</si>
  <si>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</si>
  <si>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</si>
  <si>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</si>
  <si>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</si>
  <si>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</si>
  <si>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</si>
  <si>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</si>
  <si>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</si>
  <si>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</si>
  <si>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</si>
  <si>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</si>
  <si>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</si>
  <si>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</si>
  <si>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</si>
  <si>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</si>
  <si>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</si>
  <si>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5.16.8.</t>
  </si>
  <si>
    <t>Endokrīno dziedzeru audzējs ar neskaidru vai nezināmu dabu</t>
  </si>
  <si>
    <t>D44.0-D44.9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</si>
  <si>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</si>
  <si>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</si>
  <si>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</si>
  <si>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</si>
  <si>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</si>
  <si>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</si>
  <si>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</si>
  <si>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</si>
  <si>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</si>
  <si>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</si>
  <si>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</si>
  <si>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</si>
  <si>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</si>
  <si>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</si>
  <si>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</si>
  <si>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</si>
  <si>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</si>
  <si>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</si>
  <si>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</si>
  <si>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</si>
  <si>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50;75;100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</si>
  <si>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</si>
  <si>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</si>
  <si>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</si>
  <si>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</si>
  <si>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</si>
  <si>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</si>
  <si>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</si>
  <si>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</si>
  <si>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</si>
  <si>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</si>
  <si>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</si>
  <si>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</si>
  <si>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</si>
  <si>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</si>
  <si>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</si>
  <si>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</si>
  <si>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</si>
  <si>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</si>
  <si>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</si>
  <si>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</si>
  <si>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</si>
  <si>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</si>
  <si>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</si>
  <si>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</si>
  <si>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</si>
  <si>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</si>
  <si>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</si>
  <si>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</si>
  <si>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</si>
  <si>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</si>
  <si>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</si>
  <si>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</si>
  <si>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</si>
  <si>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</si>
  <si>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</si>
  <si>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</si>
  <si>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</si>
  <si>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</si>
  <si>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</si>
  <si>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</si>
  <si>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</si>
  <si>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</si>
  <si>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</si>
  <si>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</si>
  <si>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</si>
  <si>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</si>
  <si>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</si>
  <si>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</si>
  <si>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</si>
  <si>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</si>
  <si>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</si>
  <si>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</si>
  <si>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</si>
  <si>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</si>
  <si>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</si>
  <si>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</si>
  <si>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</si>
  <si>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</si>
  <si>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</si>
  <si>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</si>
  <si>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</si>
  <si>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</si>
  <si>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</si>
  <si>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</si>
  <si>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</si>
  <si>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</si>
  <si>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</si>
  <si>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</si>
  <si>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</si>
  <si>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</si>
  <si>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</si>
  <si>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</si>
  <si>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</si>
  <si>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</si>
  <si>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</si>
  <si>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</si>
  <si>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</si>
  <si>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</si>
  <si>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</si>
  <si>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</si>
  <si>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</si>
  <si>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</si>
  <si>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</si>
  <si>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</si>
  <si>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</si>
  <si>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</si>
  <si>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</si>
  <si>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</si>
  <si>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</si>
  <si>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</si>
  <si>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</si>
  <si>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</si>
  <si>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</si>
  <si>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</si>
  <si>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</si>
  <si>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</si>
  <si>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</si>
  <si>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</si>
  <si>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</si>
  <si>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</si>
  <si>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</si>
  <si>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</si>
  <si>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</si>
  <si>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</si>
  <si>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</si>
  <si>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</si>
  <si>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</si>
  <si>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</si>
  <si>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</si>
  <si>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</si>
  <si>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</si>
  <si>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</si>
  <si>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</si>
  <si>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</si>
  <si>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</si>
  <si>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</si>
  <si>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</si>
  <si>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</si>
  <si>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</si>
  <si>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</si>
  <si>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</si>
  <si>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</si>
  <si>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</si>
  <si>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</si>
  <si>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</si>
  <si>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</si>
  <si>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</si>
  <si>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</si>
  <si>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</si>
  <si>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</si>
  <si>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</si>
  <si>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</si>
  <si>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</si>
  <si>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</si>
  <si>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</si>
  <si>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</si>
  <si>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</si>
  <si>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</si>
  <si>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</si>
  <si>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</si>
  <si>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</si>
  <si>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</si>
  <si>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</si>
  <si>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</si>
  <si>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</si>
  <si>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</si>
  <si>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</si>
  <si>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</si>
  <si>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</si>
  <si>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</si>
  <si>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</si>
  <si>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</si>
  <si>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</si>
  <si>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</si>
  <si>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</si>
  <si>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</si>
  <si>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</si>
  <si>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</si>
  <si>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</si>
  <si>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</si>
  <si>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</si>
  <si>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</si>
  <si>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</si>
  <si>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</si>
  <si>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</si>
  <si>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</si>
  <si>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</si>
  <si>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</si>
  <si>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</si>
  <si>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</si>
  <si>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</si>
  <si>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</si>
  <si>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</si>
  <si>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</si>
  <si>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</si>
  <si>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</si>
  <si>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</si>
  <si>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</si>
  <si>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</si>
  <si>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</si>
  <si>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</si>
  <si>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</si>
  <si>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</si>
  <si>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</si>
  <si>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</si>
  <si>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</si>
  <si>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</si>
  <si>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</si>
  <si>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</si>
  <si>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</si>
  <si>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</si>
  <si>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</si>
  <si>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</si>
  <si>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</si>
  <si>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</si>
  <si>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</si>
  <si>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</si>
  <si>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</si>
  <si>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</si>
  <si>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</si>
  <si>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</si>
  <si>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</si>
  <si>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</si>
  <si>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</si>
  <si>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</si>
  <si>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</si>
  <si>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</si>
  <si>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</si>
  <si>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</si>
  <si>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</si>
  <si>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</si>
  <si>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</si>
  <si>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</si>
  <si>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</si>
  <si>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</si>
  <si>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</si>
  <si>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</si>
  <si>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</si>
  <si>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</si>
  <si>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</si>
  <si>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</si>
  <si>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</si>
  <si>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</si>
  <si>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</si>
  <si>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</si>
  <si>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</si>
  <si>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</si>
  <si>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</si>
  <si>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</si>
  <si>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</si>
  <si>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</si>
  <si>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</si>
  <si>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</si>
  <si>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</si>
  <si>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</si>
  <si>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</si>
  <si>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</si>
  <si>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</si>
  <si>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</si>
  <si>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</si>
  <si>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</si>
  <si>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</si>
  <si>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</si>
  <si>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</si>
  <si>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</si>
  <si>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</si>
  <si>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</si>
  <si>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</si>
  <si>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</si>
  <si>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</si>
  <si>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</si>
  <si>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</si>
  <si>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</si>
  <si>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</si>
  <si>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</si>
  <si>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</si>
  <si>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</si>
  <si>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</si>
  <si>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</si>
  <si>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</si>
  <si>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</si>
  <si>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</si>
  <si>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</si>
  <si>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</si>
  <si>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</si>
  <si>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</si>
  <si>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</si>
  <si>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</si>
  <si>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</si>
  <si>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</si>
  <si>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</si>
  <si>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</si>
  <si>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</si>
  <si>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</si>
  <si>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</si>
  <si>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</si>
  <si>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</si>
  <si>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</si>
  <si>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</si>
  <si>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</si>
  <si>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</si>
  <si>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</si>
  <si>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</si>
  <si>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</si>
  <si>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</si>
  <si>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</si>
  <si>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</si>
  <si>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</si>
  <si>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</si>
  <si>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</si>
  <si>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</si>
  <si>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</si>
  <si>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</si>
  <si>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</si>
  <si>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</si>
  <si>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</si>
  <si>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</si>
  <si>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</si>
  <si>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</si>
  <si>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</si>
  <si>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</si>
  <si>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</si>
  <si>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</si>
  <si>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</si>
  <si>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</si>
  <si>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</si>
  <si>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</si>
  <si>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</si>
  <si>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</si>
  <si>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</si>
  <si>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</si>
  <si>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</si>
  <si>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</si>
  <si>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</si>
  <si>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</si>
  <si>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</si>
  <si>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</si>
  <si>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</si>
  <si>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</si>
  <si>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</si>
  <si>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</si>
  <si>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</si>
  <si>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</si>
  <si>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</si>
  <si>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</si>
  <si>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</si>
  <si>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</si>
  <si>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</si>
  <si>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</si>
  <si>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</si>
  <si>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</si>
  <si>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</si>
  <si>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</si>
  <si>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</si>
  <si>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</si>
  <si>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</si>
  <si>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</si>
  <si>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</si>
  <si>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</si>
  <si>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</si>
  <si>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</si>
  <si>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</si>
  <si>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</si>
  <si>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</si>
  <si>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</si>
  <si>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</si>
  <si>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</si>
  <si>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</si>
  <si>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</si>
  <si>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</si>
  <si>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</si>
  <si>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</si>
  <si>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</si>
  <si>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</si>
  <si>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</si>
  <si>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</si>
  <si>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</si>
  <si>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</si>
  <si>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</si>
  <si>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</si>
  <si>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</si>
  <si>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</si>
  <si>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</si>
  <si>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</si>
  <si>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</si>
  <si>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</si>
  <si>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</si>
  <si>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</si>
  <si>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</si>
  <si>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</si>
  <si>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</si>
  <si>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</si>
  <si>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</si>
  <si>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</si>
  <si>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</si>
  <si>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</si>
  <si>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</si>
  <si>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</si>
  <si>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</si>
  <si>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</si>
  <si>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</si>
  <si>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</si>
  <si>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</si>
  <si>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</si>
  <si>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</si>
  <si>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</si>
  <si>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</si>
  <si>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</si>
  <si>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</si>
  <si>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</si>
  <si>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</si>
  <si>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</si>
  <si>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</si>
  <si>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</si>
  <si>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</si>
  <si>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</si>
  <si>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</si>
  <si>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</si>
  <si>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</si>
  <si>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</si>
  <si>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</si>
  <si>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</si>
  <si>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</si>
  <si>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</si>
  <si>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</si>
  <si>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</si>
  <si>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</si>
  <si>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</si>
  <si>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</si>
  <si>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</si>
  <si>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</si>
  <si>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</si>
  <si>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</si>
  <si>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</si>
  <si>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</si>
  <si>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</si>
  <si>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</si>
  <si>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</si>
  <si>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</si>
  <si>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</si>
  <si>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</si>
  <si>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</si>
  <si>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</si>
  <si>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</si>
  <si>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</si>
  <si>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</si>
  <si>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</si>
  <si>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</si>
  <si>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</si>
  <si>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</si>
  <si>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</si>
  <si>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</si>
  <si>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</si>
  <si>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</si>
  <si>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</si>
  <si>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</si>
  <si>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</si>
  <si>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</si>
  <si>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</si>
  <si>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</si>
  <si>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</si>
  <si>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</si>
  <si>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</si>
  <si>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</si>
  <si>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</si>
  <si>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</si>
  <si>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</si>
  <si>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</si>
  <si>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</si>
  <si>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15.22.</t>
  </si>
  <si>
    <t>Psihiski un uzvedības traucējumi Indijas kaņepju alkaloīdu lietošanas dēļ</t>
  </si>
  <si>
    <t>F12.1;F12.2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</si>
  <si>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</si>
  <si>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</si>
  <si>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</si>
  <si>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</si>
  <si>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</si>
  <si>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</si>
  <si>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</si>
  <si>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</si>
  <si>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</si>
  <si>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</si>
  <si>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</si>
  <si>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</si>
  <si>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</si>
  <si>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</si>
  <si>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</si>
  <si>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</si>
  <si>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</si>
  <si>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</si>
  <si>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</si>
  <si>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</si>
  <si>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</si>
  <si>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</si>
  <si>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</si>
  <si>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</si>
  <si>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</si>
  <si>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</si>
  <si>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</si>
  <si>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</si>
  <si>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</si>
  <si>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</si>
  <si>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</si>
  <si>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</si>
  <si>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</si>
  <si>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</si>
  <si>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</si>
  <si>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</si>
  <si>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</si>
  <si>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</si>
  <si>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</si>
  <si>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</si>
  <si>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</si>
  <si>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</si>
  <si>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</si>
  <si>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</si>
  <si>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</si>
  <si>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</si>
  <si>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</si>
  <si>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</si>
  <si>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</si>
  <si>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</si>
  <si>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</si>
  <si>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</si>
  <si>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</si>
  <si>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</si>
  <si>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</si>
  <si>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</si>
  <si>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</si>
  <si>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</si>
  <si>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</si>
  <si>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</si>
  <si>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</si>
  <si>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</si>
  <si>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</si>
  <si>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</si>
  <si>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</si>
  <si>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</si>
  <si>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</si>
  <si>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</si>
  <si>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</si>
  <si>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</si>
  <si>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</si>
  <si>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</si>
  <si>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</si>
  <si>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</si>
  <si>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</si>
  <si>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</si>
  <si>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</si>
  <si>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</si>
  <si>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</si>
  <si>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</si>
  <si>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</si>
  <si>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</si>
  <si>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</si>
  <si>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</si>
  <si>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</si>
  <si>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</si>
  <si>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</si>
  <si>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</si>
  <si>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</si>
  <si>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</si>
  <si>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</si>
  <si>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</si>
  <si>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</si>
  <si>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</si>
  <si>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</si>
  <si>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</si>
  <si>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</si>
  <si>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</si>
  <si>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</si>
  <si>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</si>
  <si>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</si>
  <si>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</si>
  <si>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</si>
  <si>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</si>
  <si>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</si>
  <si>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</si>
  <si>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</si>
  <si>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</si>
  <si>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</si>
  <si>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</si>
  <si>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</si>
  <si>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</si>
  <si>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</si>
  <si>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</si>
  <si>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</si>
  <si>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</si>
  <si>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</si>
  <si>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</si>
  <si>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</si>
  <si>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</si>
  <si>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</si>
  <si>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</si>
  <si>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</si>
  <si>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</si>
  <si>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Dišēna muskuļu distrofija</t>
  </si>
  <si>
    <t>G71.0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</si>
  <si>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</si>
  <si>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</si>
  <si>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</si>
  <si>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</si>
  <si>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</si>
  <si>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</si>
  <si>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</si>
  <si>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</si>
  <si>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</si>
  <si>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</si>
  <si>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Konjunktīvas bojājums citur klasificētu slimību dēļ</t>
  </si>
  <si>
    <t>H13</t>
  </si>
  <si>
    <t>Keratīts</t>
  </si>
  <si>
    <t>H16</t>
  </si>
  <si>
    <t>Saistenes un radzenes bojājums citur klasificētu slimību dēļ</t>
  </si>
  <si>
    <t>H19</t>
  </si>
  <si>
    <t>Iridociklīts</t>
  </si>
  <si>
    <t>H20</t>
  </si>
  <si>
    <t>Citas redzes nerva (n.opticus,II nerva) un redzes ceļu slimības</t>
  </si>
  <si>
    <t>H47</t>
  </si>
  <si>
    <t>Talasēmija</t>
  </si>
  <si>
    <t>D56</t>
  </si>
  <si>
    <t>D61</t>
  </si>
  <si>
    <t>Citi koagulācijas traucējumi</t>
  </si>
  <si>
    <t>D68</t>
  </si>
  <si>
    <t>D69</t>
  </si>
  <si>
    <t>Noteiktas limforetikulāro audu un retikulohistiocitārās sistēmas slimības</t>
  </si>
  <si>
    <t>D76</t>
  </si>
  <si>
    <t>Imūndeficīts ar dominējošu antivielu defektu</t>
  </si>
  <si>
    <t>D80</t>
  </si>
  <si>
    <t>Kombinēts imūndeficīts</t>
  </si>
  <si>
    <t>D81</t>
  </si>
  <si>
    <t>D84</t>
  </si>
  <si>
    <t>Citas reimatiskas sirds slimības</t>
  </si>
  <si>
    <t>I09</t>
  </si>
  <si>
    <t>Plaušu embolija</t>
  </si>
  <si>
    <t>I26</t>
  </si>
  <si>
    <t>Citas kardiopulmonālas slimības</t>
  </si>
  <si>
    <t>I27</t>
  </si>
  <si>
    <t>Akūts un subakūts endokardīts</t>
  </si>
  <si>
    <t>I33</t>
  </si>
  <si>
    <t>Citi vadīšanas traucējumi</t>
  </si>
  <si>
    <t>I45</t>
  </si>
  <si>
    <t>I47</t>
  </si>
  <si>
    <t>Cita veida sirds aritmijas</t>
  </si>
  <si>
    <t>I49</t>
  </si>
  <si>
    <t>I63</t>
  </si>
  <si>
    <t>I67</t>
  </si>
  <si>
    <t>I69</t>
  </si>
  <si>
    <t>Citas perifērisko asinsvadu slimības</t>
  </si>
  <si>
    <t>I73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</si>
  <si>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</si>
  <si>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</si>
  <si>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</si>
  <si>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</si>
  <si>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</si>
  <si>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</si>
  <si>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>Citi neinfekciozi limfvadu un limfmezglu bojājumi</t>
  </si>
  <si>
    <t>I89</t>
  </si>
  <si>
    <t xml:space="preserve">Audzēji </t>
  </si>
  <si>
    <t>C18</t>
  </si>
  <si>
    <t>C25</t>
  </si>
  <si>
    <t>C49</t>
  </si>
  <si>
    <t>C71</t>
  </si>
  <si>
    <t>Muguras smadzeņu, kraniālo nervu u.c.centr.nervu sist.daļu ļaund.audz.</t>
  </si>
  <si>
    <t>C72</t>
  </si>
  <si>
    <t>C74</t>
  </si>
  <si>
    <t>Hodžkina slimība</t>
  </si>
  <si>
    <t>C81</t>
  </si>
  <si>
    <t>C91</t>
  </si>
  <si>
    <t>C92</t>
  </si>
  <si>
    <t>Pārējo un neprecīzi noteiktu gremošanas sistēmas daļu labdabīgs audzējs</t>
  </si>
  <si>
    <t>D13</t>
  </si>
  <si>
    <t>Vidusauss un elpošanas sistēmas labdabīgi audzēji</t>
  </si>
  <si>
    <t>D14</t>
  </si>
  <si>
    <t>Hemangioma un limfangioma, jebkura lokalizācija</t>
  </si>
  <si>
    <t>D18</t>
  </si>
  <si>
    <t>Acs un tās palīgorgānu labdabīgs audzējs</t>
  </si>
  <si>
    <t>D31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</si>
  <si>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</si>
  <si>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</si>
  <si>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</si>
  <si>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</si>
  <si>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</si>
  <si>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</si>
  <si>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</si>
  <si>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</si>
  <si>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L20</t>
  </si>
  <si>
    <t>L40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</si>
  <si>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</si>
  <si>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</si>
  <si>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</si>
  <si>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</si>
  <si>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</si>
  <si>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neklasificētas balss saišu un balsenes slimības</t>
  </si>
  <si>
    <t>J38</t>
  </si>
  <si>
    <t>Vienkāršs un mukopurulents hronisks bronhīts</t>
  </si>
  <si>
    <t>J41</t>
  </si>
  <si>
    <t>Neprecizēts hronisks bronhīts</t>
  </si>
  <si>
    <t>J42</t>
  </si>
  <si>
    <t>Citur neklasificēta plaušu eozinofilija</t>
  </si>
  <si>
    <t>J82</t>
  </si>
  <si>
    <t>J84</t>
  </si>
  <si>
    <t>Citas pleiras slimības</t>
  </si>
  <si>
    <t>J94</t>
  </si>
  <si>
    <t>E10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</si>
  <si>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</si>
  <si>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</si>
  <si>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</si>
  <si>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</si>
  <si>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</si>
  <si>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</si>
  <si>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</si>
  <si>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</si>
  <si>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</si>
  <si>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</si>
  <si>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</si>
  <si>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</si>
  <si>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</si>
  <si>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Citu B grupas vitamīnu trūkums</t>
  </si>
  <si>
    <t>E53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</si>
  <si>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</si>
  <si>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</si>
  <si>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</si>
  <si>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</si>
  <si>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</si>
  <si>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</si>
  <si>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</si>
  <si>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</si>
  <si>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</si>
  <si>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</si>
  <si>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</si>
  <si>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</si>
  <si>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</si>
  <si>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</si>
  <si>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</si>
  <si>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Citur neklasificēta aknu mazspēja</t>
  </si>
  <si>
    <t>K72</t>
  </si>
  <si>
    <t>Citas aknu slimības</t>
  </si>
  <si>
    <t>K76</t>
  </si>
  <si>
    <t>B18</t>
  </si>
  <si>
    <t>Humānā imūndeficīta vīrusa [HIV] infekcija ar citām izpausmēm</t>
  </si>
  <si>
    <t>B23</t>
  </si>
  <si>
    <t>Histoplazmoze</t>
  </si>
  <si>
    <t>B39</t>
  </si>
  <si>
    <t>Aspergiloze</t>
  </si>
  <si>
    <t>B44</t>
  </si>
  <si>
    <t>Zigomikoze</t>
  </si>
  <si>
    <t>B46</t>
  </si>
  <si>
    <t>Neprecizētas mikozes</t>
  </si>
  <si>
    <t>B49</t>
  </si>
  <si>
    <t>Ehinokokoze</t>
  </si>
  <si>
    <t>B67</t>
  </si>
  <si>
    <t>Cisticerkoze</t>
  </si>
  <si>
    <t>B69</t>
  </si>
  <si>
    <t>Muskuļu, skeleta un saistaudu slimības</t>
  </si>
  <si>
    <t>Juvenīlais artrīts</t>
  </si>
  <si>
    <t>M08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</si>
  <si>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</si>
  <si>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</si>
  <si>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</si>
  <si>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</si>
  <si>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</si>
  <si>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</si>
  <si>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M33</t>
  </si>
  <si>
    <t>M34</t>
  </si>
  <si>
    <t>M35</t>
  </si>
  <si>
    <t>Osteomielīts</t>
  </si>
  <si>
    <t>M86</t>
  </si>
  <si>
    <t>Citi skrimšļu bojājumi</t>
  </si>
  <si>
    <t>M94</t>
  </si>
  <si>
    <t>Noteikti perinatālā perioda stāvokļi</t>
  </si>
  <si>
    <t>Iedzimtas vīrusslimības</t>
  </si>
  <si>
    <t>P35</t>
  </si>
  <si>
    <t>Citas iedzimtas galvas smadzeņu anomālijas</t>
  </si>
  <si>
    <t>Q04</t>
  </si>
  <si>
    <t>Iedzimtas sirds kambaru un atveru anomālijas</t>
  </si>
  <si>
    <t>Q20</t>
  </si>
  <si>
    <t>Citas iedzimtas asinsrites sistēmas anomālijas</t>
  </si>
  <si>
    <t>Q28</t>
  </si>
  <si>
    <t>Iedzimtas aknu, žultsvadu un žultpūšļa anomālijas</t>
  </si>
  <si>
    <t>Q44</t>
  </si>
  <si>
    <t>Iedzimtas olnīcu, olvadu un dzemdes platās saites anomālijas</t>
  </si>
  <si>
    <t>Q50</t>
  </si>
  <si>
    <t>Cistiskā nieru slimība</t>
  </si>
  <si>
    <t>Q61</t>
  </si>
  <si>
    <t>Citas iedzimtas nieru anomālijas</t>
  </si>
  <si>
    <t>Q63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</si>
  <si>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</si>
  <si>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</si>
  <si>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</si>
  <si>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</si>
  <si>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</si>
  <si>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Citas citur neklasificētas hromosomu anomālijas</t>
  </si>
  <si>
    <t>Q99</t>
  </si>
  <si>
    <t>Encefalīts, mielīts un encefalomielīts</t>
  </si>
  <si>
    <t>G04</t>
  </si>
  <si>
    <t>Intrakraniāls un intraspināls abscess un granuloma</t>
  </si>
  <si>
    <t>G06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</si>
  <si>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</si>
  <si>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</si>
  <si>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</si>
  <si>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</si>
  <si>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</si>
  <si>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</si>
  <si>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</si>
  <si>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</si>
  <si>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</si>
  <si>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</si>
  <si>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</si>
  <si>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</si>
  <si>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G63</t>
  </si>
  <si>
    <t>Citas perifēriskas nervu sistēmas slimības</t>
  </si>
  <si>
    <t>G64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</si>
  <si>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</si>
  <si>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</si>
  <si>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</si>
  <si>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</si>
  <si>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</si>
  <si>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</si>
  <si>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</si>
  <si>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</si>
  <si>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</si>
  <si>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</si>
  <si>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Z93</t>
  </si>
  <si>
    <t>Z94</t>
  </si>
  <si>
    <t>Z95</t>
  </si>
  <si>
    <t>Citur neklasificēta atkarība no palīgaparātiem un ierīcēm</t>
  </si>
  <si>
    <t>Z99</t>
  </si>
  <si>
    <t>Akūts nefrītisks sindroms</t>
  </si>
  <si>
    <t>N00</t>
  </si>
  <si>
    <t>Hronisks nefrītisks sindroms</t>
  </si>
  <si>
    <t>N03</t>
  </si>
  <si>
    <t>Nefrotisks sindroms</t>
  </si>
  <si>
    <t>N04</t>
  </si>
  <si>
    <t>Hroniska nieru mazspēja</t>
  </si>
  <si>
    <t>N18</t>
  </si>
  <si>
    <t>Slimības nieru tubulāro funkciju traucējumu dēļ</t>
  </si>
  <si>
    <t>N25</t>
  </si>
  <si>
    <t>Cistīts</t>
  </si>
  <si>
    <t>N30</t>
  </si>
  <si>
    <t>Ievainojumi, saindēšanās un citas ārējās iedarbes sekas</t>
  </si>
  <si>
    <t>Kakla un rumpja ievainojuma sekas</t>
  </si>
  <si>
    <t>T91</t>
  </si>
  <si>
    <t>Citur neklasificētas sāpes</t>
  </si>
  <si>
    <t>Nezināmas cilmes drudzis</t>
  </si>
  <si>
    <t>R50</t>
  </si>
  <si>
    <t>R52</t>
  </si>
  <si>
    <t>KOPĀ IV:</t>
  </si>
  <si>
    <t>V Atbalsta maksājums individuālām aptiekām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</si>
  <si>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</si>
  <si>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</si>
  <si>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</si>
  <si>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</si>
  <si>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</si>
  <si>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Atsevišķi rēķini, kuri netika iekļauti Veselības aprūpes pakalpojumu apmaksas norēķinu sistēmas “Vadības informācijas sistēma”  rēķinos:</t>
  </si>
  <si>
    <t>KOPĀ I+II+IV+V+VI+VII+VIII+IX: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</si>
  <si>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</si>
  <si>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</si>
  <si>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2024.gada janvāris-augusts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</si>
</sst>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1" applyBorder="0"/>
    <xf numFmtId="0" fontId="3" fillId="0" borderId="0"/>
    <xf numFmtId="0" fontId="1" fillId="0" borderId="0"/>
    <xf numFmtId="0" fontId="2" fillId="0" borderId="1" applyBorder="0"/>
  </cellStyleXfs>
  <cellXfs count="202">
    <xf numFmtId="0" fontId="0" fillId="0" borderId="0" xfId="0"/>
    <xf numFmtId="0" fontId="1" fillId="0" borderId="0" xfId="1" applyFont="1" applyBorder="1"/>
    <xf numFmtId="4" fontId="1" fillId="0" borderId="0" xfId="1" applyNumberFormat="1" applyFont="1" applyBorder="1"/>
    <xf numFmtId="0" fontId="5" fillId="0" borderId="0" xfId="1" applyFont="1" applyBorder="1"/>
    <xf numFmtId="3" fontId="5" fillId="0" borderId="0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 wrapText="1"/>
    </xf>
    <xf numFmtId="3" fontId="9" fillId="3" borderId="3" xfId="2" applyNumberFormat="1" applyFont="1" applyFill="1" applyBorder="1" applyAlignment="1">
      <alignment horizontal="center" vertical="center" wrapText="1"/>
    </xf>
    <xf numFmtId="0" fontId="10" fillId="4" borderId="4" xfId="0" applyFont="1" applyFill="1" applyBorder="1"/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4" fontId="9" fillId="4" borderId="4" xfId="1" applyNumberFormat="1" applyFont="1" applyFill="1" applyBorder="1" applyAlignment="1">
      <alignment vertical="center" wrapText="1"/>
    </xf>
    <xf numFmtId="3" fontId="9" fillId="4" borderId="4" xfId="1" applyNumberFormat="1" applyFont="1" applyFill="1" applyBorder="1" applyAlignment="1">
      <alignment vertical="center" wrapText="1"/>
    </xf>
    <xf numFmtId="4" fontId="9" fillId="4" borderId="5" xfId="1" applyNumberFormat="1" applyFont="1" applyFill="1" applyBorder="1" applyAlignment="1">
      <alignment vertical="center" wrapText="1"/>
    </xf>
    <xf numFmtId="0" fontId="11" fillId="0" borderId="4" xfId="0" applyFont="1" applyBorder="1"/>
    <xf numFmtId="4" fontId="11" fillId="0" borderId="4" xfId="0" applyNumberFormat="1" applyFont="1" applyBorder="1"/>
    <xf numFmtId="3" fontId="11" fillId="0" borderId="4" xfId="0" applyNumberFormat="1" applyFont="1" applyBorder="1"/>
    <xf numFmtId="4" fontId="11" fillId="0" borderId="4" xfId="1" applyNumberFormat="1" applyFont="1" applyBorder="1"/>
    <xf numFmtId="0" fontId="10" fillId="4" borderId="4" xfId="0" applyFont="1" applyFill="1" applyBorder="1" applyAlignment="1">
      <alignment vertical="center"/>
    </xf>
    <xf numFmtId="0" fontId="9" fillId="4" borderId="4" xfId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3" fontId="11" fillId="0" borderId="6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0" fontId="9" fillId="3" borderId="8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11" fillId="0" borderId="0" xfId="0" applyFont="1"/>
    <xf numFmtId="0" fontId="11" fillId="4" borderId="12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right" vertical="center"/>
    </xf>
    <xf numFmtId="3" fontId="11" fillId="4" borderId="5" xfId="1" applyNumberFormat="1" applyFont="1" applyFill="1" applyBorder="1" applyAlignment="1">
      <alignment horizontal="right" vertical="center"/>
    </xf>
    <xf numFmtId="3" fontId="12" fillId="4" borderId="5" xfId="1" applyNumberFormat="1" applyFont="1" applyFill="1" applyBorder="1" applyAlignment="1">
      <alignment horizontal="right" vertical="center"/>
    </xf>
    <xf numFmtId="4" fontId="12" fillId="4" borderId="13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/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vertical="center"/>
    </xf>
    <xf numFmtId="0" fontId="9" fillId="4" borderId="16" xfId="3" applyFont="1" applyFill="1" applyBorder="1" applyAlignment="1">
      <alignment horizontal="left" vertical="center" wrapText="1"/>
    </xf>
    <xf numFmtId="0" fontId="9" fillId="4" borderId="17" xfId="3" applyFont="1" applyFill="1" applyBorder="1" applyAlignment="1">
      <alignment horizontal="left" vertical="center" wrapText="1"/>
    </xf>
    <xf numFmtId="0" fontId="9" fillId="4" borderId="18" xfId="3" applyFont="1" applyFill="1" applyBorder="1" applyAlignment="1">
      <alignment horizontal="left" vertical="center" wrapText="1"/>
    </xf>
    <xf numFmtId="4" fontId="9" fillId="4" borderId="6" xfId="3" applyNumberFormat="1" applyFont="1" applyFill="1" applyBorder="1" applyAlignment="1">
      <alignment vertical="center"/>
    </xf>
    <xf numFmtId="3" fontId="9" fillId="4" borderId="6" xfId="3" applyNumberFormat="1" applyFont="1" applyFill="1" applyBorder="1" applyAlignment="1">
      <alignment vertical="center"/>
    </xf>
    <xf numFmtId="4" fontId="13" fillId="4" borderId="13" xfId="1" applyNumberFormat="1" applyFont="1" applyFill="1" applyBorder="1" applyAlignment="1">
      <alignment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top"/>
    </xf>
    <xf numFmtId="0" fontId="11" fillId="2" borderId="4" xfId="3" applyFont="1" applyFill="1" applyBorder="1" applyAlignment="1">
      <alignment horizontal="right"/>
    </xf>
    <xf numFmtId="4" fontId="11" fillId="2" borderId="4" xfId="3" applyNumberFormat="1" applyFont="1" applyFill="1" applyBorder="1"/>
    <xf numFmtId="3" fontId="11" fillId="2" borderId="4" xfId="3" applyNumberFormat="1" applyFont="1" applyFill="1" applyBorder="1"/>
    <xf numFmtId="4" fontId="12" fillId="2" borderId="13" xfId="1" applyNumberFormat="1" applyFont="1" applyFill="1" applyBorder="1" applyAlignment="1">
      <alignment vertical="center"/>
    </xf>
    <xf numFmtId="0" fontId="9" fillId="4" borderId="19" xfId="3" applyFont="1" applyFill="1" applyBorder="1" applyAlignment="1">
      <alignment horizontal="left" vertical="center" wrapText="1"/>
    </xf>
    <xf numFmtId="0" fontId="9" fillId="4" borderId="20" xfId="3" applyFont="1" applyFill="1" applyBorder="1" applyAlignment="1">
      <alignment horizontal="left" vertical="center" wrapText="1"/>
    </xf>
    <xf numFmtId="0" fontId="9" fillId="4" borderId="21" xfId="3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center" vertical="center" wrapText="1"/>
    </xf>
    <xf numFmtId="4" fontId="9" fillId="4" borderId="7" xfId="3" applyNumberFormat="1" applyFont="1" applyFill="1" applyBorder="1" applyAlignment="1">
      <alignment vertical="center"/>
    </xf>
    <xf numFmtId="3" fontId="9" fillId="4" borderId="7" xfId="3" applyNumberFormat="1" applyFont="1" applyFill="1" applyBorder="1" applyAlignment="1">
      <alignment vertical="center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left" vertical="top"/>
    </xf>
    <xf numFmtId="3" fontId="11" fillId="2" borderId="6" xfId="3" applyNumberFormat="1" applyFont="1" applyFill="1" applyBorder="1"/>
    <xf numFmtId="0" fontId="11" fillId="0" borderId="24" xfId="3" applyFont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 wrapText="1"/>
    </xf>
    <xf numFmtId="0" fontId="11" fillId="2" borderId="23" xfId="3" applyFont="1" applyFill="1" applyBorder="1" applyAlignment="1">
      <alignment horizontal="left" vertical="top"/>
    </xf>
    <xf numFmtId="0" fontId="11" fillId="0" borderId="19" xfId="3" applyFont="1" applyBorder="1" applyAlignment="1">
      <alignment horizontal="center" vertical="center"/>
    </xf>
    <xf numFmtId="0" fontId="11" fillId="2" borderId="4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/>
    </xf>
    <xf numFmtId="4" fontId="11" fillId="2" borderId="13" xfId="1" applyNumberFormat="1" applyFont="1" applyFill="1" applyBorder="1" applyAlignment="1">
      <alignment vertical="center"/>
    </xf>
    <xf numFmtId="0" fontId="9" fillId="4" borderId="25" xfId="3" applyFont="1" applyFill="1" applyBorder="1" applyAlignment="1">
      <alignment horizontal="left" vertical="center" wrapText="1"/>
    </xf>
    <xf numFmtId="0" fontId="9" fillId="4" borderId="26" xfId="3" applyFont="1" applyFill="1" applyBorder="1" applyAlignment="1">
      <alignment horizontal="left" vertical="center" wrapText="1"/>
    </xf>
    <xf numFmtId="0" fontId="9" fillId="4" borderId="23" xfId="3" applyFont="1" applyFill="1" applyBorder="1" applyAlignment="1">
      <alignment horizontal="left" vertical="center" wrapText="1"/>
    </xf>
    <xf numFmtId="1" fontId="9" fillId="4" borderId="4" xfId="3" applyNumberFormat="1" applyFont="1" applyFill="1" applyBorder="1" applyAlignment="1">
      <alignment horizontal="center" vertical="center"/>
    </xf>
    <xf numFmtId="4" fontId="9" fillId="4" borderId="4" xfId="3" applyNumberFormat="1" applyFont="1" applyFill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9" fillId="3" borderId="28" xfId="3" applyFont="1" applyFill="1" applyBorder="1" applyAlignment="1">
      <alignment horizontal="center" vertical="center"/>
    </xf>
    <xf numFmtId="3" fontId="9" fillId="3" borderId="3" xfId="3" applyNumberFormat="1" applyFont="1" applyFill="1" applyBorder="1" applyAlignment="1">
      <alignment horizontal="right" vertical="center"/>
    </xf>
    <xf numFmtId="0" fontId="9" fillId="4" borderId="4" xfId="3" applyFont="1" applyFill="1" applyBorder="1" applyAlignment="1">
      <alignment horizontal="left" vertical="center" wrapText="1"/>
    </xf>
    <xf numFmtId="4" fontId="9" fillId="4" borderId="25" xfId="3" applyNumberFormat="1" applyFont="1" applyFill="1" applyBorder="1" applyAlignment="1">
      <alignment horizontal="right" vertical="center" wrapText="1"/>
    </xf>
    <xf numFmtId="4" fontId="9" fillId="4" borderId="23" xfId="3" applyNumberFormat="1" applyFont="1" applyFill="1" applyBorder="1" applyAlignment="1">
      <alignment horizontal="right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left" vertical="center" wrapText="1"/>
    </xf>
    <xf numFmtId="0" fontId="11" fillId="2" borderId="23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3" fontId="11" fillId="2" borderId="6" xfId="3" applyNumberFormat="1" applyFont="1" applyFill="1" applyBorder="1" applyAlignment="1">
      <alignment horizontal="right" vertical="center"/>
    </xf>
    <xf numFmtId="4" fontId="11" fillId="2" borderId="25" xfId="3" applyNumberFormat="1" applyFont="1" applyFill="1" applyBorder="1" applyAlignment="1">
      <alignment horizontal="right" vertical="center" wrapText="1"/>
    </xf>
    <xf numFmtId="4" fontId="11" fillId="2" borderId="23" xfId="3" applyNumberFormat="1" applyFont="1" applyFill="1" applyBorder="1" applyAlignment="1">
      <alignment horizontal="right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left" vertical="center" wrapText="1"/>
    </xf>
    <xf numFmtId="3" fontId="9" fillId="4" borderId="23" xfId="3" applyNumberFormat="1" applyFont="1" applyFill="1" applyBorder="1" applyAlignment="1">
      <alignment horizontal="right" vertical="center" wrapText="1"/>
    </xf>
    <xf numFmtId="4" fontId="9" fillId="4" borderId="4" xfId="3" applyNumberFormat="1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1" fillId="2" borderId="4" xfId="0" applyFont="1" applyFill="1" applyBorder="1"/>
    <xf numFmtId="4" fontId="11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/>
    </xf>
    <xf numFmtId="0" fontId="9" fillId="2" borderId="7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left" vertical="center" wrapText="1"/>
    </xf>
    <xf numFmtId="0" fontId="11" fillId="2" borderId="23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center" vertical="center" wrapText="1"/>
    </xf>
    <xf numFmtId="3" fontId="9" fillId="4" borderId="4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3" fontId="11" fillId="2" borderId="4" xfId="3" applyNumberFormat="1" applyFont="1" applyFill="1" applyBorder="1" applyAlignment="1">
      <alignment horizontal="right" vertical="center" wrapText="1"/>
    </xf>
    <xf numFmtId="0" fontId="9" fillId="4" borderId="25" xfId="3" applyFont="1" applyFill="1" applyBorder="1" applyAlignment="1">
      <alignment horizontal="left" vertical="center"/>
    </xf>
    <xf numFmtId="0" fontId="9" fillId="4" borderId="26" xfId="3" applyFont="1" applyFill="1" applyBorder="1" applyAlignment="1">
      <alignment horizontal="left" vertical="center"/>
    </xf>
    <xf numFmtId="0" fontId="9" fillId="2" borderId="6" xfId="3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/>
    </xf>
    <xf numFmtId="0" fontId="9" fillId="2" borderId="7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4" borderId="4" xfId="3" applyFont="1" applyFill="1" applyBorder="1" applyAlignment="1">
      <alignment horizontal="left" vertical="center"/>
    </xf>
    <xf numFmtId="0" fontId="12" fillId="2" borderId="25" xfId="3" applyFont="1" applyFill="1" applyBorder="1" applyAlignment="1">
      <alignment horizontal="left" vertical="center" wrapText="1"/>
    </xf>
    <xf numFmtId="0" fontId="12" fillId="2" borderId="23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left" vertical="center" wrapText="1"/>
    </xf>
    <xf numFmtId="3" fontId="11" fillId="2" borderId="21" xfId="3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/>
    </xf>
    <xf numFmtId="0" fontId="11" fillId="2" borderId="7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vertical="center" wrapText="1"/>
    </xf>
    <xf numFmtId="3" fontId="11" fillId="2" borderId="23" xfId="3" applyNumberFormat="1" applyFont="1" applyFill="1" applyBorder="1" applyAlignment="1">
      <alignment horizontal="right" vertical="center" wrapText="1"/>
    </xf>
    <xf numFmtId="0" fontId="9" fillId="4" borderId="4" xfId="3" applyFont="1" applyFill="1" applyBorder="1" applyAlignment="1">
      <alignment vertical="center"/>
    </xf>
    <xf numFmtId="0" fontId="9" fillId="4" borderId="25" xfId="3" applyFont="1" applyFill="1" applyBorder="1" applyAlignment="1">
      <alignment horizontal="left" vertical="center"/>
    </xf>
    <xf numFmtId="0" fontId="9" fillId="4" borderId="26" xfId="3" applyFont="1" applyFill="1" applyBorder="1" applyAlignment="1">
      <alignment horizontal="left" vertical="center"/>
    </xf>
    <xf numFmtId="0" fontId="9" fillId="2" borderId="5" xfId="3" applyFont="1" applyFill="1" applyBorder="1" applyAlignment="1">
      <alignment horizontal="center" vertical="center"/>
    </xf>
    <xf numFmtId="3" fontId="11" fillId="2" borderId="6" xfId="3" applyNumberFormat="1" applyFont="1" applyFill="1" applyBorder="1" applyAlignment="1">
      <alignment horizontal="right" vertical="center" wrapText="1"/>
    </xf>
    <xf numFmtId="4" fontId="11" fillId="0" borderId="25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/>
    </xf>
    <xf numFmtId="3" fontId="9" fillId="2" borderId="6" xfId="3" applyNumberFormat="1" applyFont="1" applyFill="1" applyBorder="1" applyAlignment="1">
      <alignment horizontal="center" vertical="center"/>
    </xf>
    <xf numFmtId="3" fontId="9" fillId="2" borderId="7" xfId="3" applyNumberFormat="1" applyFont="1" applyFill="1" applyBorder="1" applyAlignment="1">
      <alignment horizontal="center" vertical="center"/>
    </xf>
    <xf numFmtId="3" fontId="9" fillId="2" borderId="5" xfId="3" applyNumberFormat="1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11" fillId="0" borderId="25" xfId="3" applyFont="1" applyBorder="1" applyAlignment="1">
      <alignment horizontal="left" vertical="center" wrapText="1"/>
    </xf>
    <xf numFmtId="0" fontId="11" fillId="0" borderId="23" xfId="3" applyFont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0" fontId="11" fillId="2" borderId="25" xfId="3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horizontal="right" vertical="center" wrapText="1"/>
    </xf>
    <xf numFmtId="0" fontId="9" fillId="3" borderId="10" xfId="3" applyFont="1" applyFill="1" applyBorder="1" applyAlignment="1">
      <alignment horizontal="center" vertical="center"/>
    </xf>
    <xf numFmtId="4" fontId="9" fillId="3" borderId="3" xfId="3" applyNumberFormat="1" applyFont="1" applyFill="1" applyBorder="1" applyAlignment="1">
      <alignment vertical="center"/>
    </xf>
    <xf numFmtId="3" fontId="9" fillId="3" borderId="3" xfId="3" applyNumberFormat="1" applyFont="1" applyFill="1" applyBorder="1" applyAlignment="1">
      <alignment vertical="center"/>
    </xf>
    <xf numFmtId="0" fontId="8" fillId="0" borderId="11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9" fillId="3" borderId="8" xfId="4" applyFont="1" applyFill="1" applyBorder="1" applyAlignment="1">
      <alignment horizontal="center" vertical="center"/>
    </xf>
    <xf numFmtId="0" fontId="9" fillId="3" borderId="9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11" fillId="4" borderId="30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center" vertical="center"/>
    </xf>
    <xf numFmtId="4" fontId="11" fillId="4" borderId="6" xfId="1" applyNumberFormat="1" applyFont="1" applyFill="1" applyBorder="1" applyAlignment="1">
      <alignment horizontal="right" vertical="center" wrapText="1"/>
    </xf>
    <xf numFmtId="4" fontId="9" fillId="3" borderId="3" xfId="3" applyNumberFormat="1" applyFont="1" applyFill="1" applyBorder="1" applyAlignment="1">
      <alignment horizontal="right" vertical="center"/>
    </xf>
    <xf numFmtId="3" fontId="11" fillId="4" borderId="6" xfId="1" applyNumberFormat="1" applyFont="1" applyFill="1" applyBorder="1" applyAlignment="1">
      <alignment horizontal="right" vertical="center"/>
    </xf>
    <xf numFmtId="4" fontId="12" fillId="4" borderId="31" xfId="1" applyNumberFormat="1" applyFont="1" applyFill="1" applyBorder="1" applyAlignment="1">
      <alignment horizontal="right" vertical="center"/>
    </xf>
    <xf numFmtId="0" fontId="14" fillId="2" borderId="11" xfId="4" applyFont="1" applyFill="1" applyBorder="1" applyAlignment="1">
      <alignment horizontal="left" vertical="center" wrapText="1"/>
    </xf>
    <xf numFmtId="0" fontId="14" fillId="2" borderId="2" xfId="4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2" borderId="6" xfId="3" applyFont="1" applyFill="1" applyBorder="1" applyAlignment="1">
      <alignment horizontal="left" vertical="top"/>
    </xf>
    <xf numFmtId="0" fontId="9" fillId="3" borderId="27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right"/>
    </xf>
    <xf numFmtId="4" fontId="9" fillId="3" borderId="3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/>
    <xf numFmtId="4" fontId="12" fillId="2" borderId="31" xfId="1" applyNumberFormat="1" applyFont="1" applyFill="1" applyBorder="1" applyAlignment="1">
      <alignment vertical="center"/>
    </xf>
    <xf numFmtId="0" fontId="9" fillId="3" borderId="29" xfId="3" applyFont="1" applyFill="1" applyBorder="1" applyAlignment="1">
      <alignment horizontal="center" vertical="center"/>
    </xf>
    <xf numFmtId="0" fontId="14" fillId="2" borderId="14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7" xfId="3" applyFont="1" applyFill="1" applyBorder="1" applyAlignment="1">
      <alignment horizontal="center" vertical="center" wrapText="1"/>
    </xf>
    <xf numFmtId="0" fontId="9" fillId="3" borderId="29" xfId="3" applyFont="1" applyFill="1" applyBorder="1" applyAlignment="1">
      <alignment horizontal="center" vertical="center" wrapText="1"/>
    </xf>
    <xf numFmtId="2" fontId="9" fillId="3" borderId="3" xfId="3" applyNumberFormat="1" applyFont="1" applyFill="1" applyBorder="1" applyAlignment="1">
      <alignment horizontal="center" vertical="center" wrapText="1"/>
    </xf>
    <xf numFmtId="4" fontId="9" fillId="3" borderId="8" xfId="3" applyNumberFormat="1" applyFont="1" applyFill="1" applyBorder="1" applyAlignment="1">
      <alignment horizontal="center" vertical="center" wrapText="1"/>
    </xf>
    <xf numFmtId="4" fontId="9" fillId="3" borderId="10" xfId="3" applyNumberFormat="1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left" vertical="center" wrapText="1"/>
    </xf>
    <xf numFmtId="3" fontId="9" fillId="4" borderId="5" xfId="3" applyNumberFormat="1" applyFont="1" applyFill="1" applyBorder="1" applyAlignment="1">
      <alignment horizontal="right" vertical="center"/>
    </xf>
    <xf numFmtId="4" fontId="9" fillId="4" borderId="19" xfId="3" applyNumberFormat="1" applyFont="1" applyFill="1" applyBorder="1" applyAlignment="1">
      <alignment horizontal="right" vertical="center" wrapText="1"/>
    </xf>
    <xf numFmtId="4" fontId="9" fillId="4" borderId="21" xfId="3" applyNumberFormat="1" applyFont="1" applyFill="1" applyBorder="1" applyAlignment="1">
      <alignment horizontal="right" vertical="center" wrapText="1"/>
    </xf>
    <xf numFmtId="4" fontId="9" fillId="3" borderId="27" xfId="3" applyNumberFormat="1" applyFont="1" applyFill="1" applyBorder="1" applyAlignment="1">
      <alignment horizontal="center" vertical="center"/>
    </xf>
    <xf numFmtId="4" fontId="9" fillId="3" borderId="28" xfId="3" applyNumberFormat="1" applyFont="1" applyFill="1" applyBorder="1" applyAlignment="1">
      <alignment horizontal="center" vertical="center"/>
    </xf>
    <xf numFmtId="4" fontId="9" fillId="3" borderId="29" xfId="3" applyNumberFormat="1" applyFont="1" applyFill="1" applyBorder="1" applyAlignment="1">
      <alignment horizontal="center" vertical="center"/>
    </xf>
    <xf numFmtId="4" fontId="9" fillId="3" borderId="8" xfId="3" applyNumberFormat="1" applyFont="1" applyFill="1" applyBorder="1" applyAlignment="1">
      <alignment horizontal="right" vertical="center"/>
    </xf>
    <xf numFmtId="4" fontId="9" fillId="3" borderId="10" xfId="3" applyNumberFormat="1" applyFont="1" applyFill="1" applyBorder="1" applyAlignment="1">
      <alignment horizontal="right" vertical="center"/>
    </xf>
    <xf numFmtId="4" fontId="9" fillId="3" borderId="27" xfId="3" applyNumberFormat="1" applyFont="1" applyFill="1" applyBorder="1" applyAlignment="1">
      <alignment horizontal="left" vertical="center"/>
    </xf>
    <xf numFmtId="4" fontId="9" fillId="3" borderId="28" xfId="3" applyNumberFormat="1" applyFont="1" applyFill="1" applyBorder="1" applyAlignment="1">
      <alignment horizontal="left" vertical="center"/>
    </xf>
    <xf numFmtId="4" fontId="9" fillId="3" borderId="29" xfId="3" applyNumberFormat="1" applyFont="1" applyFill="1" applyBorder="1" applyAlignment="1">
      <alignment horizontal="left" vertical="center"/>
    </xf>
  </cellXfs>
  <cellStyles count="5">
    <cellStyle name="Comma_R0001_veiktais_darbs_2009_UZŅEMŠANAS_NODAĻA" xfId="2" xr:uid="{04E3BBC3-882A-453C-B429-4DBC92D7E510}"/>
    <cellStyle name="Normal" xfId="0" builtinId="0"/>
    <cellStyle name="Normal 2" xfId="1" xr:uid="{AB9CDFB9-C385-4E62-8759-C8F44BBE5E0F}"/>
    <cellStyle name="Normal 2 2 2" xfId="4" xr:uid="{2F44B0A2-823C-4CB1-8E53-FFCA19C1872F}"/>
    <cellStyle name="Normal 3 2" xfId="3" xr:uid="{6009EC63-32CA-49E3-8F8C-7DBED451C16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D685-DA0F-4B44-A8B9-68579EB46E33}">
  <sheetPr>
    <tabColor rgb="FF92D050"/>
  </sheetPr>
  <dimension ref="A1:S932"/>
  <sheetViews>
    <sheetView tabSelected="1" workbookViewId="0">
      <selection activeCell="K821" sqref="K821"/>
    </sheetView>
  </sheetViews>
  <sheetFormatPr defaultColWidth="9.1796875" defaultRowHeight="12.5" x14ac:dyDescent="0.25"/>
  <cols>
    <col min="1" max="1" width="9.7265625" style="5" customWidth="1"/>
    <col min="2" max="2" width="57.36328125" style="6" customWidth="1"/>
    <col min="3" max="3" width="32.81640625" style="1" customWidth="1"/>
    <col min="4" max="4" width="15.26953125" style="1" customWidth="1"/>
    <col min="5" max="5" width="13.54296875" style="1" customWidth="1"/>
    <col min="6" max="6" width="12.54296875" style="1" customWidth="1"/>
    <col min="7" max="8" width="13.54296875" style="1" customWidth="1"/>
    <col min="9" max="9" width="12" style="1" customWidth="1"/>
    <col min="10" max="11" width="9.1796875" style="1"/>
    <col min="12" max="12" width="13.54296875" style="1" bestFit="1" customWidth="1"/>
    <col min="13" max="13" width="13.1796875" style="1" customWidth="1"/>
    <col min="14" max="16384" width="9.1796875" style="1"/>
  </cols>
  <sheetData>
    <row r="1" spans="1:8" ht="14" x14ac:dyDescent="0.3">
      <c r="A1" s="7"/>
      <c r="B1" s="8"/>
      <c r="C1" s="9"/>
      <c r="D1" s="9"/>
      <c r="E1" s="9"/>
      <c r="F1" s="9"/>
      <c r="G1" s="9"/>
      <c r="H1" s="9"/>
    </row>
    <row r="2" spans="1:8" ht="41" customHeight="1" x14ac:dyDescent="0.25">
      <c r="A2" s="10" t="s">
        <v>1341</v>
      </c>
      <c r="B2" s="10"/>
      <c r="C2" s="10"/>
      <c r="D2" s="10"/>
      <c r="E2" s="10"/>
      <c r="F2" s="10"/>
      <c r="G2" s="10"/>
      <c r="H2" s="10"/>
    </row>
    <row r="3" spans="1:8" ht="14.5" x14ac:dyDescent="0.25">
      <c r="A3" s="11"/>
      <c r="B3" s="11"/>
      <c r="C3" s="11"/>
      <c r="D3" s="11"/>
      <c r="E3" s="11"/>
      <c r="F3" s="11"/>
      <c r="G3" s="11"/>
      <c r="H3" s="11"/>
    </row>
    <row r="4" spans="1:8" ht="15.5" x14ac:dyDescent="0.25">
      <c r="A4" s="12" t="s">
        <v>1343</v>
      </c>
      <c r="B4" s="12"/>
      <c r="C4" s="12"/>
      <c r="D4" s="12"/>
      <c r="E4" s="12"/>
      <c r="F4" s="12"/>
      <c r="G4" s="12"/>
      <c r="H4" s="12"/>
    </row>
    <row r="5" spans="1:8" ht="15.5" x14ac:dyDescent="0.25">
      <c r="A5" s="13"/>
      <c r="B5" s="13"/>
      <c r="C5" s="13"/>
      <c r="D5" s="13"/>
      <c r="E5" s="13"/>
      <c r="F5" s="13"/>
      <c r="G5" s="13"/>
      <c r="H5" s="13"/>
    </row>
    <row r="6" spans="1:8" ht="35.5" customHeight="1" thickBot="1" x14ac:dyDescent="0.3">
      <c r="A6" s="14" t="s">
        <v>1342</v>
      </c>
      <c r="B6" s="14"/>
      <c r="C6" s="14"/>
      <c r="D6" s="14"/>
      <c r="E6" s="14"/>
      <c r="F6" s="14"/>
      <c r="G6" s="14"/>
      <c r="H6" s="14"/>
    </row>
    <row r="7" spans="1:8" ht="65.5" thickBot="1" x14ac:dyDescent="0.3">
      <c r="A7" s="15" t="s">
        <v>0</v>
      </c>
      <c r="B7" s="16" t="s">
        <v>1</v>
      </c>
      <c r="C7" s="15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</row>
    <row r="8" spans="1:8" ht="13" x14ac:dyDescent="0.3">
      <c r="A8" s="19" t="s">
        <v>8</v>
      </c>
      <c r="B8" s="19" t="s">
        <v>9</v>
      </c>
      <c r="C8" s="20" t="s">
        <v>10</v>
      </c>
      <c r="D8" s="21">
        <v>100</v>
      </c>
      <c r="E8" s="22">
        <v>2777617.77</v>
      </c>
      <c r="F8" s="23">
        <v>186763</v>
      </c>
      <c r="G8" s="23">
        <v>60475</v>
      </c>
      <c r="H8" s="24">
        <f>ROUND(E8/F8,2)</f>
        <v>14.87</v>
      </c>
    </row>
    <row r="9" spans="1:8" ht="13" x14ac:dyDescent="0.3">
      <c r="A9" s="25" t="s">
        <v>11</v>
      </c>
      <c r="B9" s="25" t="s">
        <v>12</v>
      </c>
      <c r="C9" s="25" t="s">
        <v>13</v>
      </c>
      <c r="D9" s="25">
        <v>100</v>
      </c>
      <c r="E9" s="26">
        <v>2741768.91</v>
      </c>
      <c r="F9" s="27">
        <v>180204</v>
      </c>
      <c r="G9" s="27">
        <v>54385</v>
      </c>
      <c r="H9" s="28">
        <f>ROUND(E9/F9,2)</f>
        <v>15.21</v>
      </c>
    </row>
    <row r="10" spans="1:8" ht="13" x14ac:dyDescent="0.3">
      <c r="A10" s="25" t="s">
        <v>14</v>
      </c>
      <c r="B10" s="25" t="s">
        <v>15</v>
      </c>
      <c r="C10" s="25" t="s">
        <v>16</v>
      </c>
      <c r="D10" s="25">
        <v>100</v>
      </c>
      <c r="E10" s="26">
        <v>35848.86</v>
      </c>
      <c r="F10" s="27">
        <v>6559</v>
      </c>
      <c r="G10" s="27">
        <v>6090</v>
      </c>
      <c r="H10" s="28">
        <f>ROUND(E10/F10,2)</f>
        <v>5.47</v>
      </c>
    </row>
    <row r="11" spans="1:8" ht="13" x14ac:dyDescent="0.3">
      <c r="A11" s="19" t="s">
        <v>17</v>
      </c>
      <c r="B11" s="19" t="s">
        <v>18</v>
      </c>
      <c r="C11" s="20" t="s">
        <v>19</v>
      </c>
      <c r="D11" s="21">
        <v>100</v>
      </c>
      <c r="E11" s="22">
        <v>29368.11</v>
      </c>
      <c r="F11" s="23">
        <v>4327</v>
      </c>
      <c r="G11" s="23">
        <v>3680</v>
      </c>
      <c r="H11" s="22">
        <f>ROUND(E11/F11,2)</f>
        <v>6.79</v>
      </c>
    </row>
    <row r="12" spans="1:8" ht="13" x14ac:dyDescent="0.3">
      <c r="A12" s="25" t="s">
        <v>20</v>
      </c>
      <c r="B12" s="25" t="s">
        <v>21</v>
      </c>
      <c r="C12" s="25" t="s">
        <v>22</v>
      </c>
      <c r="D12" s="25">
        <v>100</v>
      </c>
      <c r="E12" s="26">
        <v>29368.11</v>
      </c>
      <c r="F12" s="27">
        <v>4327</v>
      </c>
      <c r="G12" s="27">
        <v>3680</v>
      </c>
      <c r="H12" s="28">
        <f>ROUND(E12/F12,2)</f>
        <v>6.79</v>
      </c>
    </row>
    <row r="13" spans="1:8" ht="26" x14ac:dyDescent="0.25">
      <c r="A13" s="29" t="s">
        <v>23</v>
      </c>
      <c r="B13" s="29" t="s">
        <v>24</v>
      </c>
      <c r="C13" s="20" t="s">
        <v>25</v>
      </c>
      <c r="D13" s="21">
        <v>100</v>
      </c>
      <c r="E13" s="22">
        <v>4134696.46</v>
      </c>
      <c r="F13" s="23">
        <v>1062</v>
      </c>
      <c r="G13" s="23">
        <v>380</v>
      </c>
      <c r="H13" s="22">
        <f>ROUND(E13/F13,2)</f>
        <v>3893.31</v>
      </c>
    </row>
    <row r="14" spans="1:8" ht="13" x14ac:dyDescent="0.3">
      <c r="A14" s="25" t="s">
        <v>26</v>
      </c>
      <c r="B14" s="25" t="s">
        <v>27</v>
      </c>
      <c r="C14" s="25" t="s">
        <v>28</v>
      </c>
      <c r="D14" s="25">
        <v>100</v>
      </c>
      <c r="E14" s="26">
        <v>225.04</v>
      </c>
      <c r="F14" s="27">
        <v>13</v>
      </c>
      <c r="G14" s="27">
        <v>9</v>
      </c>
      <c r="H14" s="28">
        <f>ROUND(E14/F14,2)</f>
        <v>17.309999999999999</v>
      </c>
    </row>
    <row r="15" spans="1:8" ht="13" x14ac:dyDescent="0.3">
      <c r="A15" s="25" t="s">
        <v>29</v>
      </c>
      <c r="B15" s="25" t="s">
        <v>30</v>
      </c>
      <c r="C15" s="25" t="s">
        <v>31</v>
      </c>
      <c r="D15" s="25">
        <v>100</v>
      </c>
      <c r="E15" s="26">
        <v>2038.56</v>
      </c>
      <c r="F15" s="27">
        <v>4</v>
      </c>
      <c r="G15" s="27">
        <v>3</v>
      </c>
      <c r="H15" s="28">
        <f>ROUND(E15/F15,2)</f>
        <v>509.64</v>
      </c>
    </row>
    <row r="16" spans="1:8" ht="13" x14ac:dyDescent="0.3">
      <c r="A16" s="25" t="s">
        <v>32</v>
      </c>
      <c r="B16" s="25" t="s">
        <v>33</v>
      </c>
      <c r="C16" s="25" t="s">
        <v>34</v>
      </c>
      <c r="D16" s="25">
        <v>100</v>
      </c>
      <c r="E16" s="26">
        <v>9970.2900000000009</v>
      </c>
      <c r="F16" s="27">
        <v>63</v>
      </c>
      <c r="G16" s="27">
        <v>17</v>
      </c>
      <c r="H16" s="28">
        <f>ROUND(E16/F16,2)</f>
        <v>158.26</v>
      </c>
    </row>
    <row r="17" spans="1:8" ht="13" x14ac:dyDescent="0.3">
      <c r="A17" s="25" t="s">
        <v>35</v>
      </c>
      <c r="B17" s="25" t="s">
        <v>36</v>
      </c>
      <c r="C17" s="25" t="s">
        <v>37</v>
      </c>
      <c r="D17" s="25">
        <v>100</v>
      </c>
      <c r="E17" s="26">
        <v>2887985.76</v>
      </c>
      <c r="F17" s="27">
        <v>177</v>
      </c>
      <c r="G17" s="27">
        <v>57</v>
      </c>
      <c r="H17" s="28">
        <f>ROUND(E17/F17,2)</f>
        <v>16316.3</v>
      </c>
    </row>
    <row r="18" spans="1:8" ht="13" x14ac:dyDescent="0.3">
      <c r="A18" s="25" t="s">
        <v>38</v>
      </c>
      <c r="B18" s="25" t="s">
        <v>39</v>
      </c>
      <c r="C18" s="25" t="s">
        <v>40</v>
      </c>
      <c r="D18" s="25">
        <v>100</v>
      </c>
      <c r="E18" s="26">
        <v>293071.13</v>
      </c>
      <c r="F18" s="27">
        <v>22</v>
      </c>
      <c r="G18" s="27">
        <v>9</v>
      </c>
      <c r="H18" s="28">
        <f>ROUND(E18/F18,2)</f>
        <v>13321.42</v>
      </c>
    </row>
    <row r="19" spans="1:8" ht="13" x14ac:dyDescent="0.3">
      <c r="A19" s="25" t="s">
        <v>41</v>
      </c>
      <c r="B19" s="25" t="s">
        <v>42</v>
      </c>
      <c r="C19" s="25" t="s">
        <v>43</v>
      </c>
      <c r="D19" s="25">
        <v>100</v>
      </c>
      <c r="E19" s="26">
        <v>5116.97</v>
      </c>
      <c r="F19" s="27">
        <v>26</v>
      </c>
      <c r="G19" s="27">
        <v>24</v>
      </c>
      <c r="H19" s="28">
        <f>ROUND(E19/F19,2)</f>
        <v>196.81</v>
      </c>
    </row>
    <row r="20" spans="1:8" ht="13" x14ac:dyDescent="0.3">
      <c r="A20" s="25" t="s">
        <v>44</v>
      </c>
      <c r="B20" s="25" t="s">
        <v>45</v>
      </c>
      <c r="C20" s="25" t="s">
        <v>46</v>
      </c>
      <c r="D20" s="25">
        <v>100</v>
      </c>
      <c r="E20" s="26">
        <v>43532.29</v>
      </c>
      <c r="F20" s="27">
        <v>141</v>
      </c>
      <c r="G20" s="27">
        <v>68</v>
      </c>
      <c r="H20" s="28">
        <f>ROUND(E20/F20,2)</f>
        <v>308.74</v>
      </c>
    </row>
    <row r="21" spans="1:8" ht="13" x14ac:dyDescent="0.3">
      <c r="A21" s="25" t="s">
        <v>47</v>
      </c>
      <c r="B21" s="25" t="s">
        <v>48</v>
      </c>
      <c r="C21" s="25" t="s">
        <v>49</v>
      </c>
      <c r="D21" s="25">
        <v>100</v>
      </c>
      <c r="E21" s="26">
        <v>7119.68</v>
      </c>
      <c r="F21" s="27">
        <v>420</v>
      </c>
      <c r="G21" s="27">
        <v>138</v>
      </c>
      <c r="H21" s="28">
        <f>ROUND(E21/F21,2)</f>
        <v>16.95</v>
      </c>
    </row>
    <row r="22" spans="1:8" ht="13" x14ac:dyDescent="0.3">
      <c r="A22" s="25" t="s">
        <v>50</v>
      </c>
      <c r="B22" s="25" t="s">
        <v>51</v>
      </c>
      <c r="C22" s="25" t="s">
        <v>52</v>
      </c>
      <c r="D22" s="25">
        <v>100</v>
      </c>
      <c r="E22" s="26">
        <v>5994.38</v>
      </c>
      <c r="F22" s="27">
        <v>4</v>
      </c>
      <c r="G22" s="27">
        <v>4</v>
      </c>
      <c r="H22" s="28">
        <f>ROUND(E22/F22,2)</f>
        <v>1498.6</v>
      </c>
    </row>
    <row r="23" spans="1:8" ht="13" x14ac:dyDescent="0.3">
      <c r="A23" s="25" t="s">
        <v>53</v>
      </c>
      <c r="B23" s="25" t="s">
        <v>54</v>
      </c>
      <c r="C23" s="25" t="s">
        <v>55</v>
      </c>
      <c r="D23" s="25">
        <v>100</v>
      </c>
      <c r="E23" s="26">
        <v>417018.68</v>
      </c>
      <c r="F23" s="27">
        <v>87</v>
      </c>
      <c r="G23" s="27">
        <v>24</v>
      </c>
      <c r="H23" s="28">
        <f>ROUND(E23/F23,2)</f>
        <v>4793.32</v>
      </c>
    </row>
    <row r="24" spans="1:8" ht="13" x14ac:dyDescent="0.3">
      <c r="A24" s="25" t="s">
        <v>56</v>
      </c>
      <c r="B24" s="25" t="s">
        <v>57</v>
      </c>
      <c r="C24" s="25" t="s">
        <v>58</v>
      </c>
      <c r="D24" s="25">
        <v>100</v>
      </c>
      <c r="E24" s="26">
        <v>462623.68</v>
      </c>
      <c r="F24" s="27">
        <v>105</v>
      </c>
      <c r="G24" s="27">
        <v>28</v>
      </c>
      <c r="H24" s="28">
        <f>ROUND(E24/F24,2)</f>
        <v>4405.9399999999996</v>
      </c>
    </row>
    <row r="25" spans="1:8" ht="39" x14ac:dyDescent="0.3">
      <c r="A25" s="19" t="s">
        <v>59</v>
      </c>
      <c r="B25" s="20" t="s">
        <v>60</v>
      </c>
      <c r="C25" s="20" t="s">
        <v>61</v>
      </c>
      <c r="D25" s="30" t="s">
        <v>62</v>
      </c>
      <c r="E25" s="31">
        <f>SUM(E26+E27+E28)</f>
        <v>26964173.110000003</v>
      </c>
      <c r="F25" s="32">
        <f>SUM(F26+F27+F28)</f>
        <v>2718352</v>
      </c>
      <c r="G25" s="32">
        <v>475818</v>
      </c>
      <c r="H25" s="31">
        <f>ROUND(E25/F25,2)</f>
        <v>9.92</v>
      </c>
    </row>
    <row r="26" spans="1:8" ht="13" x14ac:dyDescent="0.3">
      <c r="A26" s="25" t="s">
        <v>59</v>
      </c>
      <c r="B26" s="25" t="s">
        <v>60</v>
      </c>
      <c r="C26" s="25" t="s">
        <v>61</v>
      </c>
      <c r="D26" s="25">
        <v>50</v>
      </c>
      <c r="E26" s="26">
        <v>1083373.1000000001</v>
      </c>
      <c r="F26" s="27">
        <v>55824</v>
      </c>
      <c r="G26" s="152">
        <v>475818</v>
      </c>
      <c r="H26" s="28">
        <f>ROUND(E26/F26,2)</f>
        <v>19.41</v>
      </c>
    </row>
    <row r="27" spans="1:8" ht="13" x14ac:dyDescent="0.3">
      <c r="A27" s="25" t="s">
        <v>59</v>
      </c>
      <c r="B27" s="25" t="s">
        <v>60</v>
      </c>
      <c r="C27" s="25" t="s">
        <v>61</v>
      </c>
      <c r="D27" s="25">
        <v>75</v>
      </c>
      <c r="E27" s="26">
        <v>25239702.73</v>
      </c>
      <c r="F27" s="27">
        <v>2660242</v>
      </c>
      <c r="G27" s="153"/>
      <c r="H27" s="28">
        <f>ROUND(E27/F27,2)</f>
        <v>9.49</v>
      </c>
    </row>
    <row r="28" spans="1:8" ht="13" x14ac:dyDescent="0.3">
      <c r="A28" s="25" t="s">
        <v>59</v>
      </c>
      <c r="B28" s="25" t="s">
        <v>60</v>
      </c>
      <c r="C28" s="25" t="s">
        <v>61</v>
      </c>
      <c r="D28" s="25">
        <v>100</v>
      </c>
      <c r="E28" s="26">
        <v>641097.28</v>
      </c>
      <c r="F28" s="27">
        <v>2286</v>
      </c>
      <c r="G28" s="154"/>
      <c r="H28" s="28">
        <f>ROUND(E28/F28,2)</f>
        <v>280.45</v>
      </c>
    </row>
    <row r="29" spans="1:8" ht="13" x14ac:dyDescent="0.3">
      <c r="A29" s="25" t="s">
        <v>63</v>
      </c>
      <c r="B29" s="25" t="s">
        <v>64</v>
      </c>
      <c r="C29" s="25" t="s">
        <v>65</v>
      </c>
      <c r="D29" s="25">
        <v>75</v>
      </c>
      <c r="E29" s="26">
        <v>3.4</v>
      </c>
      <c r="F29" s="27">
        <v>1</v>
      </c>
      <c r="G29" s="33">
        <v>2</v>
      </c>
      <c r="H29" s="28">
        <f>ROUND(E29/F29,2)</f>
        <v>3.4</v>
      </c>
    </row>
    <row r="30" spans="1:8" ht="13" x14ac:dyDescent="0.3">
      <c r="A30" s="25" t="s">
        <v>63</v>
      </c>
      <c r="B30" s="25" t="s">
        <v>64</v>
      </c>
      <c r="C30" s="25" t="s">
        <v>65</v>
      </c>
      <c r="D30" s="25">
        <v>100</v>
      </c>
      <c r="E30" s="26">
        <v>4.8899999999999997</v>
      </c>
      <c r="F30" s="27">
        <v>1</v>
      </c>
      <c r="G30" s="35"/>
      <c r="H30" s="28">
        <f>ROUND(E30/F30,2)</f>
        <v>4.8899999999999997</v>
      </c>
    </row>
    <row r="31" spans="1:8" ht="13" x14ac:dyDescent="0.3">
      <c r="A31" s="25" t="s">
        <v>66</v>
      </c>
      <c r="B31" s="25" t="s">
        <v>67</v>
      </c>
      <c r="C31" s="25" t="s">
        <v>68</v>
      </c>
      <c r="D31" s="25">
        <v>75</v>
      </c>
      <c r="E31" s="26">
        <v>3.4</v>
      </c>
      <c r="F31" s="27">
        <v>1</v>
      </c>
      <c r="G31" s="27">
        <v>1</v>
      </c>
      <c r="H31" s="28">
        <f>ROUND(E31/F31,2)</f>
        <v>3.4</v>
      </c>
    </row>
    <row r="32" spans="1:8" ht="13" x14ac:dyDescent="0.3">
      <c r="A32" s="25" t="s">
        <v>69</v>
      </c>
      <c r="B32" s="25" t="s">
        <v>70</v>
      </c>
      <c r="C32" s="25" t="s">
        <v>71</v>
      </c>
      <c r="D32" s="25">
        <v>100</v>
      </c>
      <c r="E32" s="26">
        <v>4.8899999999999997</v>
      </c>
      <c r="F32" s="27">
        <v>1</v>
      </c>
      <c r="G32" s="27">
        <v>1</v>
      </c>
      <c r="H32" s="28">
        <f>ROUND(E32/F32,2)</f>
        <v>4.8899999999999997</v>
      </c>
    </row>
    <row r="33" spans="1:8" ht="13" x14ac:dyDescent="0.3">
      <c r="A33" s="25" t="s">
        <v>72</v>
      </c>
      <c r="B33" s="25" t="s">
        <v>73</v>
      </c>
      <c r="C33" s="25" t="s">
        <v>74</v>
      </c>
      <c r="D33" s="25">
        <v>75</v>
      </c>
      <c r="E33" s="26">
        <v>10375228.789999999</v>
      </c>
      <c r="F33" s="27">
        <v>1954669</v>
      </c>
      <c r="G33" s="33">
        <v>446461</v>
      </c>
      <c r="H33" s="28">
        <f>ROUND(E33/F33,2)</f>
        <v>5.31</v>
      </c>
    </row>
    <row r="34" spans="1:8" ht="13" x14ac:dyDescent="0.3">
      <c r="A34" s="25" t="s">
        <v>72</v>
      </c>
      <c r="B34" s="25" t="s">
        <v>73</v>
      </c>
      <c r="C34" s="25" t="s">
        <v>74</v>
      </c>
      <c r="D34" s="25">
        <v>100</v>
      </c>
      <c r="E34" s="26">
        <v>3640.76</v>
      </c>
      <c r="F34" s="27">
        <v>550</v>
      </c>
      <c r="G34" s="35"/>
      <c r="H34" s="28">
        <f>ROUND(E34/F34,2)</f>
        <v>6.62</v>
      </c>
    </row>
    <row r="35" spans="1:8" ht="13" x14ac:dyDescent="0.3">
      <c r="A35" s="25" t="s">
        <v>75</v>
      </c>
      <c r="B35" s="25" t="s">
        <v>76</v>
      </c>
      <c r="C35" s="25" t="s">
        <v>77</v>
      </c>
      <c r="D35" s="25">
        <v>75</v>
      </c>
      <c r="E35" s="26">
        <v>9244013.0500000007</v>
      </c>
      <c r="F35" s="27">
        <v>1746452</v>
      </c>
      <c r="G35" s="33">
        <v>407315</v>
      </c>
      <c r="H35" s="28">
        <f>ROUND(E35/F35,2)</f>
        <v>5.29</v>
      </c>
    </row>
    <row r="36" spans="1:8" ht="13" x14ac:dyDescent="0.3">
      <c r="A36" s="25" t="s">
        <v>75</v>
      </c>
      <c r="B36" s="25" t="s">
        <v>76</v>
      </c>
      <c r="C36" s="25" t="s">
        <v>77</v>
      </c>
      <c r="D36" s="25">
        <v>100</v>
      </c>
      <c r="E36" s="26">
        <v>1229.47</v>
      </c>
      <c r="F36" s="27">
        <v>249</v>
      </c>
      <c r="G36" s="35"/>
      <c r="H36" s="28">
        <f>ROUND(E36/F36,2)</f>
        <v>4.9400000000000004</v>
      </c>
    </row>
    <row r="37" spans="1:8" ht="13" x14ac:dyDescent="0.3">
      <c r="A37" s="25" t="s">
        <v>78</v>
      </c>
      <c r="B37" s="25" t="s">
        <v>79</v>
      </c>
      <c r="C37" s="25" t="s">
        <v>80</v>
      </c>
      <c r="D37" s="25">
        <v>75</v>
      </c>
      <c r="E37" s="26">
        <v>640481.35</v>
      </c>
      <c r="F37" s="27">
        <v>118942</v>
      </c>
      <c r="G37" s="33">
        <v>28070</v>
      </c>
      <c r="H37" s="28">
        <f>ROUND(E37/F37,2)</f>
        <v>5.38</v>
      </c>
    </row>
    <row r="38" spans="1:8" ht="13" x14ac:dyDescent="0.3">
      <c r="A38" s="25" t="s">
        <v>78</v>
      </c>
      <c r="B38" s="25" t="s">
        <v>79</v>
      </c>
      <c r="C38" s="25" t="s">
        <v>80</v>
      </c>
      <c r="D38" s="25">
        <v>100</v>
      </c>
      <c r="E38" s="26">
        <v>14.01</v>
      </c>
      <c r="F38" s="27">
        <v>2</v>
      </c>
      <c r="G38" s="35"/>
      <c r="H38" s="28">
        <f>ROUND(E38/F38,2)</f>
        <v>7.01</v>
      </c>
    </row>
    <row r="39" spans="1:8" ht="13" x14ac:dyDescent="0.3">
      <c r="A39" s="25" t="s">
        <v>81</v>
      </c>
      <c r="B39" s="25" t="s">
        <v>82</v>
      </c>
      <c r="C39" s="25" t="s">
        <v>83</v>
      </c>
      <c r="D39" s="25">
        <v>75</v>
      </c>
      <c r="E39" s="26">
        <v>7420.83</v>
      </c>
      <c r="F39" s="27">
        <v>1067</v>
      </c>
      <c r="G39" s="33">
        <v>334</v>
      </c>
      <c r="H39" s="28">
        <f>ROUND(E39/F39,2)</f>
        <v>6.95</v>
      </c>
    </row>
    <row r="40" spans="1:8" ht="13" x14ac:dyDescent="0.3">
      <c r="A40" s="25" t="s">
        <v>81</v>
      </c>
      <c r="B40" s="25" t="s">
        <v>82</v>
      </c>
      <c r="C40" s="25" t="s">
        <v>83</v>
      </c>
      <c r="D40" s="25">
        <v>100</v>
      </c>
      <c r="E40" s="26">
        <v>23.05</v>
      </c>
      <c r="F40" s="27">
        <v>2</v>
      </c>
      <c r="G40" s="35"/>
      <c r="H40" s="28">
        <f>ROUND(E40/F40,2)</f>
        <v>11.53</v>
      </c>
    </row>
    <row r="41" spans="1:8" ht="13" x14ac:dyDescent="0.3">
      <c r="A41" s="25" t="s">
        <v>84</v>
      </c>
      <c r="B41" s="25" t="s">
        <v>85</v>
      </c>
      <c r="C41" s="25" t="s">
        <v>86</v>
      </c>
      <c r="D41" s="25">
        <v>75</v>
      </c>
      <c r="E41" s="26">
        <v>2642.29</v>
      </c>
      <c r="F41" s="27">
        <v>890</v>
      </c>
      <c r="G41" s="27">
        <v>336</v>
      </c>
      <c r="H41" s="28">
        <f>ROUND(E41/F41,2)</f>
        <v>2.97</v>
      </c>
    </row>
    <row r="42" spans="1:8" ht="13" x14ac:dyDescent="0.3">
      <c r="A42" s="25" t="s">
        <v>87</v>
      </c>
      <c r="B42" s="25" t="s">
        <v>88</v>
      </c>
      <c r="C42" s="25" t="s">
        <v>89</v>
      </c>
      <c r="D42" s="25">
        <v>75</v>
      </c>
      <c r="E42" s="26">
        <v>480671.27</v>
      </c>
      <c r="F42" s="27">
        <v>87318</v>
      </c>
      <c r="G42" s="33">
        <v>22003</v>
      </c>
      <c r="H42" s="28">
        <f>ROUND(E42/F42,2)</f>
        <v>5.5</v>
      </c>
    </row>
    <row r="43" spans="1:8" ht="13" x14ac:dyDescent="0.3">
      <c r="A43" s="25" t="s">
        <v>87</v>
      </c>
      <c r="B43" s="25" t="s">
        <v>88</v>
      </c>
      <c r="C43" s="25" t="s">
        <v>89</v>
      </c>
      <c r="D43" s="25">
        <v>100</v>
      </c>
      <c r="E43" s="26">
        <v>2374.23</v>
      </c>
      <c r="F43" s="27">
        <v>297</v>
      </c>
      <c r="G43" s="35"/>
      <c r="H43" s="28">
        <f>ROUND(E43/F43,2)</f>
        <v>7.99</v>
      </c>
    </row>
    <row r="44" spans="1:8" ht="13" x14ac:dyDescent="0.3">
      <c r="A44" s="25" t="s">
        <v>90</v>
      </c>
      <c r="B44" s="25" t="s">
        <v>91</v>
      </c>
      <c r="C44" s="25" t="s">
        <v>92</v>
      </c>
      <c r="D44" s="25">
        <v>75</v>
      </c>
      <c r="E44" s="26">
        <v>2746235.21</v>
      </c>
      <c r="F44" s="27">
        <v>262376</v>
      </c>
      <c r="G44" s="33">
        <v>85844</v>
      </c>
      <c r="H44" s="28">
        <f>ROUND(E44/F44,2)</f>
        <v>10.47</v>
      </c>
    </row>
    <row r="45" spans="1:8" ht="13" x14ac:dyDescent="0.3">
      <c r="A45" s="25" t="s">
        <v>90</v>
      </c>
      <c r="B45" s="25" t="s">
        <v>91</v>
      </c>
      <c r="C45" s="25" t="s">
        <v>92</v>
      </c>
      <c r="D45" s="25">
        <v>100</v>
      </c>
      <c r="E45" s="26">
        <v>1.06</v>
      </c>
      <c r="F45" s="27">
        <v>1</v>
      </c>
      <c r="G45" s="35"/>
      <c r="H45" s="28">
        <f>ROUND(E45/F45,2)</f>
        <v>1.06</v>
      </c>
    </row>
    <row r="46" spans="1:8" ht="13" x14ac:dyDescent="0.3">
      <c r="A46" s="25" t="s">
        <v>93</v>
      </c>
      <c r="B46" s="25" t="s">
        <v>94</v>
      </c>
      <c r="C46" s="25" t="s">
        <v>95</v>
      </c>
      <c r="D46" s="25">
        <v>75</v>
      </c>
      <c r="E46" s="26">
        <v>2125078.2200000002</v>
      </c>
      <c r="F46" s="27">
        <v>187044</v>
      </c>
      <c r="G46" s="27">
        <v>61131</v>
      </c>
      <c r="H46" s="28">
        <f>ROUND(E46/F46,2)</f>
        <v>11.36</v>
      </c>
    </row>
    <row r="47" spans="1:8" ht="13" x14ac:dyDescent="0.3">
      <c r="A47" s="25" t="s">
        <v>96</v>
      </c>
      <c r="B47" s="25" t="s">
        <v>97</v>
      </c>
      <c r="C47" s="25" t="s">
        <v>98</v>
      </c>
      <c r="D47" s="25">
        <v>75</v>
      </c>
      <c r="E47" s="26">
        <v>4935.83</v>
      </c>
      <c r="F47" s="27">
        <v>1691</v>
      </c>
      <c r="G47" s="27">
        <v>646</v>
      </c>
      <c r="H47" s="28">
        <f>ROUND(E47/F47,2)</f>
        <v>2.92</v>
      </c>
    </row>
    <row r="48" spans="1:8" ht="13" x14ac:dyDescent="0.3">
      <c r="A48" s="25" t="s">
        <v>99</v>
      </c>
      <c r="B48" s="25" t="s">
        <v>100</v>
      </c>
      <c r="C48" s="25" t="s">
        <v>101</v>
      </c>
      <c r="D48" s="25">
        <v>75</v>
      </c>
      <c r="E48" s="26">
        <v>616221.16</v>
      </c>
      <c r="F48" s="27">
        <v>73641</v>
      </c>
      <c r="G48" s="33">
        <v>27736</v>
      </c>
      <c r="H48" s="28">
        <f>ROUND(E48/F48,2)</f>
        <v>8.3699999999999992</v>
      </c>
    </row>
    <row r="49" spans="1:8" ht="13" x14ac:dyDescent="0.3">
      <c r="A49" s="25" t="s">
        <v>99</v>
      </c>
      <c r="B49" s="25" t="s">
        <v>100</v>
      </c>
      <c r="C49" s="25" t="s">
        <v>101</v>
      </c>
      <c r="D49" s="25">
        <v>100</v>
      </c>
      <c r="E49" s="26">
        <v>1.06</v>
      </c>
      <c r="F49" s="27">
        <v>1</v>
      </c>
      <c r="G49" s="35"/>
      <c r="H49" s="28">
        <f>ROUND(E49/F49,2)</f>
        <v>1.06</v>
      </c>
    </row>
    <row r="50" spans="1:8" ht="13" x14ac:dyDescent="0.3">
      <c r="A50" s="25" t="s">
        <v>102</v>
      </c>
      <c r="B50" s="25" t="s">
        <v>103</v>
      </c>
      <c r="C50" s="25" t="s">
        <v>104</v>
      </c>
      <c r="D50" s="25">
        <v>75</v>
      </c>
      <c r="E50" s="26">
        <v>11936049.4</v>
      </c>
      <c r="F50" s="27">
        <v>405299</v>
      </c>
      <c r="G50" s="33">
        <v>89461</v>
      </c>
      <c r="H50" s="28">
        <f>ROUND(E50/F50,2)</f>
        <v>29.45</v>
      </c>
    </row>
    <row r="51" spans="1:8" ht="13" x14ac:dyDescent="0.3">
      <c r="A51" s="25" t="s">
        <v>102</v>
      </c>
      <c r="B51" s="25" t="s">
        <v>103</v>
      </c>
      <c r="C51" s="25" t="s">
        <v>104</v>
      </c>
      <c r="D51" s="25">
        <v>100</v>
      </c>
      <c r="E51" s="26">
        <v>2650.96</v>
      </c>
      <c r="F51" s="27">
        <v>191</v>
      </c>
      <c r="G51" s="35"/>
      <c r="H51" s="28">
        <f>ROUND(E51/F51,2)</f>
        <v>13.88</v>
      </c>
    </row>
    <row r="52" spans="1:8" ht="13" x14ac:dyDescent="0.3">
      <c r="A52" s="25" t="s">
        <v>105</v>
      </c>
      <c r="B52" s="25" t="s">
        <v>106</v>
      </c>
      <c r="C52" s="25" t="s">
        <v>107</v>
      </c>
      <c r="D52" s="25">
        <v>75</v>
      </c>
      <c r="E52" s="26">
        <v>1034.6199999999999</v>
      </c>
      <c r="F52" s="27">
        <v>236</v>
      </c>
      <c r="G52" s="33">
        <v>95</v>
      </c>
      <c r="H52" s="28">
        <f>ROUND(E52/F52,2)</f>
        <v>4.38</v>
      </c>
    </row>
    <row r="53" spans="1:8" ht="13" x14ac:dyDescent="0.3">
      <c r="A53" s="25" t="s">
        <v>105</v>
      </c>
      <c r="B53" s="25" t="s">
        <v>106</v>
      </c>
      <c r="C53" s="25" t="s">
        <v>107</v>
      </c>
      <c r="D53" s="25">
        <v>100</v>
      </c>
      <c r="E53" s="26">
        <v>54.95</v>
      </c>
      <c r="F53" s="27">
        <v>9</v>
      </c>
      <c r="G53" s="35"/>
      <c r="H53" s="28">
        <f>ROUND(E53/F53,2)</f>
        <v>6.11</v>
      </c>
    </row>
    <row r="54" spans="1:8" ht="13" x14ac:dyDescent="0.3">
      <c r="A54" s="25" t="s">
        <v>108</v>
      </c>
      <c r="B54" s="25" t="s">
        <v>109</v>
      </c>
      <c r="C54" s="25" t="s">
        <v>110</v>
      </c>
      <c r="D54" s="25">
        <v>75</v>
      </c>
      <c r="E54" s="26">
        <v>329024.98</v>
      </c>
      <c r="F54" s="27">
        <v>16534</v>
      </c>
      <c r="G54" s="33">
        <v>5905</v>
      </c>
      <c r="H54" s="28">
        <f>ROUND(E54/F54,2)</f>
        <v>19.899999999999999</v>
      </c>
    </row>
    <row r="55" spans="1:8" ht="13" x14ac:dyDescent="0.3">
      <c r="A55" s="25" t="s">
        <v>108</v>
      </c>
      <c r="B55" s="25" t="s">
        <v>109</v>
      </c>
      <c r="C55" s="25" t="s">
        <v>110</v>
      </c>
      <c r="D55" s="25">
        <v>100</v>
      </c>
      <c r="E55" s="26">
        <v>223.5</v>
      </c>
      <c r="F55" s="27">
        <v>29</v>
      </c>
      <c r="G55" s="35"/>
      <c r="H55" s="28">
        <f>ROUND(E55/F55,2)</f>
        <v>7.71</v>
      </c>
    </row>
    <row r="56" spans="1:8" ht="13" x14ac:dyDescent="0.3">
      <c r="A56" s="25" t="s">
        <v>111</v>
      </c>
      <c r="B56" s="25" t="s">
        <v>112</v>
      </c>
      <c r="C56" s="25" t="s">
        <v>113</v>
      </c>
      <c r="D56" s="25">
        <v>75</v>
      </c>
      <c r="E56" s="26">
        <v>9045800.4199999999</v>
      </c>
      <c r="F56" s="27">
        <v>233382</v>
      </c>
      <c r="G56" s="27">
        <v>55030</v>
      </c>
      <c r="H56" s="28">
        <f>ROUND(E56/F56,2)</f>
        <v>38.76</v>
      </c>
    </row>
    <row r="57" spans="1:8" ht="13" x14ac:dyDescent="0.3">
      <c r="A57" s="25" t="s">
        <v>114</v>
      </c>
      <c r="B57" s="25" t="s">
        <v>115</v>
      </c>
      <c r="C57" s="25" t="s">
        <v>116</v>
      </c>
      <c r="D57" s="25">
        <v>75</v>
      </c>
      <c r="E57" s="26">
        <v>2560189.38</v>
      </c>
      <c r="F57" s="27">
        <v>155147</v>
      </c>
      <c r="G57" s="33">
        <v>47724</v>
      </c>
      <c r="H57" s="28">
        <f>ROUND(E57/F57,2)</f>
        <v>16.5</v>
      </c>
    </row>
    <row r="58" spans="1:8" ht="13" x14ac:dyDescent="0.3">
      <c r="A58" s="25" t="s">
        <v>114</v>
      </c>
      <c r="B58" s="25" t="s">
        <v>115</v>
      </c>
      <c r="C58" s="25" t="s">
        <v>116</v>
      </c>
      <c r="D58" s="25">
        <v>100</v>
      </c>
      <c r="E58" s="26">
        <v>2372.5100000000002</v>
      </c>
      <c r="F58" s="27">
        <v>153</v>
      </c>
      <c r="G58" s="35"/>
      <c r="H58" s="28">
        <f>ROUND(E58/F58,2)</f>
        <v>15.51</v>
      </c>
    </row>
    <row r="59" spans="1:8" ht="13" x14ac:dyDescent="0.3">
      <c r="A59" s="25" t="s">
        <v>117</v>
      </c>
      <c r="B59" s="25" t="s">
        <v>118</v>
      </c>
      <c r="C59" s="25" t="s">
        <v>119</v>
      </c>
      <c r="D59" s="25">
        <v>50</v>
      </c>
      <c r="E59" s="26">
        <v>1083373.1000000001</v>
      </c>
      <c r="F59" s="27">
        <v>55824</v>
      </c>
      <c r="G59" s="152">
        <v>26299</v>
      </c>
      <c r="H59" s="28">
        <f>ROUND(E59/F59,2)</f>
        <v>19.41</v>
      </c>
    </row>
    <row r="60" spans="1:8" ht="13" x14ac:dyDescent="0.3">
      <c r="A60" s="25" t="s">
        <v>117</v>
      </c>
      <c r="B60" s="25" t="s">
        <v>118</v>
      </c>
      <c r="C60" s="25" t="s">
        <v>119</v>
      </c>
      <c r="D60" s="25">
        <v>75</v>
      </c>
      <c r="E60" s="26">
        <v>182185.93</v>
      </c>
      <c r="F60" s="27">
        <v>37897</v>
      </c>
      <c r="G60" s="153"/>
      <c r="H60" s="28">
        <f>ROUND(E60/F60,2)</f>
        <v>4.8099999999999996</v>
      </c>
    </row>
    <row r="61" spans="1:8" ht="13" x14ac:dyDescent="0.3">
      <c r="A61" s="25" t="s">
        <v>117</v>
      </c>
      <c r="B61" s="25" t="s">
        <v>118</v>
      </c>
      <c r="C61" s="25" t="s">
        <v>119</v>
      </c>
      <c r="D61" s="25">
        <v>100</v>
      </c>
      <c r="E61" s="26">
        <v>5407.13</v>
      </c>
      <c r="F61" s="27">
        <v>123</v>
      </c>
      <c r="G61" s="154"/>
      <c r="H61" s="28">
        <f>ROUND(E61/F61,2)</f>
        <v>43.96</v>
      </c>
    </row>
    <row r="62" spans="1:8" ht="13" x14ac:dyDescent="0.3">
      <c r="A62" s="25" t="s">
        <v>120</v>
      </c>
      <c r="B62" s="25" t="s">
        <v>121</v>
      </c>
      <c r="C62" s="25" t="s">
        <v>122</v>
      </c>
      <c r="D62" s="25">
        <v>50</v>
      </c>
      <c r="E62" s="26">
        <v>4535.5200000000004</v>
      </c>
      <c r="F62" s="27">
        <v>215</v>
      </c>
      <c r="G62" s="27">
        <v>55</v>
      </c>
      <c r="H62" s="28">
        <f>ROUND(E62/F62,2)</f>
        <v>21.1</v>
      </c>
    </row>
    <row r="63" spans="1:8" ht="13" x14ac:dyDescent="0.3">
      <c r="A63" s="25" t="s">
        <v>123</v>
      </c>
      <c r="B63" s="25" t="s">
        <v>124</v>
      </c>
      <c r="C63" s="25" t="s">
        <v>125</v>
      </c>
      <c r="D63" s="25">
        <v>50</v>
      </c>
      <c r="E63" s="26">
        <v>8110.82</v>
      </c>
      <c r="F63" s="27">
        <v>373</v>
      </c>
      <c r="G63" s="152">
        <v>135</v>
      </c>
      <c r="H63" s="28">
        <f>ROUND(E63/F63,2)</f>
        <v>21.74</v>
      </c>
    </row>
    <row r="64" spans="1:8" ht="13" x14ac:dyDescent="0.3">
      <c r="A64" s="25" t="s">
        <v>123</v>
      </c>
      <c r="B64" s="25" t="s">
        <v>124</v>
      </c>
      <c r="C64" s="25" t="s">
        <v>125</v>
      </c>
      <c r="D64" s="25">
        <v>75</v>
      </c>
      <c r="E64" s="26">
        <v>529.28</v>
      </c>
      <c r="F64" s="27">
        <v>53</v>
      </c>
      <c r="G64" s="153"/>
      <c r="H64" s="28">
        <f>ROUND(E64/F64,2)</f>
        <v>9.99</v>
      </c>
    </row>
    <row r="65" spans="1:8" ht="13" x14ac:dyDescent="0.3">
      <c r="A65" s="25" t="s">
        <v>123</v>
      </c>
      <c r="B65" s="25" t="s">
        <v>124</v>
      </c>
      <c r="C65" s="25" t="s">
        <v>125</v>
      </c>
      <c r="D65" s="25">
        <v>100</v>
      </c>
      <c r="E65" s="26">
        <v>277.83</v>
      </c>
      <c r="F65" s="27">
        <v>5</v>
      </c>
      <c r="G65" s="154"/>
      <c r="H65" s="28">
        <f>ROUND(E65/F65,2)</f>
        <v>55.57</v>
      </c>
    </row>
    <row r="66" spans="1:8" ht="13" x14ac:dyDescent="0.3">
      <c r="A66" s="25" t="s">
        <v>126</v>
      </c>
      <c r="B66" s="25" t="s">
        <v>127</v>
      </c>
      <c r="C66" s="25" t="s">
        <v>128</v>
      </c>
      <c r="D66" s="25">
        <v>50</v>
      </c>
      <c r="E66" s="26">
        <v>148747.88</v>
      </c>
      <c r="F66" s="27">
        <v>7621</v>
      </c>
      <c r="G66" s="152">
        <v>6080</v>
      </c>
      <c r="H66" s="28">
        <f>ROUND(E66/F66,2)</f>
        <v>19.52</v>
      </c>
    </row>
    <row r="67" spans="1:8" ht="13" x14ac:dyDescent="0.3">
      <c r="A67" s="25" t="s">
        <v>126</v>
      </c>
      <c r="B67" s="25" t="s">
        <v>127</v>
      </c>
      <c r="C67" s="25" t="s">
        <v>128</v>
      </c>
      <c r="D67" s="25">
        <v>75</v>
      </c>
      <c r="E67" s="26">
        <v>58315.33</v>
      </c>
      <c r="F67" s="27">
        <v>14192</v>
      </c>
      <c r="G67" s="153"/>
      <c r="H67" s="28">
        <f>ROUND(E67/F67,2)</f>
        <v>4.1100000000000003</v>
      </c>
    </row>
    <row r="68" spans="1:8" ht="13" x14ac:dyDescent="0.3">
      <c r="A68" s="25" t="s">
        <v>126</v>
      </c>
      <c r="B68" s="25" t="s">
        <v>127</v>
      </c>
      <c r="C68" s="25" t="s">
        <v>128</v>
      </c>
      <c r="D68" s="25">
        <v>100</v>
      </c>
      <c r="E68" s="26">
        <v>634.75</v>
      </c>
      <c r="F68" s="27">
        <v>15</v>
      </c>
      <c r="G68" s="154"/>
      <c r="H68" s="28">
        <f>ROUND(E68/F68,2)</f>
        <v>42.32</v>
      </c>
    </row>
    <row r="69" spans="1:8" ht="13" x14ac:dyDescent="0.3">
      <c r="A69" s="25" t="s">
        <v>129</v>
      </c>
      <c r="B69" s="25" t="s">
        <v>130</v>
      </c>
      <c r="C69" s="25" t="s">
        <v>131</v>
      </c>
      <c r="D69" s="25">
        <v>75</v>
      </c>
      <c r="E69" s="26">
        <v>91960.35</v>
      </c>
      <c r="F69" s="27">
        <v>19153</v>
      </c>
      <c r="G69" s="27">
        <v>7752</v>
      </c>
      <c r="H69" s="28">
        <f>ROUND(E69/F69,2)</f>
        <v>4.8</v>
      </c>
    </row>
    <row r="70" spans="1:8" ht="13" x14ac:dyDescent="0.3">
      <c r="A70" s="25" t="s">
        <v>132</v>
      </c>
      <c r="B70" s="25" t="s">
        <v>133</v>
      </c>
      <c r="C70" s="25" t="s">
        <v>134</v>
      </c>
      <c r="D70" s="25">
        <v>75</v>
      </c>
      <c r="E70" s="26">
        <v>8288.9500000000007</v>
      </c>
      <c r="F70" s="27">
        <v>1843</v>
      </c>
      <c r="G70" s="27">
        <v>765</v>
      </c>
      <c r="H70" s="28">
        <f>ROUND(E70/F70,2)</f>
        <v>4.5</v>
      </c>
    </row>
    <row r="71" spans="1:8" ht="13" x14ac:dyDescent="0.3">
      <c r="A71" s="25" t="s">
        <v>135</v>
      </c>
      <c r="B71" s="25" t="s">
        <v>136</v>
      </c>
      <c r="C71" s="25" t="s">
        <v>137</v>
      </c>
      <c r="D71" s="25">
        <v>50</v>
      </c>
      <c r="E71" s="26">
        <v>921978.88</v>
      </c>
      <c r="F71" s="27">
        <v>47615</v>
      </c>
      <c r="G71" s="152">
        <v>12243</v>
      </c>
      <c r="H71" s="28">
        <f>ROUND(E71/F71,2)</f>
        <v>19.36</v>
      </c>
    </row>
    <row r="72" spans="1:8" ht="13" x14ac:dyDescent="0.3">
      <c r="A72" s="25" t="s">
        <v>135</v>
      </c>
      <c r="B72" s="25" t="s">
        <v>136</v>
      </c>
      <c r="C72" s="25" t="s">
        <v>137</v>
      </c>
      <c r="D72" s="25">
        <v>75</v>
      </c>
      <c r="E72" s="26">
        <v>20737.310000000001</v>
      </c>
      <c r="F72" s="27">
        <v>2344</v>
      </c>
      <c r="G72" s="153"/>
      <c r="H72" s="28">
        <f>ROUND(E72/F72,2)</f>
        <v>8.85</v>
      </c>
    </row>
    <row r="73" spans="1:8" ht="13" x14ac:dyDescent="0.3">
      <c r="A73" s="25" t="s">
        <v>135</v>
      </c>
      <c r="B73" s="25" t="s">
        <v>136</v>
      </c>
      <c r="C73" s="25" t="s">
        <v>137</v>
      </c>
      <c r="D73" s="25">
        <v>100</v>
      </c>
      <c r="E73" s="26">
        <v>4426.75</v>
      </c>
      <c r="F73" s="27">
        <v>98</v>
      </c>
      <c r="G73" s="154"/>
      <c r="H73" s="28">
        <f>ROUND(E73/F73,2)</f>
        <v>45.17</v>
      </c>
    </row>
    <row r="74" spans="1:8" ht="13" x14ac:dyDescent="0.3">
      <c r="A74" s="25" t="s">
        <v>138</v>
      </c>
      <c r="B74" s="25" t="s">
        <v>139</v>
      </c>
      <c r="C74" s="25" t="s">
        <v>140</v>
      </c>
      <c r="D74" s="25">
        <v>75</v>
      </c>
      <c r="E74" s="26">
        <v>2354.71</v>
      </c>
      <c r="F74" s="27">
        <v>312</v>
      </c>
      <c r="G74" s="33">
        <v>108</v>
      </c>
      <c r="H74" s="28">
        <f>ROUND(E74/F74,2)</f>
        <v>7.55</v>
      </c>
    </row>
    <row r="75" spans="1:8" ht="13" x14ac:dyDescent="0.3">
      <c r="A75" s="25" t="s">
        <v>138</v>
      </c>
      <c r="B75" s="25" t="s">
        <v>139</v>
      </c>
      <c r="C75" s="25" t="s">
        <v>140</v>
      </c>
      <c r="D75" s="25">
        <v>100</v>
      </c>
      <c r="E75" s="26">
        <v>67.8</v>
      </c>
      <c r="F75" s="27">
        <v>5</v>
      </c>
      <c r="G75" s="35"/>
      <c r="H75" s="28">
        <f>ROUND(E75/F75,2)</f>
        <v>13.56</v>
      </c>
    </row>
    <row r="76" spans="1:8" ht="13" x14ac:dyDescent="0.3">
      <c r="A76" s="25" t="s">
        <v>141</v>
      </c>
      <c r="B76" s="25" t="s">
        <v>142</v>
      </c>
      <c r="C76" s="25" t="s">
        <v>143</v>
      </c>
      <c r="D76" s="25">
        <v>100</v>
      </c>
      <c r="E76" s="26">
        <v>629392.48</v>
      </c>
      <c r="F76" s="27">
        <v>1420</v>
      </c>
      <c r="G76" s="27">
        <v>361</v>
      </c>
      <c r="H76" s="28">
        <f>ROUND(E76/F76,2)</f>
        <v>443.23</v>
      </c>
    </row>
    <row r="77" spans="1:8" ht="13" x14ac:dyDescent="0.3">
      <c r="A77" s="25" t="s">
        <v>144</v>
      </c>
      <c r="B77" s="25" t="s">
        <v>145</v>
      </c>
      <c r="C77" s="25" t="s">
        <v>143</v>
      </c>
      <c r="D77" s="25">
        <v>100</v>
      </c>
      <c r="E77" s="26">
        <v>629392.48</v>
      </c>
      <c r="F77" s="27">
        <v>1420</v>
      </c>
      <c r="G77" s="27">
        <v>361</v>
      </c>
      <c r="H77" s="28">
        <f>ROUND(E77/F77,2)</f>
        <v>443.23</v>
      </c>
    </row>
    <row r="78" spans="1:8" ht="65" x14ac:dyDescent="0.3">
      <c r="A78" s="19" t="s">
        <v>146</v>
      </c>
      <c r="B78" s="20" t="s">
        <v>147</v>
      </c>
      <c r="C78" s="20" t="s">
        <v>148</v>
      </c>
      <c r="D78" s="30" t="s">
        <v>149</v>
      </c>
      <c r="E78" s="31">
        <f>SUM(E79+E80)</f>
        <v>47970674.980000004</v>
      </c>
      <c r="F78" s="32">
        <f>SUM(F79+F80)</f>
        <v>81049</v>
      </c>
      <c r="G78" s="32">
        <v>20303</v>
      </c>
      <c r="H78" s="31">
        <f>ROUND(E78/F78,2)</f>
        <v>591.87</v>
      </c>
    </row>
    <row r="79" spans="1:8" ht="13" x14ac:dyDescent="0.3">
      <c r="A79" s="25" t="s">
        <v>146</v>
      </c>
      <c r="B79" s="25" t="s">
        <v>147</v>
      </c>
      <c r="C79" s="25" t="s">
        <v>148</v>
      </c>
      <c r="D79" s="25">
        <v>50</v>
      </c>
      <c r="E79" s="26">
        <v>127554.85</v>
      </c>
      <c r="F79" s="27">
        <v>7568</v>
      </c>
      <c r="G79" s="33">
        <v>20303</v>
      </c>
      <c r="H79" s="28">
        <f>ROUND(E79/F79,2)</f>
        <v>16.850000000000001</v>
      </c>
    </row>
    <row r="80" spans="1:8" ht="13" x14ac:dyDescent="0.3">
      <c r="A80" s="25" t="s">
        <v>146</v>
      </c>
      <c r="B80" s="25" t="s">
        <v>147</v>
      </c>
      <c r="C80" s="25" t="s">
        <v>148</v>
      </c>
      <c r="D80" s="25">
        <v>100</v>
      </c>
      <c r="E80" s="26">
        <v>47843120.130000003</v>
      </c>
      <c r="F80" s="27">
        <v>73481</v>
      </c>
      <c r="G80" s="35"/>
      <c r="H80" s="28">
        <f>ROUND(E80/F80,2)</f>
        <v>651.1</v>
      </c>
    </row>
    <row r="81" spans="1:8" ht="13" x14ac:dyDescent="0.3">
      <c r="A81" s="25" t="s">
        <v>150</v>
      </c>
      <c r="B81" s="25" t="s">
        <v>151</v>
      </c>
      <c r="C81" s="25" t="s">
        <v>152</v>
      </c>
      <c r="D81" s="25">
        <v>50</v>
      </c>
      <c r="E81" s="26">
        <v>1237.2</v>
      </c>
      <c r="F81" s="27">
        <v>53</v>
      </c>
      <c r="G81" s="33">
        <v>344</v>
      </c>
      <c r="H81" s="28">
        <f>ROUND(E81/F81,2)</f>
        <v>23.34</v>
      </c>
    </row>
    <row r="82" spans="1:8" ht="13" x14ac:dyDescent="0.3">
      <c r="A82" s="25" t="s">
        <v>150</v>
      </c>
      <c r="B82" s="25" t="s">
        <v>151</v>
      </c>
      <c r="C82" s="25" t="s">
        <v>152</v>
      </c>
      <c r="D82" s="25">
        <v>100</v>
      </c>
      <c r="E82" s="26">
        <v>585599.22</v>
      </c>
      <c r="F82" s="27">
        <v>2096</v>
      </c>
      <c r="G82" s="35"/>
      <c r="H82" s="28">
        <f>ROUND(E82/F82,2)</f>
        <v>279.39</v>
      </c>
    </row>
    <row r="83" spans="1:8" ht="13" x14ac:dyDescent="0.3">
      <c r="A83" s="25" t="s">
        <v>153</v>
      </c>
      <c r="B83" s="25" t="s">
        <v>154</v>
      </c>
      <c r="C83" s="25" t="s">
        <v>155</v>
      </c>
      <c r="D83" s="25">
        <v>50</v>
      </c>
      <c r="E83" s="26">
        <v>137.49</v>
      </c>
      <c r="F83" s="27">
        <v>3</v>
      </c>
      <c r="G83" s="33">
        <v>14</v>
      </c>
      <c r="H83" s="28">
        <f>ROUND(E83/F83,2)</f>
        <v>45.83</v>
      </c>
    </row>
    <row r="84" spans="1:8" ht="13" x14ac:dyDescent="0.3">
      <c r="A84" s="25" t="s">
        <v>153</v>
      </c>
      <c r="B84" s="25" t="s">
        <v>154</v>
      </c>
      <c r="C84" s="25" t="s">
        <v>155</v>
      </c>
      <c r="D84" s="25">
        <v>100</v>
      </c>
      <c r="E84" s="26">
        <v>45262.14</v>
      </c>
      <c r="F84" s="27">
        <v>48</v>
      </c>
      <c r="G84" s="35"/>
      <c r="H84" s="28">
        <f>ROUND(E84/F84,2)</f>
        <v>942.96</v>
      </c>
    </row>
    <row r="85" spans="1:8" ht="13" x14ac:dyDescent="0.3">
      <c r="A85" s="25" t="s">
        <v>156</v>
      </c>
      <c r="B85" s="25" t="s">
        <v>157</v>
      </c>
      <c r="C85" s="25" t="s">
        <v>158</v>
      </c>
      <c r="D85" s="25">
        <v>50</v>
      </c>
      <c r="E85" s="26">
        <v>108.43</v>
      </c>
      <c r="F85" s="27">
        <v>5</v>
      </c>
      <c r="G85" s="33">
        <v>41</v>
      </c>
      <c r="H85" s="28">
        <f>ROUND(E85/F85,2)</f>
        <v>21.69</v>
      </c>
    </row>
    <row r="86" spans="1:8" ht="13" x14ac:dyDescent="0.3">
      <c r="A86" s="25" t="s">
        <v>156</v>
      </c>
      <c r="B86" s="25" t="s">
        <v>157</v>
      </c>
      <c r="C86" s="25" t="s">
        <v>158</v>
      </c>
      <c r="D86" s="25">
        <v>100</v>
      </c>
      <c r="E86" s="26">
        <v>18320.37</v>
      </c>
      <c r="F86" s="27">
        <v>191</v>
      </c>
      <c r="G86" s="35"/>
      <c r="H86" s="28">
        <f>ROUND(E86/F86,2)</f>
        <v>95.92</v>
      </c>
    </row>
    <row r="87" spans="1:8" ht="13" x14ac:dyDescent="0.3">
      <c r="A87" s="25" t="s">
        <v>159</v>
      </c>
      <c r="B87" s="25" t="s">
        <v>160</v>
      </c>
      <c r="C87" s="25" t="s">
        <v>161</v>
      </c>
      <c r="D87" s="25">
        <v>50</v>
      </c>
      <c r="E87" s="26">
        <v>124.56</v>
      </c>
      <c r="F87" s="27">
        <v>3</v>
      </c>
      <c r="G87" s="33">
        <v>57</v>
      </c>
      <c r="H87" s="28">
        <f>ROUND(E87/F87,2)</f>
        <v>41.52</v>
      </c>
    </row>
    <row r="88" spans="1:8" ht="13" x14ac:dyDescent="0.3">
      <c r="A88" s="25" t="s">
        <v>159</v>
      </c>
      <c r="B88" s="25" t="s">
        <v>160</v>
      </c>
      <c r="C88" s="25" t="s">
        <v>161</v>
      </c>
      <c r="D88" s="25">
        <v>100</v>
      </c>
      <c r="E88" s="26">
        <v>25541.63</v>
      </c>
      <c r="F88" s="27">
        <v>266</v>
      </c>
      <c r="G88" s="35"/>
      <c r="H88" s="28">
        <f>ROUND(E88/F88,2)</f>
        <v>96.02</v>
      </c>
    </row>
    <row r="89" spans="1:8" ht="13" x14ac:dyDescent="0.3">
      <c r="A89" s="25" t="s">
        <v>162</v>
      </c>
      <c r="B89" s="25" t="s">
        <v>163</v>
      </c>
      <c r="C89" s="25" t="s">
        <v>164</v>
      </c>
      <c r="D89" s="25">
        <v>100</v>
      </c>
      <c r="E89" s="26">
        <v>372.33</v>
      </c>
      <c r="F89" s="27">
        <v>20</v>
      </c>
      <c r="G89" s="27">
        <v>5</v>
      </c>
      <c r="H89" s="28">
        <f>ROUND(E89/F89,2)</f>
        <v>18.62</v>
      </c>
    </row>
    <row r="90" spans="1:8" ht="13" x14ac:dyDescent="0.3">
      <c r="A90" s="25" t="s">
        <v>165</v>
      </c>
      <c r="B90" s="25" t="s">
        <v>166</v>
      </c>
      <c r="C90" s="25" t="s">
        <v>167</v>
      </c>
      <c r="D90" s="25">
        <v>50</v>
      </c>
      <c r="E90" s="26">
        <v>15.95</v>
      </c>
      <c r="F90" s="27">
        <v>2</v>
      </c>
      <c r="G90" s="33">
        <v>46</v>
      </c>
      <c r="H90" s="28">
        <f>ROUND(E90/F90,2)</f>
        <v>7.98</v>
      </c>
    </row>
    <row r="91" spans="1:8" ht="13" x14ac:dyDescent="0.3">
      <c r="A91" s="25" t="s">
        <v>165</v>
      </c>
      <c r="B91" s="25" t="s">
        <v>166</v>
      </c>
      <c r="C91" s="25" t="s">
        <v>167</v>
      </c>
      <c r="D91" s="25">
        <v>100</v>
      </c>
      <c r="E91" s="26">
        <v>92371.1</v>
      </c>
      <c r="F91" s="27">
        <v>279</v>
      </c>
      <c r="G91" s="35"/>
      <c r="H91" s="28">
        <f>ROUND(E91/F91,2)</f>
        <v>331.08</v>
      </c>
    </row>
    <row r="92" spans="1:8" ht="13" x14ac:dyDescent="0.3">
      <c r="A92" s="25" t="s">
        <v>168</v>
      </c>
      <c r="B92" s="25" t="s">
        <v>169</v>
      </c>
      <c r="C92" s="25" t="s">
        <v>170</v>
      </c>
      <c r="D92" s="25">
        <v>50</v>
      </c>
      <c r="E92" s="26">
        <v>19.98</v>
      </c>
      <c r="F92" s="27">
        <v>2</v>
      </c>
      <c r="G92" s="33">
        <v>22</v>
      </c>
      <c r="H92" s="28">
        <f>ROUND(E92/F92,2)</f>
        <v>9.99</v>
      </c>
    </row>
    <row r="93" spans="1:8" ht="13" x14ac:dyDescent="0.3">
      <c r="A93" s="25" t="s">
        <v>168</v>
      </c>
      <c r="B93" s="25" t="s">
        <v>169</v>
      </c>
      <c r="C93" s="25" t="s">
        <v>170</v>
      </c>
      <c r="D93" s="25">
        <v>100</v>
      </c>
      <c r="E93" s="26">
        <v>4496.25</v>
      </c>
      <c r="F93" s="27">
        <v>117</v>
      </c>
      <c r="G93" s="35"/>
      <c r="H93" s="28">
        <f>ROUND(E93/F93,2)</f>
        <v>38.43</v>
      </c>
    </row>
    <row r="94" spans="1:8" ht="13" x14ac:dyDescent="0.3">
      <c r="A94" s="25" t="s">
        <v>171</v>
      </c>
      <c r="B94" s="25" t="s">
        <v>172</v>
      </c>
      <c r="C94" s="25" t="s">
        <v>173</v>
      </c>
      <c r="D94" s="25">
        <v>50</v>
      </c>
      <c r="E94" s="26">
        <v>64.78</v>
      </c>
      <c r="F94" s="27">
        <v>2</v>
      </c>
      <c r="G94" s="33">
        <v>21</v>
      </c>
      <c r="H94" s="28">
        <f>ROUND(E94/F94,2)</f>
        <v>32.39</v>
      </c>
    </row>
    <row r="95" spans="1:8" ht="13" x14ac:dyDescent="0.3">
      <c r="A95" s="25" t="s">
        <v>171</v>
      </c>
      <c r="B95" s="25" t="s">
        <v>172</v>
      </c>
      <c r="C95" s="25" t="s">
        <v>173</v>
      </c>
      <c r="D95" s="25">
        <v>100</v>
      </c>
      <c r="E95" s="26">
        <v>28229.02</v>
      </c>
      <c r="F95" s="27">
        <v>89</v>
      </c>
      <c r="G95" s="35"/>
      <c r="H95" s="28">
        <f>ROUND(E95/F95,2)</f>
        <v>317.18</v>
      </c>
    </row>
    <row r="96" spans="1:8" ht="13" x14ac:dyDescent="0.3">
      <c r="A96" s="25" t="s">
        <v>174</v>
      </c>
      <c r="B96" s="25" t="s">
        <v>175</v>
      </c>
      <c r="C96" s="25" t="s">
        <v>176</v>
      </c>
      <c r="D96" s="25">
        <v>50</v>
      </c>
      <c r="E96" s="26">
        <v>18.48</v>
      </c>
      <c r="F96" s="27">
        <v>1</v>
      </c>
      <c r="G96" s="33">
        <v>11</v>
      </c>
      <c r="H96" s="28">
        <f>ROUND(E96/F96,2)</f>
        <v>18.48</v>
      </c>
    </row>
    <row r="97" spans="1:8" ht="13" x14ac:dyDescent="0.3">
      <c r="A97" s="25" t="s">
        <v>174</v>
      </c>
      <c r="B97" s="25" t="s">
        <v>175</v>
      </c>
      <c r="C97" s="25" t="s">
        <v>176</v>
      </c>
      <c r="D97" s="25">
        <v>100</v>
      </c>
      <c r="E97" s="26">
        <v>385.57</v>
      </c>
      <c r="F97" s="27">
        <v>31</v>
      </c>
      <c r="G97" s="35"/>
      <c r="H97" s="28">
        <f>ROUND(E97/F97,2)</f>
        <v>12.44</v>
      </c>
    </row>
    <row r="98" spans="1:8" ht="13" x14ac:dyDescent="0.3">
      <c r="A98" s="25" t="s">
        <v>177</v>
      </c>
      <c r="B98" s="25" t="s">
        <v>178</v>
      </c>
      <c r="C98" s="25" t="s">
        <v>179</v>
      </c>
      <c r="D98" s="25">
        <v>100</v>
      </c>
      <c r="E98" s="26">
        <v>6524.16</v>
      </c>
      <c r="F98" s="27">
        <v>25</v>
      </c>
      <c r="G98" s="27">
        <v>11</v>
      </c>
      <c r="H98" s="28">
        <f>ROUND(E98/F98,2)</f>
        <v>260.97000000000003</v>
      </c>
    </row>
    <row r="99" spans="1:8" ht="13" x14ac:dyDescent="0.3">
      <c r="A99" s="25" t="s">
        <v>180</v>
      </c>
      <c r="B99" s="25" t="s">
        <v>181</v>
      </c>
      <c r="C99" s="25" t="s">
        <v>182</v>
      </c>
      <c r="D99" s="25">
        <v>50</v>
      </c>
      <c r="E99" s="26">
        <v>69.91</v>
      </c>
      <c r="F99" s="27">
        <v>5</v>
      </c>
      <c r="G99" s="33">
        <v>55</v>
      </c>
      <c r="H99" s="28">
        <f>ROUND(E99/F99,2)</f>
        <v>13.98</v>
      </c>
    </row>
    <row r="100" spans="1:8" ht="13" x14ac:dyDescent="0.3">
      <c r="A100" s="25" t="s">
        <v>180</v>
      </c>
      <c r="B100" s="25" t="s">
        <v>181</v>
      </c>
      <c r="C100" s="25" t="s">
        <v>182</v>
      </c>
      <c r="D100" s="25">
        <v>100</v>
      </c>
      <c r="E100" s="26">
        <v>103125.27</v>
      </c>
      <c r="F100" s="27">
        <v>292</v>
      </c>
      <c r="G100" s="35"/>
      <c r="H100" s="28">
        <f>ROUND(E100/F100,2)</f>
        <v>353.17</v>
      </c>
    </row>
    <row r="101" spans="1:8" ht="13" x14ac:dyDescent="0.3">
      <c r="A101" s="25" t="s">
        <v>183</v>
      </c>
      <c r="B101" s="25" t="s">
        <v>184</v>
      </c>
      <c r="C101" s="25" t="s">
        <v>185</v>
      </c>
      <c r="D101" s="25">
        <v>50</v>
      </c>
      <c r="E101" s="26">
        <v>154.63999999999999</v>
      </c>
      <c r="F101" s="27">
        <v>6</v>
      </c>
      <c r="G101" s="33">
        <v>34</v>
      </c>
      <c r="H101" s="28">
        <f>ROUND(E101/F101,2)</f>
        <v>25.77</v>
      </c>
    </row>
    <row r="102" spans="1:8" ht="13" x14ac:dyDescent="0.3">
      <c r="A102" s="25" t="s">
        <v>183</v>
      </c>
      <c r="B102" s="25" t="s">
        <v>184</v>
      </c>
      <c r="C102" s="25" t="s">
        <v>185</v>
      </c>
      <c r="D102" s="25">
        <v>100</v>
      </c>
      <c r="E102" s="26">
        <v>173146.75</v>
      </c>
      <c r="F102" s="27">
        <v>194</v>
      </c>
      <c r="G102" s="35"/>
      <c r="H102" s="28">
        <f>ROUND(E102/F102,2)</f>
        <v>892.51</v>
      </c>
    </row>
    <row r="103" spans="1:8" ht="13" x14ac:dyDescent="0.3">
      <c r="A103" s="25" t="s">
        <v>186</v>
      </c>
      <c r="B103" s="25" t="s">
        <v>187</v>
      </c>
      <c r="C103" s="25" t="s">
        <v>188</v>
      </c>
      <c r="D103" s="25">
        <v>50</v>
      </c>
      <c r="E103" s="26">
        <v>150.56</v>
      </c>
      <c r="F103" s="27">
        <v>8</v>
      </c>
      <c r="G103" s="33">
        <v>9</v>
      </c>
      <c r="H103" s="28">
        <f>ROUND(E103/F103,2)</f>
        <v>18.82</v>
      </c>
    </row>
    <row r="104" spans="1:8" ht="13" x14ac:dyDescent="0.3">
      <c r="A104" s="25" t="s">
        <v>186</v>
      </c>
      <c r="B104" s="25" t="s">
        <v>187</v>
      </c>
      <c r="C104" s="25" t="s">
        <v>188</v>
      </c>
      <c r="D104" s="25">
        <v>100</v>
      </c>
      <c r="E104" s="26">
        <v>5197.28</v>
      </c>
      <c r="F104" s="27">
        <v>87</v>
      </c>
      <c r="G104" s="35"/>
      <c r="H104" s="28">
        <f>ROUND(E104/F104,2)</f>
        <v>59.74</v>
      </c>
    </row>
    <row r="105" spans="1:8" ht="13" x14ac:dyDescent="0.3">
      <c r="A105" s="25" t="s">
        <v>189</v>
      </c>
      <c r="B105" s="25" t="s">
        <v>190</v>
      </c>
      <c r="C105" s="25" t="s">
        <v>191</v>
      </c>
      <c r="D105" s="25">
        <v>100</v>
      </c>
      <c r="E105" s="26">
        <v>1913.39</v>
      </c>
      <c r="F105" s="27">
        <v>25</v>
      </c>
      <c r="G105" s="27">
        <v>1</v>
      </c>
      <c r="H105" s="28">
        <f>ROUND(E105/F105,2)</f>
        <v>76.540000000000006</v>
      </c>
    </row>
    <row r="106" spans="1:8" ht="13" x14ac:dyDescent="0.3">
      <c r="A106" s="25" t="s">
        <v>192</v>
      </c>
      <c r="B106" s="25" t="s">
        <v>193</v>
      </c>
      <c r="C106" s="25" t="s">
        <v>194</v>
      </c>
      <c r="D106" s="25">
        <v>50</v>
      </c>
      <c r="E106" s="26">
        <v>335.46</v>
      </c>
      <c r="F106" s="27">
        <v>14</v>
      </c>
      <c r="G106" s="33">
        <v>56</v>
      </c>
      <c r="H106" s="28">
        <f>ROUND(E106/F106,2)</f>
        <v>23.96</v>
      </c>
    </row>
    <row r="107" spans="1:8" ht="13" x14ac:dyDescent="0.3">
      <c r="A107" s="25" t="s">
        <v>192</v>
      </c>
      <c r="B107" s="25" t="s">
        <v>193</v>
      </c>
      <c r="C107" s="25" t="s">
        <v>194</v>
      </c>
      <c r="D107" s="25">
        <v>100</v>
      </c>
      <c r="E107" s="26">
        <v>80463.360000000001</v>
      </c>
      <c r="F107" s="27">
        <v>424</v>
      </c>
      <c r="G107" s="35"/>
      <c r="H107" s="28">
        <f>ROUND(E107/F107,2)</f>
        <v>189.77</v>
      </c>
    </row>
    <row r="108" spans="1:8" ht="13" x14ac:dyDescent="0.3">
      <c r="A108" s="25" t="s">
        <v>195</v>
      </c>
      <c r="B108" s="25" t="s">
        <v>196</v>
      </c>
      <c r="C108" s="25" t="s">
        <v>197</v>
      </c>
      <c r="D108" s="25">
        <v>50</v>
      </c>
      <c r="E108" s="26">
        <v>36.96</v>
      </c>
      <c r="F108" s="27">
        <v>2</v>
      </c>
      <c r="G108" s="33">
        <v>6</v>
      </c>
      <c r="H108" s="28">
        <f>ROUND(E108/F108,2)</f>
        <v>18.48</v>
      </c>
    </row>
    <row r="109" spans="1:8" ht="13" x14ac:dyDescent="0.3">
      <c r="A109" s="25" t="s">
        <v>195</v>
      </c>
      <c r="B109" s="25" t="s">
        <v>196</v>
      </c>
      <c r="C109" s="25" t="s">
        <v>197</v>
      </c>
      <c r="D109" s="25">
        <v>100</v>
      </c>
      <c r="E109" s="26">
        <v>250.6</v>
      </c>
      <c r="F109" s="27">
        <v>8</v>
      </c>
      <c r="G109" s="35"/>
      <c r="H109" s="28">
        <f>ROUND(E109/F109,2)</f>
        <v>31.33</v>
      </c>
    </row>
    <row r="110" spans="1:8" ht="13" x14ac:dyDescent="0.3">
      <c r="A110" s="25" t="s">
        <v>198</v>
      </c>
      <c r="B110" s="25" t="s">
        <v>199</v>
      </c>
      <c r="C110" s="25" t="s">
        <v>200</v>
      </c>
      <c r="D110" s="25">
        <v>50</v>
      </c>
      <c r="E110" s="26">
        <v>19085.48</v>
      </c>
      <c r="F110" s="27">
        <v>1261</v>
      </c>
      <c r="G110" s="33">
        <v>2610</v>
      </c>
      <c r="H110" s="28">
        <f>ROUND(E110/F110,2)</f>
        <v>15.14</v>
      </c>
    </row>
    <row r="111" spans="1:8" ht="13" x14ac:dyDescent="0.3">
      <c r="A111" s="25" t="s">
        <v>198</v>
      </c>
      <c r="B111" s="25" t="s">
        <v>199</v>
      </c>
      <c r="C111" s="25" t="s">
        <v>200</v>
      </c>
      <c r="D111" s="25">
        <v>100</v>
      </c>
      <c r="E111" s="26">
        <v>3738699.91</v>
      </c>
      <c r="F111" s="27">
        <v>11112</v>
      </c>
      <c r="G111" s="35"/>
      <c r="H111" s="28">
        <f>ROUND(E111/F111,2)</f>
        <v>336.46</v>
      </c>
    </row>
    <row r="112" spans="1:8" ht="13" x14ac:dyDescent="0.3">
      <c r="A112" s="25" t="s">
        <v>201</v>
      </c>
      <c r="B112" s="25" t="s">
        <v>202</v>
      </c>
      <c r="C112" s="25" t="s">
        <v>203</v>
      </c>
      <c r="D112" s="25">
        <v>50</v>
      </c>
      <c r="E112" s="26">
        <v>126.66</v>
      </c>
      <c r="F112" s="27">
        <v>16</v>
      </c>
      <c r="G112" s="33">
        <v>107</v>
      </c>
      <c r="H112" s="28">
        <f>ROUND(E112/F112,2)</f>
        <v>7.92</v>
      </c>
    </row>
    <row r="113" spans="1:8" ht="13" x14ac:dyDescent="0.3">
      <c r="A113" s="25" t="s">
        <v>201</v>
      </c>
      <c r="B113" s="25" t="s">
        <v>202</v>
      </c>
      <c r="C113" s="25" t="s">
        <v>203</v>
      </c>
      <c r="D113" s="25">
        <v>100</v>
      </c>
      <c r="E113" s="26">
        <v>23098.78</v>
      </c>
      <c r="F113" s="27">
        <v>525</v>
      </c>
      <c r="G113" s="35"/>
      <c r="H113" s="28">
        <f>ROUND(E113/F113,2)</f>
        <v>44</v>
      </c>
    </row>
    <row r="114" spans="1:8" ht="13" x14ac:dyDescent="0.3">
      <c r="A114" s="25" t="s">
        <v>204</v>
      </c>
      <c r="B114" s="25" t="s">
        <v>205</v>
      </c>
      <c r="C114" s="25" t="s">
        <v>206</v>
      </c>
      <c r="D114" s="25">
        <v>50</v>
      </c>
      <c r="E114" s="26">
        <v>1884.84</v>
      </c>
      <c r="F114" s="27">
        <v>127</v>
      </c>
      <c r="G114" s="33">
        <v>433</v>
      </c>
      <c r="H114" s="28">
        <f>ROUND(E114/F114,2)</f>
        <v>14.84</v>
      </c>
    </row>
    <row r="115" spans="1:8" ht="13" x14ac:dyDescent="0.3">
      <c r="A115" s="25" t="s">
        <v>204</v>
      </c>
      <c r="B115" s="25" t="s">
        <v>205</v>
      </c>
      <c r="C115" s="25" t="s">
        <v>206</v>
      </c>
      <c r="D115" s="25">
        <v>100</v>
      </c>
      <c r="E115" s="26">
        <v>273989.94</v>
      </c>
      <c r="F115" s="27">
        <v>1856</v>
      </c>
      <c r="G115" s="35"/>
      <c r="H115" s="28">
        <f>ROUND(E115/F115,2)</f>
        <v>147.62</v>
      </c>
    </row>
    <row r="116" spans="1:8" ht="13" x14ac:dyDescent="0.3">
      <c r="A116" s="25" t="s">
        <v>207</v>
      </c>
      <c r="B116" s="25" t="s">
        <v>208</v>
      </c>
      <c r="C116" s="25" t="s">
        <v>209</v>
      </c>
      <c r="D116" s="25">
        <v>50</v>
      </c>
      <c r="E116" s="26">
        <v>5.43</v>
      </c>
      <c r="F116" s="27">
        <v>1</v>
      </c>
      <c r="G116" s="33">
        <v>60</v>
      </c>
      <c r="H116" s="28">
        <f>ROUND(E116/F116,2)</f>
        <v>5.43</v>
      </c>
    </row>
    <row r="117" spans="1:8" ht="13" x14ac:dyDescent="0.3">
      <c r="A117" s="25" t="s">
        <v>207</v>
      </c>
      <c r="B117" s="25" t="s">
        <v>208</v>
      </c>
      <c r="C117" s="25" t="s">
        <v>209</v>
      </c>
      <c r="D117" s="25">
        <v>100</v>
      </c>
      <c r="E117" s="26">
        <v>258670.3</v>
      </c>
      <c r="F117" s="27">
        <v>231</v>
      </c>
      <c r="G117" s="35"/>
      <c r="H117" s="28">
        <f>ROUND(E117/F117,2)</f>
        <v>1119.78</v>
      </c>
    </row>
    <row r="118" spans="1:8" ht="13" x14ac:dyDescent="0.3">
      <c r="A118" s="25" t="s">
        <v>210</v>
      </c>
      <c r="B118" s="25" t="s">
        <v>211</v>
      </c>
      <c r="C118" s="25" t="s">
        <v>212</v>
      </c>
      <c r="D118" s="25">
        <v>50</v>
      </c>
      <c r="E118" s="26">
        <v>5192.51</v>
      </c>
      <c r="F118" s="27">
        <v>351</v>
      </c>
      <c r="G118" s="33">
        <v>752</v>
      </c>
      <c r="H118" s="28">
        <f>ROUND(E118/F118,2)</f>
        <v>14.79</v>
      </c>
    </row>
    <row r="119" spans="1:8" ht="13" x14ac:dyDescent="0.3">
      <c r="A119" s="25" t="s">
        <v>210</v>
      </c>
      <c r="B119" s="25" t="s">
        <v>211</v>
      </c>
      <c r="C119" s="25" t="s">
        <v>212</v>
      </c>
      <c r="D119" s="25">
        <v>100</v>
      </c>
      <c r="E119" s="26">
        <v>1130994.48</v>
      </c>
      <c r="F119" s="27">
        <v>2689</v>
      </c>
      <c r="G119" s="35"/>
      <c r="H119" s="28">
        <f>ROUND(E119/F119,2)</f>
        <v>420.6</v>
      </c>
    </row>
    <row r="120" spans="1:8" ht="13" x14ac:dyDescent="0.3">
      <c r="A120" s="25" t="s">
        <v>213</v>
      </c>
      <c r="B120" s="25" t="s">
        <v>214</v>
      </c>
      <c r="C120" s="25" t="s">
        <v>215</v>
      </c>
      <c r="D120" s="25">
        <v>50</v>
      </c>
      <c r="E120" s="26">
        <v>1156.8900000000001</v>
      </c>
      <c r="F120" s="27">
        <v>78</v>
      </c>
      <c r="G120" s="33">
        <v>189</v>
      </c>
      <c r="H120" s="28">
        <f>ROUND(E120/F120,2)</f>
        <v>14.83</v>
      </c>
    </row>
    <row r="121" spans="1:8" ht="13" x14ac:dyDescent="0.3">
      <c r="A121" s="25" t="s">
        <v>213</v>
      </c>
      <c r="B121" s="25" t="s">
        <v>214</v>
      </c>
      <c r="C121" s="25" t="s">
        <v>215</v>
      </c>
      <c r="D121" s="25">
        <v>100</v>
      </c>
      <c r="E121" s="26">
        <v>233108.07</v>
      </c>
      <c r="F121" s="27">
        <v>634</v>
      </c>
      <c r="G121" s="35"/>
      <c r="H121" s="28">
        <f>ROUND(E121/F121,2)</f>
        <v>367.68</v>
      </c>
    </row>
    <row r="122" spans="1:8" ht="13" x14ac:dyDescent="0.3">
      <c r="A122" s="25" t="s">
        <v>216</v>
      </c>
      <c r="B122" s="25" t="s">
        <v>217</v>
      </c>
      <c r="C122" s="25" t="s">
        <v>218</v>
      </c>
      <c r="D122" s="25">
        <v>50</v>
      </c>
      <c r="E122" s="26">
        <v>8304.98</v>
      </c>
      <c r="F122" s="27">
        <v>540</v>
      </c>
      <c r="G122" s="33">
        <v>626</v>
      </c>
      <c r="H122" s="28">
        <f>ROUND(E122/F122,2)</f>
        <v>15.38</v>
      </c>
    </row>
    <row r="123" spans="1:8" ht="13" x14ac:dyDescent="0.3">
      <c r="A123" s="25" t="s">
        <v>216</v>
      </c>
      <c r="B123" s="25" t="s">
        <v>217</v>
      </c>
      <c r="C123" s="25" t="s">
        <v>218</v>
      </c>
      <c r="D123" s="25">
        <v>100</v>
      </c>
      <c r="E123" s="26">
        <v>764074.57</v>
      </c>
      <c r="F123" s="27">
        <v>2169</v>
      </c>
      <c r="G123" s="35"/>
      <c r="H123" s="28">
        <f>ROUND(E123/F123,2)</f>
        <v>352.27</v>
      </c>
    </row>
    <row r="124" spans="1:8" ht="13" x14ac:dyDescent="0.3">
      <c r="A124" s="25" t="s">
        <v>219</v>
      </c>
      <c r="B124" s="25" t="s">
        <v>220</v>
      </c>
      <c r="C124" s="25" t="s">
        <v>221</v>
      </c>
      <c r="D124" s="25">
        <v>50</v>
      </c>
      <c r="E124" s="26">
        <v>266.08999999999997</v>
      </c>
      <c r="F124" s="27">
        <v>20</v>
      </c>
      <c r="G124" s="33">
        <v>46</v>
      </c>
      <c r="H124" s="28">
        <f>ROUND(E124/F124,2)</f>
        <v>13.3</v>
      </c>
    </row>
    <row r="125" spans="1:8" ht="13" x14ac:dyDescent="0.3">
      <c r="A125" s="25" t="s">
        <v>219</v>
      </c>
      <c r="B125" s="25" t="s">
        <v>220</v>
      </c>
      <c r="C125" s="25" t="s">
        <v>221</v>
      </c>
      <c r="D125" s="25">
        <v>100</v>
      </c>
      <c r="E125" s="26">
        <v>4834.0200000000004</v>
      </c>
      <c r="F125" s="27">
        <v>140</v>
      </c>
      <c r="G125" s="35"/>
      <c r="H125" s="28">
        <f>ROUND(E125/F125,2)</f>
        <v>34.53</v>
      </c>
    </row>
    <row r="126" spans="1:8" ht="13" x14ac:dyDescent="0.3">
      <c r="A126" s="25" t="s">
        <v>222</v>
      </c>
      <c r="B126" s="25" t="s">
        <v>223</v>
      </c>
      <c r="C126" s="25" t="s">
        <v>224</v>
      </c>
      <c r="D126" s="25">
        <v>50</v>
      </c>
      <c r="E126" s="26">
        <v>361.04</v>
      </c>
      <c r="F126" s="27">
        <v>20</v>
      </c>
      <c r="G126" s="33">
        <v>187</v>
      </c>
      <c r="H126" s="28">
        <f>ROUND(E126/F126,2)</f>
        <v>18.05</v>
      </c>
    </row>
    <row r="127" spans="1:8" ht="13" x14ac:dyDescent="0.3">
      <c r="A127" s="25" t="s">
        <v>222</v>
      </c>
      <c r="B127" s="25" t="s">
        <v>223</v>
      </c>
      <c r="C127" s="25" t="s">
        <v>224</v>
      </c>
      <c r="D127" s="25">
        <v>100</v>
      </c>
      <c r="E127" s="26">
        <v>704222.01</v>
      </c>
      <c r="F127" s="27">
        <v>726</v>
      </c>
      <c r="G127" s="35"/>
      <c r="H127" s="28">
        <f>ROUND(E127/F127,2)</f>
        <v>970</v>
      </c>
    </row>
    <row r="128" spans="1:8" ht="13" x14ac:dyDescent="0.3">
      <c r="A128" s="25" t="s">
        <v>225</v>
      </c>
      <c r="B128" s="25" t="s">
        <v>226</v>
      </c>
      <c r="C128" s="25" t="s">
        <v>227</v>
      </c>
      <c r="D128" s="25">
        <v>50</v>
      </c>
      <c r="E128" s="26">
        <v>5.45</v>
      </c>
      <c r="F128" s="27">
        <v>1</v>
      </c>
      <c r="G128" s="33">
        <v>19</v>
      </c>
      <c r="H128" s="28">
        <f>ROUND(E128/F128,2)</f>
        <v>5.45</v>
      </c>
    </row>
    <row r="129" spans="1:8" ht="13" x14ac:dyDescent="0.3">
      <c r="A129" s="25" t="s">
        <v>225</v>
      </c>
      <c r="B129" s="25" t="s">
        <v>226</v>
      </c>
      <c r="C129" s="25" t="s">
        <v>227</v>
      </c>
      <c r="D129" s="25">
        <v>100</v>
      </c>
      <c r="E129" s="26">
        <v>5239.3</v>
      </c>
      <c r="F129" s="27">
        <v>78</v>
      </c>
      <c r="G129" s="35"/>
      <c r="H129" s="28">
        <f>ROUND(E129/F129,2)</f>
        <v>67.17</v>
      </c>
    </row>
    <row r="130" spans="1:8" ht="13" x14ac:dyDescent="0.3">
      <c r="A130" s="25" t="s">
        <v>228</v>
      </c>
      <c r="B130" s="25" t="s">
        <v>229</v>
      </c>
      <c r="C130" s="25" t="s">
        <v>230</v>
      </c>
      <c r="D130" s="25">
        <v>50</v>
      </c>
      <c r="E130" s="26">
        <v>165.98</v>
      </c>
      <c r="F130" s="27">
        <v>13</v>
      </c>
      <c r="G130" s="33">
        <v>27</v>
      </c>
      <c r="H130" s="28">
        <f>ROUND(E130/F130,2)</f>
        <v>12.77</v>
      </c>
    </row>
    <row r="131" spans="1:8" ht="13" x14ac:dyDescent="0.3">
      <c r="A131" s="25" t="s">
        <v>228</v>
      </c>
      <c r="B131" s="25" t="s">
        <v>229</v>
      </c>
      <c r="C131" s="25" t="s">
        <v>230</v>
      </c>
      <c r="D131" s="25">
        <v>100</v>
      </c>
      <c r="E131" s="26">
        <v>7933.36</v>
      </c>
      <c r="F131" s="27">
        <v>85</v>
      </c>
      <c r="G131" s="35"/>
      <c r="H131" s="28">
        <f>ROUND(E131/F131,2)</f>
        <v>93.33</v>
      </c>
    </row>
    <row r="132" spans="1:8" ht="13" x14ac:dyDescent="0.3">
      <c r="A132" s="25" t="s">
        <v>231</v>
      </c>
      <c r="B132" s="25" t="s">
        <v>232</v>
      </c>
      <c r="C132" s="25" t="s">
        <v>233</v>
      </c>
      <c r="D132" s="25">
        <v>50</v>
      </c>
      <c r="E132" s="26">
        <v>1615.61</v>
      </c>
      <c r="F132" s="27">
        <v>94</v>
      </c>
      <c r="G132" s="33">
        <v>350</v>
      </c>
      <c r="H132" s="28">
        <f>ROUND(E132/F132,2)</f>
        <v>17.190000000000001</v>
      </c>
    </row>
    <row r="133" spans="1:8" ht="13" x14ac:dyDescent="0.3">
      <c r="A133" s="25" t="s">
        <v>231</v>
      </c>
      <c r="B133" s="25" t="s">
        <v>232</v>
      </c>
      <c r="C133" s="25" t="s">
        <v>233</v>
      </c>
      <c r="D133" s="25">
        <v>100</v>
      </c>
      <c r="E133" s="26">
        <v>332422.13</v>
      </c>
      <c r="F133" s="27">
        <v>1973</v>
      </c>
      <c r="G133" s="35"/>
      <c r="H133" s="28">
        <f>ROUND(E133/F133,2)</f>
        <v>168.49</v>
      </c>
    </row>
    <row r="134" spans="1:8" ht="13" x14ac:dyDescent="0.3">
      <c r="A134" s="25" t="s">
        <v>234</v>
      </c>
      <c r="B134" s="25" t="s">
        <v>235</v>
      </c>
      <c r="C134" s="25" t="s">
        <v>236</v>
      </c>
      <c r="D134" s="25">
        <v>100</v>
      </c>
      <c r="E134" s="26">
        <v>112.95</v>
      </c>
      <c r="F134" s="27">
        <v>6</v>
      </c>
      <c r="G134" s="27">
        <v>1</v>
      </c>
      <c r="H134" s="28">
        <f>ROUND(E134/F134,2)</f>
        <v>18.829999999999998</v>
      </c>
    </row>
    <row r="135" spans="1:8" ht="13" x14ac:dyDescent="0.3">
      <c r="A135" s="25" t="s">
        <v>237</v>
      </c>
      <c r="B135" s="25" t="s">
        <v>238</v>
      </c>
      <c r="C135" s="25" t="s">
        <v>239</v>
      </c>
      <c r="D135" s="25">
        <v>50</v>
      </c>
      <c r="E135" s="26">
        <v>4370.42</v>
      </c>
      <c r="F135" s="27">
        <v>259</v>
      </c>
      <c r="G135" s="33">
        <v>1045</v>
      </c>
      <c r="H135" s="28">
        <f>ROUND(E135/F135,2)</f>
        <v>16.87</v>
      </c>
    </row>
    <row r="136" spans="1:8" ht="13" x14ac:dyDescent="0.3">
      <c r="A136" s="25" t="s">
        <v>237</v>
      </c>
      <c r="B136" s="25" t="s">
        <v>238</v>
      </c>
      <c r="C136" s="25" t="s">
        <v>239</v>
      </c>
      <c r="D136" s="25">
        <v>100</v>
      </c>
      <c r="E136" s="26">
        <v>3736778.55</v>
      </c>
      <c r="F136" s="27">
        <v>4971</v>
      </c>
      <c r="G136" s="35"/>
      <c r="H136" s="28">
        <f>ROUND(E136/F136,2)</f>
        <v>751.72</v>
      </c>
    </row>
    <row r="137" spans="1:8" ht="13" x14ac:dyDescent="0.3">
      <c r="A137" s="25" t="s">
        <v>240</v>
      </c>
      <c r="B137" s="25" t="s">
        <v>241</v>
      </c>
      <c r="C137" s="25" t="s">
        <v>242</v>
      </c>
      <c r="D137" s="25">
        <v>100</v>
      </c>
      <c r="E137" s="26">
        <v>1729.64</v>
      </c>
      <c r="F137" s="27">
        <v>24</v>
      </c>
      <c r="G137" s="27">
        <v>4</v>
      </c>
      <c r="H137" s="28">
        <f>ROUND(E137/F137,2)</f>
        <v>72.069999999999993</v>
      </c>
    </row>
    <row r="138" spans="1:8" ht="13" x14ac:dyDescent="0.3">
      <c r="A138" s="25" t="s">
        <v>243</v>
      </c>
      <c r="B138" s="25" t="s">
        <v>244</v>
      </c>
      <c r="C138" s="25" t="s">
        <v>245</v>
      </c>
      <c r="D138" s="25">
        <v>50</v>
      </c>
      <c r="E138" s="26">
        <v>81.75</v>
      </c>
      <c r="F138" s="27">
        <v>7</v>
      </c>
      <c r="G138" s="33">
        <v>14</v>
      </c>
      <c r="H138" s="28">
        <f>ROUND(E138/F138,2)</f>
        <v>11.68</v>
      </c>
    </row>
    <row r="139" spans="1:8" ht="13" x14ac:dyDescent="0.3">
      <c r="A139" s="25" t="s">
        <v>243</v>
      </c>
      <c r="B139" s="25" t="s">
        <v>244</v>
      </c>
      <c r="C139" s="25" t="s">
        <v>245</v>
      </c>
      <c r="D139" s="25">
        <v>100</v>
      </c>
      <c r="E139" s="26">
        <v>5614.52</v>
      </c>
      <c r="F139" s="27">
        <v>49</v>
      </c>
      <c r="G139" s="35"/>
      <c r="H139" s="28">
        <f>ROUND(E139/F139,2)</f>
        <v>114.58</v>
      </c>
    </row>
    <row r="140" spans="1:8" ht="13" x14ac:dyDescent="0.3">
      <c r="A140" s="25" t="s">
        <v>246</v>
      </c>
      <c r="B140" s="25" t="s">
        <v>247</v>
      </c>
      <c r="C140" s="25" t="s">
        <v>248</v>
      </c>
      <c r="D140" s="25">
        <v>50</v>
      </c>
      <c r="E140" s="26">
        <v>278.29000000000002</v>
      </c>
      <c r="F140" s="27">
        <v>15</v>
      </c>
      <c r="G140" s="33">
        <v>80</v>
      </c>
      <c r="H140" s="28">
        <f>ROUND(E140/F140,2)</f>
        <v>18.55</v>
      </c>
    </row>
    <row r="141" spans="1:8" ht="13" x14ac:dyDescent="0.3">
      <c r="A141" s="25" t="s">
        <v>246</v>
      </c>
      <c r="B141" s="25" t="s">
        <v>247</v>
      </c>
      <c r="C141" s="25" t="s">
        <v>248</v>
      </c>
      <c r="D141" s="25">
        <v>100</v>
      </c>
      <c r="E141" s="26">
        <v>166515.93</v>
      </c>
      <c r="F141" s="27">
        <v>324</v>
      </c>
      <c r="G141" s="35"/>
      <c r="H141" s="28">
        <f>ROUND(E141/F141,2)</f>
        <v>513.94000000000005</v>
      </c>
    </row>
    <row r="142" spans="1:8" ht="13" x14ac:dyDescent="0.3">
      <c r="A142" s="25" t="s">
        <v>249</v>
      </c>
      <c r="B142" s="25" t="s">
        <v>250</v>
      </c>
      <c r="C142" s="25" t="s">
        <v>251</v>
      </c>
      <c r="D142" s="25">
        <v>100</v>
      </c>
      <c r="E142" s="26">
        <v>339.86</v>
      </c>
      <c r="F142" s="27">
        <v>29</v>
      </c>
      <c r="G142" s="27">
        <v>3</v>
      </c>
      <c r="H142" s="28">
        <f>ROUND(E142/F142,2)</f>
        <v>11.72</v>
      </c>
    </row>
    <row r="143" spans="1:8" ht="13" x14ac:dyDescent="0.3">
      <c r="A143" s="25" t="s">
        <v>252</v>
      </c>
      <c r="B143" s="25" t="s">
        <v>253</v>
      </c>
      <c r="C143" s="25" t="s">
        <v>254</v>
      </c>
      <c r="D143" s="25">
        <v>50</v>
      </c>
      <c r="E143" s="26">
        <v>3983.66</v>
      </c>
      <c r="F143" s="27">
        <v>235</v>
      </c>
      <c r="G143" s="33">
        <v>938</v>
      </c>
      <c r="H143" s="28">
        <f>ROUND(E143/F143,2)</f>
        <v>16.95</v>
      </c>
    </row>
    <row r="144" spans="1:8" ht="13" x14ac:dyDescent="0.3">
      <c r="A144" s="25" t="s">
        <v>252</v>
      </c>
      <c r="B144" s="25" t="s">
        <v>253</v>
      </c>
      <c r="C144" s="25" t="s">
        <v>254</v>
      </c>
      <c r="D144" s="25">
        <v>100</v>
      </c>
      <c r="E144" s="26">
        <v>3561558.24</v>
      </c>
      <c r="F144" s="27">
        <v>4505</v>
      </c>
      <c r="G144" s="35"/>
      <c r="H144" s="28">
        <f>ROUND(E144/F144,2)</f>
        <v>790.58</v>
      </c>
    </row>
    <row r="145" spans="1:8" ht="13" x14ac:dyDescent="0.3">
      <c r="A145" s="25" t="s">
        <v>255</v>
      </c>
      <c r="B145" s="25" t="s">
        <v>256</v>
      </c>
      <c r="C145" s="25" t="s">
        <v>257</v>
      </c>
      <c r="D145" s="25">
        <v>50</v>
      </c>
      <c r="E145" s="26">
        <v>26.72</v>
      </c>
      <c r="F145" s="27">
        <v>2</v>
      </c>
      <c r="G145" s="33">
        <v>4</v>
      </c>
      <c r="H145" s="28">
        <f>ROUND(E145/F145,2)</f>
        <v>13.36</v>
      </c>
    </row>
    <row r="146" spans="1:8" ht="13" x14ac:dyDescent="0.3">
      <c r="A146" s="25" t="s">
        <v>255</v>
      </c>
      <c r="B146" s="25" t="s">
        <v>256</v>
      </c>
      <c r="C146" s="25" t="s">
        <v>257</v>
      </c>
      <c r="D146" s="25">
        <v>100</v>
      </c>
      <c r="E146" s="26">
        <v>186.43</v>
      </c>
      <c r="F146" s="27">
        <v>8</v>
      </c>
      <c r="G146" s="35"/>
      <c r="H146" s="28">
        <f>ROUND(E146/F146,2)</f>
        <v>23.3</v>
      </c>
    </row>
    <row r="147" spans="1:8" ht="13" x14ac:dyDescent="0.3">
      <c r="A147" s="25" t="s">
        <v>258</v>
      </c>
      <c r="B147" s="25" t="s">
        <v>259</v>
      </c>
      <c r="C147" s="25" t="s">
        <v>260</v>
      </c>
      <c r="D147" s="25">
        <v>100</v>
      </c>
      <c r="E147" s="26">
        <v>527.54999999999995</v>
      </c>
      <c r="F147" s="27">
        <v>22</v>
      </c>
      <c r="G147" s="27">
        <v>6</v>
      </c>
      <c r="H147" s="28">
        <f>ROUND(E147/F147,2)</f>
        <v>23.98</v>
      </c>
    </row>
    <row r="148" spans="1:8" ht="13" x14ac:dyDescent="0.3">
      <c r="A148" s="25" t="s">
        <v>261</v>
      </c>
      <c r="B148" s="25" t="s">
        <v>262</v>
      </c>
      <c r="C148" s="25" t="s">
        <v>263</v>
      </c>
      <c r="D148" s="25">
        <v>100</v>
      </c>
      <c r="E148" s="26">
        <v>306.38</v>
      </c>
      <c r="F148" s="27">
        <v>10</v>
      </c>
      <c r="G148" s="27">
        <v>4</v>
      </c>
      <c r="H148" s="28">
        <f>ROUND(E148/F148,2)</f>
        <v>30.64</v>
      </c>
    </row>
    <row r="149" spans="1:8" ht="13" x14ac:dyDescent="0.3">
      <c r="A149" s="25" t="s">
        <v>264</v>
      </c>
      <c r="B149" s="25" t="s">
        <v>265</v>
      </c>
      <c r="C149" s="25" t="s">
        <v>266</v>
      </c>
      <c r="D149" s="25">
        <v>50</v>
      </c>
      <c r="E149" s="26">
        <v>595</v>
      </c>
      <c r="F149" s="27">
        <v>34</v>
      </c>
      <c r="G149" s="33">
        <v>42</v>
      </c>
      <c r="H149" s="28">
        <f>ROUND(E149/F149,2)</f>
        <v>17.5</v>
      </c>
    </row>
    <row r="150" spans="1:8" ht="13" x14ac:dyDescent="0.3">
      <c r="A150" s="25" t="s">
        <v>264</v>
      </c>
      <c r="B150" s="25" t="s">
        <v>265</v>
      </c>
      <c r="C150" s="25" t="s">
        <v>266</v>
      </c>
      <c r="D150" s="25">
        <v>100</v>
      </c>
      <c r="E150" s="26">
        <v>7726.8</v>
      </c>
      <c r="F150" s="27">
        <v>156</v>
      </c>
      <c r="G150" s="35"/>
      <c r="H150" s="28">
        <f>ROUND(E150/F150,2)</f>
        <v>49.53</v>
      </c>
    </row>
    <row r="151" spans="1:8" ht="13" x14ac:dyDescent="0.3">
      <c r="A151" s="25" t="s">
        <v>267</v>
      </c>
      <c r="B151" s="25" t="s">
        <v>268</v>
      </c>
      <c r="C151" s="25" t="s">
        <v>269</v>
      </c>
      <c r="D151" s="25">
        <v>50</v>
      </c>
      <c r="E151" s="26">
        <v>77.19</v>
      </c>
      <c r="F151" s="27">
        <v>4</v>
      </c>
      <c r="G151" s="33">
        <v>22</v>
      </c>
      <c r="H151" s="28">
        <f>ROUND(E151/F151,2)</f>
        <v>19.3</v>
      </c>
    </row>
    <row r="152" spans="1:8" ht="13" x14ac:dyDescent="0.3">
      <c r="A152" s="25" t="s">
        <v>267</v>
      </c>
      <c r="B152" s="25" t="s">
        <v>268</v>
      </c>
      <c r="C152" s="25" t="s">
        <v>269</v>
      </c>
      <c r="D152" s="25">
        <v>100</v>
      </c>
      <c r="E152" s="26">
        <v>6568.24</v>
      </c>
      <c r="F152" s="27">
        <v>112</v>
      </c>
      <c r="G152" s="35"/>
      <c r="H152" s="28">
        <f>ROUND(E152/F152,2)</f>
        <v>58.65</v>
      </c>
    </row>
    <row r="153" spans="1:8" ht="13" x14ac:dyDescent="0.3">
      <c r="A153" s="25" t="s">
        <v>270</v>
      </c>
      <c r="B153" s="25" t="s">
        <v>271</v>
      </c>
      <c r="C153" s="25" t="s">
        <v>272</v>
      </c>
      <c r="D153" s="25">
        <v>50</v>
      </c>
      <c r="E153" s="26">
        <v>517.80999999999995</v>
      </c>
      <c r="F153" s="27">
        <v>30</v>
      </c>
      <c r="G153" s="33">
        <v>21</v>
      </c>
      <c r="H153" s="28">
        <f>ROUND(E153/F153,2)</f>
        <v>17.260000000000002</v>
      </c>
    </row>
    <row r="154" spans="1:8" ht="13" x14ac:dyDescent="0.3">
      <c r="A154" s="25" t="s">
        <v>270</v>
      </c>
      <c r="B154" s="25" t="s">
        <v>271</v>
      </c>
      <c r="C154" s="25" t="s">
        <v>272</v>
      </c>
      <c r="D154" s="25">
        <v>100</v>
      </c>
      <c r="E154" s="26">
        <v>1158.56</v>
      </c>
      <c r="F154" s="27">
        <v>44</v>
      </c>
      <c r="G154" s="35"/>
      <c r="H154" s="28">
        <f>ROUND(E154/F154,2)</f>
        <v>26.33</v>
      </c>
    </row>
    <row r="155" spans="1:8" ht="13" x14ac:dyDescent="0.3">
      <c r="A155" s="25" t="s">
        <v>273</v>
      </c>
      <c r="B155" s="25" t="s">
        <v>274</v>
      </c>
      <c r="C155" s="25" t="s">
        <v>275</v>
      </c>
      <c r="D155" s="25">
        <v>50</v>
      </c>
      <c r="E155" s="26">
        <v>2913.86</v>
      </c>
      <c r="F155" s="27">
        <v>121</v>
      </c>
      <c r="G155" s="33">
        <v>345</v>
      </c>
      <c r="H155" s="28">
        <f>ROUND(E155/F155,2)</f>
        <v>24.08</v>
      </c>
    </row>
    <row r="156" spans="1:8" ht="13" x14ac:dyDescent="0.3">
      <c r="A156" s="25" t="s">
        <v>273</v>
      </c>
      <c r="B156" s="25" t="s">
        <v>274</v>
      </c>
      <c r="C156" s="25" t="s">
        <v>275</v>
      </c>
      <c r="D156" s="25">
        <v>100</v>
      </c>
      <c r="E156" s="26">
        <v>6330698.4100000001</v>
      </c>
      <c r="F156" s="27">
        <v>1548</v>
      </c>
      <c r="G156" s="35"/>
      <c r="H156" s="28">
        <f>ROUND(E156/F156,2)</f>
        <v>4089.6</v>
      </c>
    </row>
    <row r="157" spans="1:8" ht="13" x14ac:dyDescent="0.3">
      <c r="A157" s="25" t="s">
        <v>276</v>
      </c>
      <c r="B157" s="25" t="s">
        <v>277</v>
      </c>
      <c r="C157" s="25" t="s">
        <v>278</v>
      </c>
      <c r="D157" s="25">
        <v>50</v>
      </c>
      <c r="E157" s="26">
        <v>1085.27</v>
      </c>
      <c r="F157" s="27">
        <v>69</v>
      </c>
      <c r="G157" s="33">
        <v>273</v>
      </c>
      <c r="H157" s="28">
        <f>ROUND(E157/F157,2)</f>
        <v>15.73</v>
      </c>
    </row>
    <row r="158" spans="1:8" ht="13" x14ac:dyDescent="0.3">
      <c r="A158" s="25" t="s">
        <v>276</v>
      </c>
      <c r="B158" s="25" t="s">
        <v>277</v>
      </c>
      <c r="C158" s="25" t="s">
        <v>278</v>
      </c>
      <c r="D158" s="25">
        <v>100</v>
      </c>
      <c r="E158" s="26">
        <v>6146213.8700000001</v>
      </c>
      <c r="F158" s="27">
        <v>1313</v>
      </c>
      <c r="G158" s="35"/>
      <c r="H158" s="28">
        <f>ROUND(E158/F158,2)</f>
        <v>4681.05</v>
      </c>
    </row>
    <row r="159" spans="1:8" ht="13" x14ac:dyDescent="0.3">
      <c r="A159" s="25" t="s">
        <v>279</v>
      </c>
      <c r="B159" s="25" t="s">
        <v>280</v>
      </c>
      <c r="C159" s="25" t="s">
        <v>281</v>
      </c>
      <c r="D159" s="25">
        <v>50</v>
      </c>
      <c r="E159" s="26">
        <v>1828.59</v>
      </c>
      <c r="F159" s="27">
        <v>52</v>
      </c>
      <c r="G159" s="33">
        <v>76</v>
      </c>
      <c r="H159" s="28">
        <f>ROUND(E159/F159,2)</f>
        <v>35.17</v>
      </c>
    </row>
    <row r="160" spans="1:8" ht="13" x14ac:dyDescent="0.3">
      <c r="A160" s="25" t="s">
        <v>279</v>
      </c>
      <c r="B160" s="25" t="s">
        <v>280</v>
      </c>
      <c r="C160" s="25" t="s">
        <v>281</v>
      </c>
      <c r="D160" s="25">
        <v>100</v>
      </c>
      <c r="E160" s="26">
        <v>184484.54</v>
      </c>
      <c r="F160" s="27">
        <v>235</v>
      </c>
      <c r="G160" s="35"/>
      <c r="H160" s="28">
        <f>ROUND(E160/F160,2)</f>
        <v>785.04</v>
      </c>
    </row>
    <row r="161" spans="1:8" ht="13" x14ac:dyDescent="0.3">
      <c r="A161" s="25" t="s">
        <v>282</v>
      </c>
      <c r="B161" s="25" t="s">
        <v>283</v>
      </c>
      <c r="C161" s="25" t="s">
        <v>284</v>
      </c>
      <c r="D161" s="25">
        <v>50</v>
      </c>
      <c r="E161" s="26">
        <v>1180.54</v>
      </c>
      <c r="F161" s="27">
        <v>72</v>
      </c>
      <c r="G161" s="33">
        <v>130</v>
      </c>
      <c r="H161" s="28">
        <f>ROUND(E161/F161,2)</f>
        <v>16.399999999999999</v>
      </c>
    </row>
    <row r="162" spans="1:8" ht="13" x14ac:dyDescent="0.3">
      <c r="A162" s="25" t="s">
        <v>282</v>
      </c>
      <c r="B162" s="25" t="s">
        <v>283</v>
      </c>
      <c r="C162" s="25" t="s">
        <v>284</v>
      </c>
      <c r="D162" s="25">
        <v>100</v>
      </c>
      <c r="E162" s="26">
        <v>171173.82</v>
      </c>
      <c r="F162" s="27">
        <v>553</v>
      </c>
      <c r="G162" s="35"/>
      <c r="H162" s="28">
        <f>ROUND(E162/F162,2)</f>
        <v>309.54000000000002</v>
      </c>
    </row>
    <row r="163" spans="1:8" ht="13" x14ac:dyDescent="0.3">
      <c r="A163" s="25" t="s">
        <v>285</v>
      </c>
      <c r="B163" s="25" t="s">
        <v>286</v>
      </c>
      <c r="C163" s="25" t="s">
        <v>287</v>
      </c>
      <c r="D163" s="25">
        <v>50</v>
      </c>
      <c r="E163" s="26">
        <v>98.1</v>
      </c>
      <c r="F163" s="27">
        <v>2</v>
      </c>
      <c r="G163" s="33">
        <v>9</v>
      </c>
      <c r="H163" s="28">
        <f>ROUND(E163/F163,2)</f>
        <v>49.05</v>
      </c>
    </row>
    <row r="164" spans="1:8" ht="13" x14ac:dyDescent="0.3">
      <c r="A164" s="25" t="s">
        <v>285</v>
      </c>
      <c r="B164" s="25" t="s">
        <v>286</v>
      </c>
      <c r="C164" s="25" t="s">
        <v>287</v>
      </c>
      <c r="D164" s="25">
        <v>100</v>
      </c>
      <c r="E164" s="26">
        <v>1550.79</v>
      </c>
      <c r="F164" s="27">
        <v>18</v>
      </c>
      <c r="G164" s="35"/>
      <c r="H164" s="28">
        <f>ROUND(E164/F164,2)</f>
        <v>86.16</v>
      </c>
    </row>
    <row r="165" spans="1:8" ht="13" x14ac:dyDescent="0.3">
      <c r="A165" s="25" t="s">
        <v>288</v>
      </c>
      <c r="B165" s="25" t="s">
        <v>289</v>
      </c>
      <c r="C165" s="25" t="s">
        <v>290</v>
      </c>
      <c r="D165" s="25">
        <v>50</v>
      </c>
      <c r="E165" s="26">
        <v>95.42</v>
      </c>
      <c r="F165" s="27">
        <v>7</v>
      </c>
      <c r="G165" s="33">
        <v>5</v>
      </c>
      <c r="H165" s="28">
        <f>ROUND(E165/F165,2)</f>
        <v>13.63</v>
      </c>
    </row>
    <row r="166" spans="1:8" ht="13" x14ac:dyDescent="0.3">
      <c r="A166" s="25" t="s">
        <v>288</v>
      </c>
      <c r="B166" s="25" t="s">
        <v>289</v>
      </c>
      <c r="C166" s="25" t="s">
        <v>290</v>
      </c>
      <c r="D166" s="25">
        <v>100</v>
      </c>
      <c r="E166" s="26">
        <v>241.85</v>
      </c>
      <c r="F166" s="27">
        <v>11</v>
      </c>
      <c r="G166" s="35"/>
      <c r="H166" s="28">
        <f>ROUND(E166/F166,2)</f>
        <v>21.99</v>
      </c>
    </row>
    <row r="167" spans="1:8" ht="13" x14ac:dyDescent="0.3">
      <c r="A167" s="25" t="s">
        <v>291</v>
      </c>
      <c r="B167" s="25" t="s">
        <v>292</v>
      </c>
      <c r="C167" s="25" t="s">
        <v>293</v>
      </c>
      <c r="D167" s="25">
        <v>50</v>
      </c>
      <c r="E167" s="26">
        <v>233.74</v>
      </c>
      <c r="F167" s="27">
        <v>25</v>
      </c>
      <c r="G167" s="33">
        <v>5</v>
      </c>
      <c r="H167" s="28">
        <f>ROUND(E167/F167,2)</f>
        <v>9.35</v>
      </c>
    </row>
    <row r="168" spans="1:8" ht="13" x14ac:dyDescent="0.3">
      <c r="A168" s="25" t="s">
        <v>291</v>
      </c>
      <c r="B168" s="25" t="s">
        <v>292</v>
      </c>
      <c r="C168" s="25" t="s">
        <v>293</v>
      </c>
      <c r="D168" s="25">
        <v>100</v>
      </c>
      <c r="E168" s="26">
        <v>159.74</v>
      </c>
      <c r="F168" s="27">
        <v>11</v>
      </c>
      <c r="G168" s="35"/>
      <c r="H168" s="28">
        <f>ROUND(E168/F168,2)</f>
        <v>14.52</v>
      </c>
    </row>
    <row r="169" spans="1:8" ht="13" x14ac:dyDescent="0.3">
      <c r="A169" s="25" t="s">
        <v>294</v>
      </c>
      <c r="B169" s="25" t="s">
        <v>295</v>
      </c>
      <c r="C169" s="25" t="s">
        <v>296</v>
      </c>
      <c r="D169" s="25">
        <v>50</v>
      </c>
      <c r="E169" s="26">
        <v>394.64</v>
      </c>
      <c r="F169" s="27">
        <v>11</v>
      </c>
      <c r="G169" s="33">
        <v>28</v>
      </c>
      <c r="H169" s="28">
        <f>ROUND(E169/F169,2)</f>
        <v>35.880000000000003</v>
      </c>
    </row>
    <row r="170" spans="1:8" ht="13" x14ac:dyDescent="0.3">
      <c r="A170" s="25" t="s">
        <v>294</v>
      </c>
      <c r="B170" s="25" t="s">
        <v>295</v>
      </c>
      <c r="C170" s="25" t="s">
        <v>296</v>
      </c>
      <c r="D170" s="25">
        <v>100</v>
      </c>
      <c r="E170" s="26">
        <v>94135.79</v>
      </c>
      <c r="F170" s="27">
        <v>126</v>
      </c>
      <c r="G170" s="35"/>
      <c r="H170" s="28">
        <f>ROUND(E170/F170,2)</f>
        <v>747.11</v>
      </c>
    </row>
    <row r="171" spans="1:8" ht="13" x14ac:dyDescent="0.3">
      <c r="A171" s="25" t="s">
        <v>297</v>
      </c>
      <c r="B171" s="25" t="s">
        <v>298</v>
      </c>
      <c r="C171" s="25" t="s">
        <v>299</v>
      </c>
      <c r="D171" s="25">
        <v>50</v>
      </c>
      <c r="E171" s="26">
        <v>358.64</v>
      </c>
      <c r="F171" s="27">
        <v>27</v>
      </c>
      <c r="G171" s="33">
        <v>91</v>
      </c>
      <c r="H171" s="28">
        <f>ROUND(E171/F171,2)</f>
        <v>13.28</v>
      </c>
    </row>
    <row r="172" spans="1:8" ht="13" x14ac:dyDescent="0.3">
      <c r="A172" s="25" t="s">
        <v>297</v>
      </c>
      <c r="B172" s="25" t="s">
        <v>298</v>
      </c>
      <c r="C172" s="25" t="s">
        <v>299</v>
      </c>
      <c r="D172" s="25">
        <v>100</v>
      </c>
      <c r="E172" s="26">
        <v>75085.649999999994</v>
      </c>
      <c r="F172" s="27">
        <v>387</v>
      </c>
      <c r="G172" s="35"/>
      <c r="H172" s="28">
        <f>ROUND(E172/F172,2)</f>
        <v>194.02</v>
      </c>
    </row>
    <row r="173" spans="1:8" ht="13" x14ac:dyDescent="0.3">
      <c r="A173" s="25" t="s">
        <v>300</v>
      </c>
      <c r="B173" s="25" t="s">
        <v>301</v>
      </c>
      <c r="C173" s="25" t="s">
        <v>302</v>
      </c>
      <c r="D173" s="25">
        <v>50</v>
      </c>
      <c r="E173" s="26">
        <v>10552.64</v>
      </c>
      <c r="F173" s="27">
        <v>679</v>
      </c>
      <c r="G173" s="33">
        <v>5965</v>
      </c>
      <c r="H173" s="28">
        <f>ROUND(E173/F173,2)</f>
        <v>15.54</v>
      </c>
    </row>
    <row r="174" spans="1:8" ht="13" x14ac:dyDescent="0.3">
      <c r="A174" s="25" t="s">
        <v>300</v>
      </c>
      <c r="B174" s="25" t="s">
        <v>301</v>
      </c>
      <c r="C174" s="25" t="s">
        <v>302</v>
      </c>
      <c r="D174" s="25">
        <v>100</v>
      </c>
      <c r="E174" s="26">
        <v>12181187.57</v>
      </c>
      <c r="F174" s="27">
        <v>20480</v>
      </c>
      <c r="G174" s="35"/>
      <c r="H174" s="28">
        <f>ROUND(E174/F174,2)</f>
        <v>594.78</v>
      </c>
    </row>
    <row r="175" spans="1:8" ht="13" x14ac:dyDescent="0.3">
      <c r="A175" s="25" t="s">
        <v>303</v>
      </c>
      <c r="B175" s="25" t="s">
        <v>301</v>
      </c>
      <c r="C175" s="25" t="s">
        <v>302</v>
      </c>
      <c r="D175" s="25">
        <v>50</v>
      </c>
      <c r="E175" s="26">
        <v>10552.64</v>
      </c>
      <c r="F175" s="27">
        <v>679</v>
      </c>
      <c r="G175" s="33">
        <v>5965</v>
      </c>
      <c r="H175" s="28">
        <f>ROUND(E175/F175,2)</f>
        <v>15.54</v>
      </c>
    </row>
    <row r="176" spans="1:8" ht="13" x14ac:dyDescent="0.3">
      <c r="A176" s="25" t="s">
        <v>303</v>
      </c>
      <c r="B176" s="25" t="s">
        <v>301</v>
      </c>
      <c r="C176" s="25" t="s">
        <v>302</v>
      </c>
      <c r="D176" s="25">
        <v>100</v>
      </c>
      <c r="E176" s="26">
        <v>12181187.57</v>
      </c>
      <c r="F176" s="27">
        <v>20480</v>
      </c>
      <c r="G176" s="35"/>
      <c r="H176" s="28">
        <f>ROUND(E176/F176,2)</f>
        <v>594.78</v>
      </c>
    </row>
    <row r="177" spans="1:8" ht="13" x14ac:dyDescent="0.3">
      <c r="A177" s="25" t="s">
        <v>304</v>
      </c>
      <c r="B177" s="25" t="s">
        <v>305</v>
      </c>
      <c r="C177" s="25" t="s">
        <v>306</v>
      </c>
      <c r="D177" s="25">
        <v>50</v>
      </c>
      <c r="E177" s="26">
        <v>19734.96</v>
      </c>
      <c r="F177" s="27">
        <v>1195</v>
      </c>
      <c r="G177" s="33">
        <v>1225</v>
      </c>
      <c r="H177" s="28">
        <f>ROUND(E177/F177,2)</f>
        <v>16.510000000000002</v>
      </c>
    </row>
    <row r="178" spans="1:8" ht="13" x14ac:dyDescent="0.3">
      <c r="A178" s="25" t="s">
        <v>304</v>
      </c>
      <c r="B178" s="25" t="s">
        <v>305</v>
      </c>
      <c r="C178" s="25" t="s">
        <v>306</v>
      </c>
      <c r="D178" s="25">
        <v>100</v>
      </c>
      <c r="E178" s="26">
        <v>2908065.74</v>
      </c>
      <c r="F178" s="27">
        <v>4677</v>
      </c>
      <c r="G178" s="35"/>
      <c r="H178" s="28">
        <f>ROUND(E178/F178,2)</f>
        <v>621.78</v>
      </c>
    </row>
    <row r="179" spans="1:8" ht="13" x14ac:dyDescent="0.3">
      <c r="A179" s="25" t="s">
        <v>307</v>
      </c>
      <c r="B179" s="25" t="s">
        <v>308</v>
      </c>
      <c r="C179" s="25" t="s">
        <v>309</v>
      </c>
      <c r="D179" s="25">
        <v>50</v>
      </c>
      <c r="E179" s="26">
        <v>306.7</v>
      </c>
      <c r="F179" s="27">
        <v>18</v>
      </c>
      <c r="G179" s="33">
        <v>45</v>
      </c>
      <c r="H179" s="28">
        <f>ROUND(E179/F179,2)</f>
        <v>17.04</v>
      </c>
    </row>
    <row r="180" spans="1:8" ht="13" x14ac:dyDescent="0.3">
      <c r="A180" s="25" t="s">
        <v>307</v>
      </c>
      <c r="B180" s="25" t="s">
        <v>308</v>
      </c>
      <c r="C180" s="25" t="s">
        <v>309</v>
      </c>
      <c r="D180" s="25">
        <v>100</v>
      </c>
      <c r="E180" s="26">
        <v>4486.4399999999996</v>
      </c>
      <c r="F180" s="27">
        <v>165</v>
      </c>
      <c r="G180" s="35"/>
      <c r="H180" s="28">
        <f>ROUND(E180/F180,2)</f>
        <v>27.19</v>
      </c>
    </row>
    <row r="181" spans="1:8" ht="13" x14ac:dyDescent="0.3">
      <c r="A181" s="25" t="s">
        <v>310</v>
      </c>
      <c r="B181" s="25" t="s">
        <v>311</v>
      </c>
      <c r="C181" s="25" t="s">
        <v>312</v>
      </c>
      <c r="D181" s="25">
        <v>50</v>
      </c>
      <c r="E181" s="26">
        <v>731.18</v>
      </c>
      <c r="F181" s="27">
        <v>34</v>
      </c>
      <c r="G181" s="33">
        <v>21</v>
      </c>
      <c r="H181" s="28">
        <f>ROUND(E181/F181,2)</f>
        <v>21.51</v>
      </c>
    </row>
    <row r="182" spans="1:8" ht="13" x14ac:dyDescent="0.3">
      <c r="A182" s="25" t="s">
        <v>310</v>
      </c>
      <c r="B182" s="25" t="s">
        <v>311</v>
      </c>
      <c r="C182" s="25" t="s">
        <v>312</v>
      </c>
      <c r="D182" s="25">
        <v>100</v>
      </c>
      <c r="E182" s="26">
        <v>4534.8900000000003</v>
      </c>
      <c r="F182" s="27">
        <v>67</v>
      </c>
      <c r="G182" s="35"/>
      <c r="H182" s="28">
        <f>ROUND(E182/F182,2)</f>
        <v>67.680000000000007</v>
      </c>
    </row>
    <row r="183" spans="1:8" ht="13" x14ac:dyDescent="0.3">
      <c r="A183" s="25" t="s">
        <v>313</v>
      </c>
      <c r="B183" s="25" t="s">
        <v>314</v>
      </c>
      <c r="C183" s="25" t="s">
        <v>315</v>
      </c>
      <c r="D183" s="25">
        <v>50</v>
      </c>
      <c r="E183" s="26">
        <v>7253.53</v>
      </c>
      <c r="F183" s="27">
        <v>431</v>
      </c>
      <c r="G183" s="33">
        <v>272</v>
      </c>
      <c r="H183" s="28">
        <f>ROUND(E183/F183,2)</f>
        <v>16.829999999999998</v>
      </c>
    </row>
    <row r="184" spans="1:8" ht="13" x14ac:dyDescent="0.3">
      <c r="A184" s="25" t="s">
        <v>313</v>
      </c>
      <c r="B184" s="25" t="s">
        <v>314</v>
      </c>
      <c r="C184" s="25" t="s">
        <v>315</v>
      </c>
      <c r="D184" s="25">
        <v>100</v>
      </c>
      <c r="E184" s="26">
        <v>184077.81</v>
      </c>
      <c r="F184" s="27">
        <v>1184</v>
      </c>
      <c r="G184" s="35"/>
      <c r="H184" s="28">
        <f>ROUND(E184/F184,2)</f>
        <v>155.47</v>
      </c>
    </row>
    <row r="185" spans="1:8" ht="13" x14ac:dyDescent="0.3">
      <c r="A185" s="25" t="s">
        <v>316</v>
      </c>
      <c r="B185" s="25" t="s">
        <v>317</v>
      </c>
      <c r="C185" s="25" t="s">
        <v>318</v>
      </c>
      <c r="D185" s="25">
        <v>50</v>
      </c>
      <c r="E185" s="26">
        <v>7727.99</v>
      </c>
      <c r="F185" s="27">
        <v>483</v>
      </c>
      <c r="G185" s="33">
        <v>344</v>
      </c>
      <c r="H185" s="28">
        <f>ROUND(E185/F185,2)</f>
        <v>16</v>
      </c>
    </row>
    <row r="186" spans="1:8" ht="13" x14ac:dyDescent="0.3">
      <c r="A186" s="25" t="s">
        <v>316</v>
      </c>
      <c r="B186" s="25" t="s">
        <v>317</v>
      </c>
      <c r="C186" s="25" t="s">
        <v>318</v>
      </c>
      <c r="D186" s="25">
        <v>100</v>
      </c>
      <c r="E186" s="26">
        <v>40238.07</v>
      </c>
      <c r="F186" s="27">
        <v>949</v>
      </c>
      <c r="G186" s="35"/>
      <c r="H186" s="28">
        <f>ROUND(E186/F186,2)</f>
        <v>42.4</v>
      </c>
    </row>
    <row r="187" spans="1:8" ht="13" x14ac:dyDescent="0.3">
      <c r="A187" s="25" t="s">
        <v>319</v>
      </c>
      <c r="B187" s="25" t="s">
        <v>320</v>
      </c>
      <c r="C187" s="25" t="s">
        <v>321</v>
      </c>
      <c r="D187" s="25">
        <v>50</v>
      </c>
      <c r="E187" s="26">
        <v>385.94</v>
      </c>
      <c r="F187" s="27">
        <v>33</v>
      </c>
      <c r="G187" s="33">
        <v>18</v>
      </c>
      <c r="H187" s="28">
        <f>ROUND(E187/F187,2)</f>
        <v>11.7</v>
      </c>
    </row>
    <row r="188" spans="1:8" ht="13" x14ac:dyDescent="0.3">
      <c r="A188" s="25" t="s">
        <v>319</v>
      </c>
      <c r="B188" s="25" t="s">
        <v>320</v>
      </c>
      <c r="C188" s="25" t="s">
        <v>321</v>
      </c>
      <c r="D188" s="25">
        <v>100</v>
      </c>
      <c r="E188" s="26">
        <v>616.19000000000005</v>
      </c>
      <c r="F188" s="27">
        <v>25</v>
      </c>
      <c r="G188" s="35"/>
      <c r="H188" s="28">
        <f>ROUND(E188/F188,2)</f>
        <v>24.65</v>
      </c>
    </row>
    <row r="189" spans="1:8" ht="13" x14ac:dyDescent="0.3">
      <c r="A189" s="25" t="s">
        <v>322</v>
      </c>
      <c r="B189" s="25" t="s">
        <v>323</v>
      </c>
      <c r="C189" s="25" t="s">
        <v>324</v>
      </c>
      <c r="D189" s="25">
        <v>50</v>
      </c>
      <c r="E189" s="26">
        <v>3329.62</v>
      </c>
      <c r="F189" s="27">
        <v>196</v>
      </c>
      <c r="G189" s="33">
        <v>547</v>
      </c>
      <c r="H189" s="28">
        <f>ROUND(E189/F189,2)</f>
        <v>16.989999999999998</v>
      </c>
    </row>
    <row r="190" spans="1:8" ht="13" x14ac:dyDescent="0.3">
      <c r="A190" s="25" t="s">
        <v>322</v>
      </c>
      <c r="B190" s="25" t="s">
        <v>323</v>
      </c>
      <c r="C190" s="25" t="s">
        <v>324</v>
      </c>
      <c r="D190" s="25">
        <v>100</v>
      </c>
      <c r="E190" s="26">
        <v>2658580.56</v>
      </c>
      <c r="F190" s="27">
        <v>2201</v>
      </c>
      <c r="G190" s="35"/>
      <c r="H190" s="28">
        <f>ROUND(E190/F190,2)</f>
        <v>1207.9000000000001</v>
      </c>
    </row>
    <row r="191" spans="1:8" ht="13" x14ac:dyDescent="0.3">
      <c r="A191" s="25" t="s">
        <v>325</v>
      </c>
      <c r="B191" s="25" t="s">
        <v>326</v>
      </c>
      <c r="C191" s="25" t="s">
        <v>327</v>
      </c>
      <c r="D191" s="25">
        <v>100</v>
      </c>
      <c r="E191" s="26">
        <v>15445.33</v>
      </c>
      <c r="F191" s="27">
        <v>85</v>
      </c>
      <c r="G191" s="27">
        <v>17</v>
      </c>
      <c r="H191" s="28">
        <f>ROUND(E191/F191,2)</f>
        <v>181.71</v>
      </c>
    </row>
    <row r="192" spans="1:8" ht="13" x14ac:dyDescent="0.3">
      <c r="A192" s="25" t="s">
        <v>328</v>
      </c>
      <c r="B192" s="25" t="s">
        <v>329</v>
      </c>
      <c r="C192" s="25" t="s">
        <v>330</v>
      </c>
      <c r="D192" s="25">
        <v>100</v>
      </c>
      <c r="E192" s="26">
        <v>86.45</v>
      </c>
      <c r="F192" s="27">
        <v>1</v>
      </c>
      <c r="G192" s="27">
        <v>1</v>
      </c>
      <c r="H192" s="28">
        <f>ROUND(E192/F192,2)</f>
        <v>86.45</v>
      </c>
    </row>
    <row r="193" spans="1:8" ht="13" x14ac:dyDescent="0.3">
      <c r="A193" s="25" t="s">
        <v>331</v>
      </c>
      <c r="B193" s="25" t="s">
        <v>332</v>
      </c>
      <c r="C193" s="25" t="s">
        <v>333</v>
      </c>
      <c r="D193" s="25">
        <v>50</v>
      </c>
      <c r="E193" s="26">
        <v>43333.47</v>
      </c>
      <c r="F193" s="27">
        <v>2453</v>
      </c>
      <c r="G193" s="33">
        <v>4113</v>
      </c>
      <c r="H193" s="28">
        <f>ROUND(E193/F193,2)</f>
        <v>17.670000000000002</v>
      </c>
    </row>
    <row r="194" spans="1:8" ht="13" x14ac:dyDescent="0.3">
      <c r="A194" s="25" t="s">
        <v>331</v>
      </c>
      <c r="B194" s="25" t="s">
        <v>332</v>
      </c>
      <c r="C194" s="25" t="s">
        <v>333</v>
      </c>
      <c r="D194" s="25">
        <v>100</v>
      </c>
      <c r="E194" s="26">
        <v>4046341.53</v>
      </c>
      <c r="F194" s="27">
        <v>11608</v>
      </c>
      <c r="G194" s="35"/>
      <c r="H194" s="28">
        <f>ROUND(E194/F194,2)</f>
        <v>348.58</v>
      </c>
    </row>
    <row r="195" spans="1:8" ht="13" x14ac:dyDescent="0.3">
      <c r="A195" s="25" t="s">
        <v>334</v>
      </c>
      <c r="B195" s="25" t="s">
        <v>335</v>
      </c>
      <c r="C195" s="25" t="s">
        <v>336</v>
      </c>
      <c r="D195" s="25">
        <v>50</v>
      </c>
      <c r="E195" s="26">
        <v>165.8</v>
      </c>
      <c r="F195" s="27">
        <v>15</v>
      </c>
      <c r="G195" s="33">
        <v>23</v>
      </c>
      <c r="H195" s="28">
        <f>ROUND(E195/F195,2)</f>
        <v>11.05</v>
      </c>
    </row>
    <row r="196" spans="1:8" ht="13" x14ac:dyDescent="0.3">
      <c r="A196" s="25" t="s">
        <v>334</v>
      </c>
      <c r="B196" s="25" t="s">
        <v>335</v>
      </c>
      <c r="C196" s="25" t="s">
        <v>336</v>
      </c>
      <c r="D196" s="25">
        <v>100</v>
      </c>
      <c r="E196" s="26">
        <v>3859.81</v>
      </c>
      <c r="F196" s="27">
        <v>95</v>
      </c>
      <c r="G196" s="35"/>
      <c r="H196" s="28">
        <f>ROUND(E196/F196,2)</f>
        <v>40.630000000000003</v>
      </c>
    </row>
    <row r="197" spans="1:8" ht="13" x14ac:dyDescent="0.3">
      <c r="A197" s="25" t="s">
        <v>337</v>
      </c>
      <c r="B197" s="25" t="s">
        <v>338</v>
      </c>
      <c r="C197" s="25" t="s">
        <v>339</v>
      </c>
      <c r="D197" s="25">
        <v>50</v>
      </c>
      <c r="E197" s="26">
        <v>43103.28</v>
      </c>
      <c r="F197" s="27">
        <v>2432</v>
      </c>
      <c r="G197" s="33">
        <v>4061</v>
      </c>
      <c r="H197" s="28">
        <f>ROUND(E197/F197,2)</f>
        <v>17.72</v>
      </c>
    </row>
    <row r="198" spans="1:8" ht="13" x14ac:dyDescent="0.3">
      <c r="A198" s="25" t="s">
        <v>337</v>
      </c>
      <c r="B198" s="25" t="s">
        <v>338</v>
      </c>
      <c r="C198" s="25" t="s">
        <v>339</v>
      </c>
      <c r="D198" s="25">
        <v>100</v>
      </c>
      <c r="E198" s="26">
        <v>4036679.99</v>
      </c>
      <c r="F198" s="27">
        <v>11408</v>
      </c>
      <c r="G198" s="35"/>
      <c r="H198" s="28">
        <f>ROUND(E198/F198,2)</f>
        <v>353.85</v>
      </c>
    </row>
    <row r="199" spans="1:8" ht="13" x14ac:dyDescent="0.3">
      <c r="A199" s="25" t="s">
        <v>340</v>
      </c>
      <c r="B199" s="25" t="s">
        <v>341</v>
      </c>
      <c r="C199" s="25" t="s">
        <v>342</v>
      </c>
      <c r="D199" s="25">
        <v>50</v>
      </c>
      <c r="E199" s="26">
        <v>18.48</v>
      </c>
      <c r="F199" s="27">
        <v>1</v>
      </c>
      <c r="G199" s="33">
        <v>24</v>
      </c>
      <c r="H199" s="28">
        <f>ROUND(E199/F199,2)</f>
        <v>18.48</v>
      </c>
    </row>
    <row r="200" spans="1:8" ht="13" x14ac:dyDescent="0.3">
      <c r="A200" s="25" t="s">
        <v>340</v>
      </c>
      <c r="B200" s="25" t="s">
        <v>341</v>
      </c>
      <c r="C200" s="25" t="s">
        <v>342</v>
      </c>
      <c r="D200" s="25">
        <v>100</v>
      </c>
      <c r="E200" s="26">
        <v>5605.4</v>
      </c>
      <c r="F200" s="27">
        <v>96</v>
      </c>
      <c r="G200" s="35"/>
      <c r="H200" s="28">
        <f>ROUND(E200/F200,2)</f>
        <v>58.39</v>
      </c>
    </row>
    <row r="201" spans="1:8" ht="13" x14ac:dyDescent="0.3">
      <c r="A201" s="25" t="s">
        <v>343</v>
      </c>
      <c r="B201" s="25" t="s">
        <v>344</v>
      </c>
      <c r="C201" s="25" t="s">
        <v>345</v>
      </c>
      <c r="D201" s="25">
        <v>50</v>
      </c>
      <c r="E201" s="26">
        <v>45.91</v>
      </c>
      <c r="F201" s="27">
        <v>5</v>
      </c>
      <c r="G201" s="33">
        <v>8</v>
      </c>
      <c r="H201" s="28">
        <f>ROUND(E201/F201,2)</f>
        <v>9.18</v>
      </c>
    </row>
    <row r="202" spans="1:8" ht="13" x14ac:dyDescent="0.3">
      <c r="A202" s="25" t="s">
        <v>343</v>
      </c>
      <c r="B202" s="25" t="s">
        <v>344</v>
      </c>
      <c r="C202" s="25" t="s">
        <v>345</v>
      </c>
      <c r="D202" s="25">
        <v>100</v>
      </c>
      <c r="E202" s="26">
        <v>196.33</v>
      </c>
      <c r="F202" s="27">
        <v>9</v>
      </c>
      <c r="G202" s="35"/>
      <c r="H202" s="28">
        <f>ROUND(E202/F202,2)</f>
        <v>21.81</v>
      </c>
    </row>
    <row r="203" spans="1:8" ht="13" x14ac:dyDescent="0.3">
      <c r="A203" s="25" t="s">
        <v>346</v>
      </c>
      <c r="B203" s="25" t="s">
        <v>347</v>
      </c>
      <c r="C203" s="25" t="s">
        <v>348</v>
      </c>
      <c r="D203" s="25">
        <v>50</v>
      </c>
      <c r="E203" s="26">
        <v>11681.23</v>
      </c>
      <c r="F203" s="27">
        <v>695</v>
      </c>
      <c r="G203" s="33">
        <v>747</v>
      </c>
      <c r="H203" s="28">
        <f>ROUND(E203/F203,2)</f>
        <v>16.809999999999999</v>
      </c>
    </row>
    <row r="204" spans="1:8" ht="15" customHeight="1" x14ac:dyDescent="0.3">
      <c r="A204" s="25" t="s">
        <v>346</v>
      </c>
      <c r="B204" s="25" t="s">
        <v>347</v>
      </c>
      <c r="C204" s="25" t="s">
        <v>348</v>
      </c>
      <c r="D204" s="25">
        <v>100</v>
      </c>
      <c r="E204" s="26">
        <v>1965387.47</v>
      </c>
      <c r="F204" s="27">
        <v>3080</v>
      </c>
      <c r="G204" s="35"/>
      <c r="H204" s="28">
        <f>ROUND(E204/F204,2)</f>
        <v>638.11</v>
      </c>
    </row>
    <row r="205" spans="1:8" ht="13" x14ac:dyDescent="0.3">
      <c r="A205" s="25" t="s">
        <v>349</v>
      </c>
      <c r="B205" s="25" t="s">
        <v>350</v>
      </c>
      <c r="C205" s="25" t="s">
        <v>351</v>
      </c>
      <c r="D205" s="25">
        <v>50</v>
      </c>
      <c r="E205" s="26">
        <v>4503.49</v>
      </c>
      <c r="F205" s="27">
        <v>271</v>
      </c>
      <c r="G205" s="33">
        <v>418</v>
      </c>
      <c r="H205" s="28">
        <f>ROUND(E205/F205,2)</f>
        <v>16.62</v>
      </c>
    </row>
    <row r="206" spans="1:8" ht="13" x14ac:dyDescent="0.3">
      <c r="A206" s="25" t="s">
        <v>349</v>
      </c>
      <c r="B206" s="25" t="s">
        <v>350</v>
      </c>
      <c r="C206" s="25" t="s">
        <v>351</v>
      </c>
      <c r="D206" s="25">
        <v>100</v>
      </c>
      <c r="E206" s="26">
        <v>1767901.9</v>
      </c>
      <c r="F206" s="27">
        <v>1646</v>
      </c>
      <c r="G206" s="35"/>
      <c r="H206" s="28">
        <f>ROUND(E206/F206,2)</f>
        <v>1074.06</v>
      </c>
    </row>
    <row r="207" spans="1:8" ht="13" x14ac:dyDescent="0.3">
      <c r="A207" s="25" t="s">
        <v>352</v>
      </c>
      <c r="B207" s="25" t="s">
        <v>353</v>
      </c>
      <c r="C207" s="25" t="s">
        <v>354</v>
      </c>
      <c r="D207" s="25">
        <v>50</v>
      </c>
      <c r="E207" s="26">
        <v>216.89</v>
      </c>
      <c r="F207" s="27">
        <v>8</v>
      </c>
      <c r="G207" s="33">
        <v>37</v>
      </c>
      <c r="H207" s="28">
        <f>ROUND(E207/F207,2)</f>
        <v>27.11</v>
      </c>
    </row>
    <row r="208" spans="1:8" ht="13" x14ac:dyDescent="0.3">
      <c r="A208" s="25" t="s">
        <v>352</v>
      </c>
      <c r="B208" s="25" t="s">
        <v>353</v>
      </c>
      <c r="C208" s="25" t="s">
        <v>354</v>
      </c>
      <c r="D208" s="25">
        <v>100</v>
      </c>
      <c r="E208" s="26">
        <v>76705.91</v>
      </c>
      <c r="F208" s="27">
        <v>445</v>
      </c>
      <c r="G208" s="35"/>
      <c r="H208" s="28">
        <f>ROUND(E208/F208,2)</f>
        <v>172.37</v>
      </c>
    </row>
    <row r="209" spans="1:8" ht="13" x14ac:dyDescent="0.3">
      <c r="A209" s="25" t="s">
        <v>355</v>
      </c>
      <c r="B209" s="25" t="s">
        <v>356</v>
      </c>
      <c r="C209" s="25" t="s">
        <v>357</v>
      </c>
      <c r="D209" s="25">
        <v>50</v>
      </c>
      <c r="E209" s="26">
        <v>466.95</v>
      </c>
      <c r="F209" s="27">
        <v>31</v>
      </c>
      <c r="G209" s="33">
        <v>17</v>
      </c>
      <c r="H209" s="28">
        <f>ROUND(E209/F209,2)</f>
        <v>15.06</v>
      </c>
    </row>
    <row r="210" spans="1:8" ht="13" x14ac:dyDescent="0.3">
      <c r="A210" s="25" t="s">
        <v>355</v>
      </c>
      <c r="B210" s="25" t="s">
        <v>356</v>
      </c>
      <c r="C210" s="25" t="s">
        <v>357</v>
      </c>
      <c r="D210" s="25">
        <v>100</v>
      </c>
      <c r="E210" s="26">
        <v>1371.86</v>
      </c>
      <c r="F210" s="27">
        <v>41</v>
      </c>
      <c r="G210" s="35"/>
      <c r="H210" s="28">
        <f>ROUND(E210/F210,2)</f>
        <v>33.46</v>
      </c>
    </row>
    <row r="211" spans="1:8" ht="13" x14ac:dyDescent="0.3">
      <c r="A211" s="25" t="s">
        <v>358</v>
      </c>
      <c r="B211" s="25" t="s">
        <v>359</v>
      </c>
      <c r="C211" s="25" t="s">
        <v>360</v>
      </c>
      <c r="D211" s="25">
        <v>50</v>
      </c>
      <c r="E211" s="26">
        <v>6493.9</v>
      </c>
      <c r="F211" s="27">
        <v>385</v>
      </c>
      <c r="G211" s="33">
        <v>289</v>
      </c>
      <c r="H211" s="28">
        <f>ROUND(E211/F211,2)</f>
        <v>16.87</v>
      </c>
    </row>
    <row r="212" spans="1:8" ht="13" x14ac:dyDescent="0.3">
      <c r="A212" s="25" t="s">
        <v>358</v>
      </c>
      <c r="B212" s="25" t="s">
        <v>359</v>
      </c>
      <c r="C212" s="25" t="s">
        <v>360</v>
      </c>
      <c r="D212" s="25">
        <v>100</v>
      </c>
      <c r="E212" s="26">
        <v>119241.53</v>
      </c>
      <c r="F212" s="27">
        <v>934</v>
      </c>
      <c r="G212" s="35"/>
      <c r="H212" s="28">
        <f>ROUND(E212/F212,2)</f>
        <v>127.67</v>
      </c>
    </row>
    <row r="213" spans="1:8" ht="13" x14ac:dyDescent="0.3">
      <c r="A213" s="25" t="s">
        <v>361</v>
      </c>
      <c r="B213" s="25" t="s">
        <v>362</v>
      </c>
      <c r="C213" s="25" t="s">
        <v>363</v>
      </c>
      <c r="D213" s="25">
        <v>100</v>
      </c>
      <c r="E213" s="26">
        <v>166.27</v>
      </c>
      <c r="F213" s="27">
        <v>14</v>
      </c>
      <c r="G213" s="27">
        <v>2</v>
      </c>
      <c r="H213" s="28">
        <f>ROUND(E213/F213,2)</f>
        <v>11.88</v>
      </c>
    </row>
    <row r="214" spans="1:8" ht="13" x14ac:dyDescent="0.3">
      <c r="A214" s="25" t="s">
        <v>364</v>
      </c>
      <c r="B214" s="25" t="s">
        <v>365</v>
      </c>
      <c r="C214" s="25" t="s">
        <v>366</v>
      </c>
      <c r="D214" s="25">
        <v>50</v>
      </c>
      <c r="E214" s="26">
        <v>5023.6899999999996</v>
      </c>
      <c r="F214" s="27">
        <v>259</v>
      </c>
      <c r="G214" s="33">
        <v>297</v>
      </c>
      <c r="H214" s="28">
        <f>ROUND(E214/F214,2)</f>
        <v>19.399999999999999</v>
      </c>
    </row>
    <row r="215" spans="1:8" ht="13" x14ac:dyDescent="0.3">
      <c r="A215" s="25" t="s">
        <v>364</v>
      </c>
      <c r="B215" s="25" t="s">
        <v>365</v>
      </c>
      <c r="C215" s="25" t="s">
        <v>366</v>
      </c>
      <c r="D215" s="25">
        <v>100</v>
      </c>
      <c r="E215" s="26">
        <v>114925.42</v>
      </c>
      <c r="F215" s="27">
        <v>1390</v>
      </c>
      <c r="G215" s="35"/>
      <c r="H215" s="28">
        <f>ROUND(E215/F215,2)</f>
        <v>82.68</v>
      </c>
    </row>
    <row r="216" spans="1:8" ht="13" x14ac:dyDescent="0.3">
      <c r="A216" s="25" t="s">
        <v>367</v>
      </c>
      <c r="B216" s="25" t="s">
        <v>368</v>
      </c>
      <c r="C216" s="25" t="s">
        <v>369</v>
      </c>
      <c r="D216" s="25">
        <v>50</v>
      </c>
      <c r="E216" s="26">
        <v>100.82</v>
      </c>
      <c r="F216" s="27">
        <v>3</v>
      </c>
      <c r="G216" s="33">
        <v>4</v>
      </c>
      <c r="H216" s="28">
        <f>ROUND(E216/F216,2)</f>
        <v>33.61</v>
      </c>
    </row>
    <row r="217" spans="1:8" ht="13" x14ac:dyDescent="0.3">
      <c r="A217" s="25" t="s">
        <v>367</v>
      </c>
      <c r="B217" s="25" t="s">
        <v>368</v>
      </c>
      <c r="C217" s="25" t="s">
        <v>369</v>
      </c>
      <c r="D217" s="25">
        <v>100</v>
      </c>
      <c r="E217" s="26">
        <v>11.72</v>
      </c>
      <c r="F217" s="27">
        <v>3</v>
      </c>
      <c r="G217" s="35"/>
      <c r="H217" s="28">
        <f>ROUND(E217/F217,2)</f>
        <v>3.91</v>
      </c>
    </row>
    <row r="218" spans="1:8" ht="13" x14ac:dyDescent="0.3">
      <c r="A218" s="25" t="s">
        <v>370</v>
      </c>
      <c r="B218" s="25" t="s">
        <v>371</v>
      </c>
      <c r="C218" s="25" t="s">
        <v>372</v>
      </c>
      <c r="D218" s="25">
        <v>50</v>
      </c>
      <c r="E218" s="26">
        <v>350.45</v>
      </c>
      <c r="F218" s="27">
        <v>17</v>
      </c>
      <c r="G218" s="33">
        <v>15</v>
      </c>
      <c r="H218" s="28">
        <f>ROUND(E218/F218,2)</f>
        <v>20.61</v>
      </c>
    </row>
    <row r="219" spans="1:8" ht="13" x14ac:dyDescent="0.3">
      <c r="A219" s="25" t="s">
        <v>370</v>
      </c>
      <c r="B219" s="25" t="s">
        <v>371</v>
      </c>
      <c r="C219" s="25" t="s">
        <v>372</v>
      </c>
      <c r="D219" s="25">
        <v>100</v>
      </c>
      <c r="E219" s="26">
        <v>1024.77</v>
      </c>
      <c r="F219" s="27">
        <v>48</v>
      </c>
      <c r="G219" s="35"/>
      <c r="H219" s="28">
        <f>ROUND(E219/F219,2)</f>
        <v>21.35</v>
      </c>
    </row>
    <row r="220" spans="1:8" ht="13" x14ac:dyDescent="0.3">
      <c r="A220" s="25" t="s">
        <v>373</v>
      </c>
      <c r="B220" s="25" t="s">
        <v>374</v>
      </c>
      <c r="C220" s="25" t="s">
        <v>375</v>
      </c>
      <c r="D220" s="25">
        <v>50</v>
      </c>
      <c r="E220" s="26">
        <v>4562.22</v>
      </c>
      <c r="F220" s="27">
        <v>238</v>
      </c>
      <c r="G220" s="33">
        <v>274</v>
      </c>
      <c r="H220" s="28">
        <f>ROUND(E220/F220,2)</f>
        <v>19.170000000000002</v>
      </c>
    </row>
    <row r="221" spans="1:8" ht="13" x14ac:dyDescent="0.3">
      <c r="A221" s="25" t="s">
        <v>373</v>
      </c>
      <c r="B221" s="25" t="s">
        <v>374</v>
      </c>
      <c r="C221" s="25" t="s">
        <v>375</v>
      </c>
      <c r="D221" s="25">
        <v>100</v>
      </c>
      <c r="E221" s="26">
        <v>112762.58</v>
      </c>
      <c r="F221" s="27">
        <v>1304</v>
      </c>
      <c r="G221" s="35"/>
      <c r="H221" s="28">
        <f>ROUND(E221/F221,2)</f>
        <v>86.47</v>
      </c>
    </row>
    <row r="222" spans="1:8" ht="13" x14ac:dyDescent="0.3">
      <c r="A222" s="25" t="s">
        <v>376</v>
      </c>
      <c r="B222" s="25" t="s">
        <v>377</v>
      </c>
      <c r="C222" s="25" t="s">
        <v>378</v>
      </c>
      <c r="D222" s="25">
        <v>50</v>
      </c>
      <c r="E222" s="26">
        <v>10.199999999999999</v>
      </c>
      <c r="F222" s="27">
        <v>1</v>
      </c>
      <c r="G222" s="33">
        <v>8</v>
      </c>
      <c r="H222" s="28">
        <f>ROUND(E222/F222,2)</f>
        <v>10.199999999999999</v>
      </c>
    </row>
    <row r="223" spans="1:8" ht="13" x14ac:dyDescent="0.3">
      <c r="A223" s="25" t="s">
        <v>376</v>
      </c>
      <c r="B223" s="25" t="s">
        <v>377</v>
      </c>
      <c r="C223" s="25" t="s">
        <v>378</v>
      </c>
      <c r="D223" s="25">
        <v>100</v>
      </c>
      <c r="E223" s="26">
        <v>1126.3499999999999</v>
      </c>
      <c r="F223" s="27">
        <v>35</v>
      </c>
      <c r="G223" s="35"/>
      <c r="H223" s="28">
        <f>ROUND(E223/F223,2)</f>
        <v>32.18</v>
      </c>
    </row>
    <row r="224" spans="1:8" ht="13" x14ac:dyDescent="0.3">
      <c r="A224" s="25" t="s">
        <v>379</v>
      </c>
      <c r="B224" s="25" t="s">
        <v>380</v>
      </c>
      <c r="C224" s="25" t="s">
        <v>381</v>
      </c>
      <c r="D224" s="25">
        <v>50</v>
      </c>
      <c r="E224" s="26">
        <v>531.79999999999995</v>
      </c>
      <c r="F224" s="27">
        <v>38</v>
      </c>
      <c r="G224" s="33">
        <v>74</v>
      </c>
      <c r="H224" s="28">
        <f>ROUND(E224/F224,2)</f>
        <v>13.99</v>
      </c>
    </row>
    <row r="225" spans="1:8" ht="13" x14ac:dyDescent="0.3">
      <c r="A225" s="25" t="s">
        <v>379</v>
      </c>
      <c r="B225" s="25" t="s">
        <v>380</v>
      </c>
      <c r="C225" s="25" t="s">
        <v>381</v>
      </c>
      <c r="D225" s="25">
        <v>100</v>
      </c>
      <c r="E225" s="26">
        <v>102129.55</v>
      </c>
      <c r="F225" s="27">
        <v>220</v>
      </c>
      <c r="G225" s="35"/>
      <c r="H225" s="28">
        <f>ROUND(E225/F225,2)</f>
        <v>464.23</v>
      </c>
    </row>
    <row r="226" spans="1:8" ht="13" x14ac:dyDescent="0.3">
      <c r="A226" s="25" t="s">
        <v>382</v>
      </c>
      <c r="B226" s="25" t="s">
        <v>383</v>
      </c>
      <c r="C226" s="25" t="s">
        <v>384</v>
      </c>
      <c r="D226" s="25">
        <v>50</v>
      </c>
      <c r="E226" s="26">
        <v>520.9</v>
      </c>
      <c r="F226" s="27">
        <v>37</v>
      </c>
      <c r="G226" s="33">
        <v>67</v>
      </c>
      <c r="H226" s="28">
        <f>ROUND(E226/F226,2)</f>
        <v>14.08</v>
      </c>
    </row>
    <row r="227" spans="1:8" ht="13" x14ac:dyDescent="0.3">
      <c r="A227" s="25" t="s">
        <v>382</v>
      </c>
      <c r="B227" s="25" t="s">
        <v>383</v>
      </c>
      <c r="C227" s="25" t="s">
        <v>384</v>
      </c>
      <c r="D227" s="25">
        <v>100</v>
      </c>
      <c r="E227" s="26">
        <v>101253.68</v>
      </c>
      <c r="F227" s="27">
        <v>204</v>
      </c>
      <c r="G227" s="35"/>
      <c r="H227" s="28">
        <f>ROUND(E227/F227,2)</f>
        <v>496.34</v>
      </c>
    </row>
    <row r="228" spans="1:8" ht="13" x14ac:dyDescent="0.3">
      <c r="A228" s="25" t="s">
        <v>385</v>
      </c>
      <c r="B228" s="25" t="s">
        <v>386</v>
      </c>
      <c r="C228" s="25" t="s">
        <v>387</v>
      </c>
      <c r="D228" s="25">
        <v>50</v>
      </c>
      <c r="E228" s="26">
        <v>10.9</v>
      </c>
      <c r="F228" s="27">
        <v>1</v>
      </c>
      <c r="G228" s="33">
        <v>4</v>
      </c>
      <c r="H228" s="28">
        <f>ROUND(E228/F228,2)</f>
        <v>10.9</v>
      </c>
    </row>
    <row r="229" spans="1:8" ht="13" x14ac:dyDescent="0.3">
      <c r="A229" s="25" t="s">
        <v>385</v>
      </c>
      <c r="B229" s="25" t="s">
        <v>386</v>
      </c>
      <c r="C229" s="25" t="s">
        <v>387</v>
      </c>
      <c r="D229" s="25">
        <v>100</v>
      </c>
      <c r="E229" s="26">
        <v>811.17</v>
      </c>
      <c r="F229" s="27">
        <v>9</v>
      </c>
      <c r="G229" s="35"/>
      <c r="H229" s="28">
        <f>ROUND(E229/F229,2)</f>
        <v>90.13</v>
      </c>
    </row>
    <row r="230" spans="1:8" ht="13" x14ac:dyDescent="0.3">
      <c r="A230" s="25" t="s">
        <v>388</v>
      </c>
      <c r="B230" s="25" t="s">
        <v>389</v>
      </c>
      <c r="C230" s="25" t="s">
        <v>390</v>
      </c>
      <c r="D230" s="25">
        <v>100</v>
      </c>
      <c r="E230" s="26">
        <v>64.7</v>
      </c>
      <c r="F230" s="27">
        <v>7</v>
      </c>
      <c r="G230" s="27">
        <v>3</v>
      </c>
      <c r="H230" s="28">
        <f>ROUND(E230/F230,2)</f>
        <v>9.24</v>
      </c>
    </row>
    <row r="231" spans="1:8" ht="13" x14ac:dyDescent="0.3">
      <c r="A231" s="25" t="s">
        <v>391</v>
      </c>
      <c r="B231" s="25" t="s">
        <v>392</v>
      </c>
      <c r="C231" s="25" t="s">
        <v>393</v>
      </c>
      <c r="D231" s="25">
        <v>50</v>
      </c>
      <c r="E231" s="26">
        <v>1886.56</v>
      </c>
      <c r="F231" s="27">
        <v>95</v>
      </c>
      <c r="G231" s="33">
        <v>155</v>
      </c>
      <c r="H231" s="28">
        <f>ROUND(E231/F231,2)</f>
        <v>19.86</v>
      </c>
    </row>
    <row r="232" spans="1:8" ht="13" x14ac:dyDescent="0.3">
      <c r="A232" s="25" t="s">
        <v>391</v>
      </c>
      <c r="B232" s="25" t="s">
        <v>392</v>
      </c>
      <c r="C232" s="25" t="s">
        <v>393</v>
      </c>
      <c r="D232" s="25">
        <v>100</v>
      </c>
      <c r="E232" s="26">
        <v>120004.88</v>
      </c>
      <c r="F232" s="27">
        <v>681</v>
      </c>
      <c r="G232" s="35"/>
      <c r="H232" s="28">
        <f>ROUND(E232/F232,2)</f>
        <v>176.22</v>
      </c>
    </row>
    <row r="233" spans="1:8" ht="13" x14ac:dyDescent="0.3">
      <c r="A233" s="25" t="s">
        <v>394</v>
      </c>
      <c r="B233" s="25" t="s">
        <v>395</v>
      </c>
      <c r="C233" s="25" t="s">
        <v>396</v>
      </c>
      <c r="D233" s="25">
        <v>50</v>
      </c>
      <c r="E233" s="26">
        <v>541.99</v>
      </c>
      <c r="F233" s="27">
        <v>21</v>
      </c>
      <c r="G233" s="33">
        <v>27</v>
      </c>
      <c r="H233" s="28">
        <f>ROUND(E233/F233,2)</f>
        <v>25.81</v>
      </c>
    </row>
    <row r="234" spans="1:8" ht="13" x14ac:dyDescent="0.3">
      <c r="A234" s="25" t="s">
        <v>394</v>
      </c>
      <c r="B234" s="25" t="s">
        <v>395</v>
      </c>
      <c r="C234" s="25" t="s">
        <v>396</v>
      </c>
      <c r="D234" s="25">
        <v>100</v>
      </c>
      <c r="E234" s="26">
        <v>3758.62</v>
      </c>
      <c r="F234" s="27">
        <v>116</v>
      </c>
      <c r="G234" s="35"/>
      <c r="H234" s="28">
        <f>ROUND(E234/F234,2)</f>
        <v>32.4</v>
      </c>
    </row>
    <row r="235" spans="1:8" ht="13" x14ac:dyDescent="0.3">
      <c r="A235" s="25" t="s">
        <v>397</v>
      </c>
      <c r="B235" s="25" t="s">
        <v>398</v>
      </c>
      <c r="C235" s="25" t="s">
        <v>399</v>
      </c>
      <c r="D235" s="25">
        <v>100</v>
      </c>
      <c r="E235" s="26">
        <v>142.66999999999999</v>
      </c>
      <c r="F235" s="27">
        <v>11</v>
      </c>
      <c r="G235" s="27">
        <v>4</v>
      </c>
      <c r="H235" s="28">
        <f>ROUND(E235/F235,2)</f>
        <v>12.97</v>
      </c>
    </row>
    <row r="236" spans="1:8" ht="13" x14ac:dyDescent="0.3">
      <c r="A236" s="25" t="s">
        <v>400</v>
      </c>
      <c r="B236" s="25" t="s">
        <v>401</v>
      </c>
      <c r="C236" s="25" t="s">
        <v>402</v>
      </c>
      <c r="D236" s="25">
        <v>50</v>
      </c>
      <c r="E236" s="26">
        <v>279.11</v>
      </c>
      <c r="F236" s="27">
        <v>17</v>
      </c>
      <c r="G236" s="33">
        <v>14</v>
      </c>
      <c r="H236" s="28">
        <f>ROUND(E236/F236,2)</f>
        <v>16.420000000000002</v>
      </c>
    </row>
    <row r="237" spans="1:8" ht="13" x14ac:dyDescent="0.3">
      <c r="A237" s="25" t="s">
        <v>400</v>
      </c>
      <c r="B237" s="25" t="s">
        <v>401</v>
      </c>
      <c r="C237" s="25" t="s">
        <v>402</v>
      </c>
      <c r="D237" s="25">
        <v>100</v>
      </c>
      <c r="E237" s="26">
        <v>185.63</v>
      </c>
      <c r="F237" s="27">
        <v>16</v>
      </c>
      <c r="G237" s="35"/>
      <c r="H237" s="28">
        <f>ROUND(E237/F237,2)</f>
        <v>11.6</v>
      </c>
    </row>
    <row r="238" spans="1:8" ht="13" x14ac:dyDescent="0.3">
      <c r="A238" s="25" t="s">
        <v>403</v>
      </c>
      <c r="B238" s="25" t="s">
        <v>404</v>
      </c>
      <c r="C238" s="25" t="s">
        <v>405</v>
      </c>
      <c r="D238" s="25">
        <v>50</v>
      </c>
      <c r="E238" s="26">
        <v>61.72</v>
      </c>
      <c r="F238" s="27">
        <v>5</v>
      </c>
      <c r="G238" s="33">
        <v>13</v>
      </c>
      <c r="H238" s="28">
        <f>ROUND(E238/F238,2)</f>
        <v>12.34</v>
      </c>
    </row>
    <row r="239" spans="1:8" ht="13" x14ac:dyDescent="0.3">
      <c r="A239" s="25" t="s">
        <v>403</v>
      </c>
      <c r="B239" s="25" t="s">
        <v>404</v>
      </c>
      <c r="C239" s="25" t="s">
        <v>405</v>
      </c>
      <c r="D239" s="25">
        <v>100</v>
      </c>
      <c r="E239" s="26">
        <v>8473.1299999999992</v>
      </c>
      <c r="F239" s="27">
        <v>78</v>
      </c>
      <c r="G239" s="35"/>
      <c r="H239" s="28">
        <f>ROUND(E239/F239,2)</f>
        <v>108.63</v>
      </c>
    </row>
    <row r="240" spans="1:8" ht="13" x14ac:dyDescent="0.3">
      <c r="A240" s="25" t="s">
        <v>406</v>
      </c>
      <c r="B240" s="25" t="s">
        <v>407</v>
      </c>
      <c r="C240" s="25" t="s">
        <v>408</v>
      </c>
      <c r="D240" s="25">
        <v>50</v>
      </c>
      <c r="E240" s="26">
        <v>1003.74</v>
      </c>
      <c r="F240" s="27">
        <v>52</v>
      </c>
      <c r="G240" s="33">
        <v>103</v>
      </c>
      <c r="H240" s="28">
        <f>ROUND(E240/F240,2)</f>
        <v>19.3</v>
      </c>
    </row>
    <row r="241" spans="1:8" ht="13" x14ac:dyDescent="0.3">
      <c r="A241" s="25" t="s">
        <v>406</v>
      </c>
      <c r="B241" s="25" t="s">
        <v>407</v>
      </c>
      <c r="C241" s="25" t="s">
        <v>408</v>
      </c>
      <c r="D241" s="25">
        <v>100</v>
      </c>
      <c r="E241" s="26">
        <v>107444.83</v>
      </c>
      <c r="F241" s="27">
        <v>460</v>
      </c>
      <c r="G241" s="35"/>
      <c r="H241" s="28">
        <f>ROUND(E241/F241,2)</f>
        <v>233.58</v>
      </c>
    </row>
    <row r="242" spans="1:8" ht="13" x14ac:dyDescent="0.3">
      <c r="A242" s="25" t="s">
        <v>409</v>
      </c>
      <c r="B242" s="25" t="s">
        <v>410</v>
      </c>
      <c r="C242" s="25" t="s">
        <v>411</v>
      </c>
      <c r="D242" s="25">
        <v>50</v>
      </c>
      <c r="E242" s="26">
        <v>3567.17</v>
      </c>
      <c r="F242" s="27">
        <v>246</v>
      </c>
      <c r="G242" s="33">
        <v>1951</v>
      </c>
      <c r="H242" s="28">
        <f>ROUND(E242/F242,2)</f>
        <v>14.5</v>
      </c>
    </row>
    <row r="243" spans="1:8" ht="13" x14ac:dyDescent="0.3">
      <c r="A243" s="25" t="s">
        <v>409</v>
      </c>
      <c r="B243" s="25" t="s">
        <v>410</v>
      </c>
      <c r="C243" s="25" t="s">
        <v>411</v>
      </c>
      <c r="D243" s="25">
        <v>100</v>
      </c>
      <c r="E243" s="26">
        <v>8318805.7300000004</v>
      </c>
      <c r="F243" s="27">
        <v>7487</v>
      </c>
      <c r="G243" s="35"/>
      <c r="H243" s="28">
        <f>ROUND(E243/F243,2)</f>
        <v>1111.0999999999999</v>
      </c>
    </row>
    <row r="244" spans="1:8" ht="13" x14ac:dyDescent="0.3">
      <c r="A244" s="25" t="s">
        <v>412</v>
      </c>
      <c r="B244" s="25" t="s">
        <v>413</v>
      </c>
      <c r="C244" s="25" t="s">
        <v>414</v>
      </c>
      <c r="D244" s="25">
        <v>50</v>
      </c>
      <c r="E244" s="26">
        <v>77.790000000000006</v>
      </c>
      <c r="F244" s="27">
        <v>4</v>
      </c>
      <c r="G244" s="33">
        <v>70</v>
      </c>
      <c r="H244" s="28">
        <f>ROUND(E244/F244,2)</f>
        <v>19.45</v>
      </c>
    </row>
    <row r="245" spans="1:8" ht="13" x14ac:dyDescent="0.3">
      <c r="A245" s="25" t="s">
        <v>412</v>
      </c>
      <c r="B245" s="25" t="s">
        <v>413</v>
      </c>
      <c r="C245" s="25" t="s">
        <v>414</v>
      </c>
      <c r="D245" s="25">
        <v>100</v>
      </c>
      <c r="E245" s="26">
        <v>243182.15</v>
      </c>
      <c r="F245" s="27">
        <v>302</v>
      </c>
      <c r="G245" s="35"/>
      <c r="H245" s="28">
        <f>ROUND(E245/F245,2)</f>
        <v>805.24</v>
      </c>
    </row>
    <row r="246" spans="1:8" ht="13" x14ac:dyDescent="0.3">
      <c r="A246" s="25" t="s">
        <v>415</v>
      </c>
      <c r="B246" s="25" t="s">
        <v>416</v>
      </c>
      <c r="C246" s="25" t="s">
        <v>417</v>
      </c>
      <c r="D246" s="25">
        <v>50</v>
      </c>
      <c r="E246" s="26">
        <v>231.07</v>
      </c>
      <c r="F246" s="27">
        <v>13</v>
      </c>
      <c r="G246" s="33">
        <v>150</v>
      </c>
      <c r="H246" s="28">
        <f>ROUND(E246/F246,2)</f>
        <v>17.77</v>
      </c>
    </row>
    <row r="247" spans="1:8" ht="13" x14ac:dyDescent="0.3">
      <c r="A247" s="25" t="s">
        <v>415</v>
      </c>
      <c r="B247" s="25" t="s">
        <v>416</v>
      </c>
      <c r="C247" s="25" t="s">
        <v>417</v>
      </c>
      <c r="D247" s="25">
        <v>100</v>
      </c>
      <c r="E247" s="26">
        <v>263774.56</v>
      </c>
      <c r="F247" s="27">
        <v>749</v>
      </c>
      <c r="G247" s="35"/>
      <c r="H247" s="28">
        <f>ROUND(E247/F247,2)</f>
        <v>352.17</v>
      </c>
    </row>
    <row r="248" spans="1:8" ht="13" x14ac:dyDescent="0.3">
      <c r="A248" s="25" t="s">
        <v>418</v>
      </c>
      <c r="B248" s="25" t="s">
        <v>419</v>
      </c>
      <c r="C248" s="25" t="s">
        <v>420</v>
      </c>
      <c r="D248" s="25">
        <v>50</v>
      </c>
      <c r="E248" s="26">
        <v>857.74</v>
      </c>
      <c r="F248" s="27">
        <v>64</v>
      </c>
      <c r="G248" s="33">
        <v>288</v>
      </c>
      <c r="H248" s="28">
        <f>ROUND(E248/F248,2)</f>
        <v>13.4</v>
      </c>
    </row>
    <row r="249" spans="1:8" ht="13" x14ac:dyDescent="0.3">
      <c r="A249" s="25" t="s">
        <v>418</v>
      </c>
      <c r="B249" s="25" t="s">
        <v>419</v>
      </c>
      <c r="C249" s="25" t="s">
        <v>420</v>
      </c>
      <c r="D249" s="25">
        <v>100</v>
      </c>
      <c r="E249" s="26">
        <v>421474.95</v>
      </c>
      <c r="F249" s="27">
        <v>1432</v>
      </c>
      <c r="G249" s="35"/>
      <c r="H249" s="28">
        <f>ROUND(E249/F249,2)</f>
        <v>294.33</v>
      </c>
    </row>
    <row r="250" spans="1:8" ht="13" x14ac:dyDescent="0.3">
      <c r="A250" s="25" t="s">
        <v>421</v>
      </c>
      <c r="B250" s="25" t="s">
        <v>422</v>
      </c>
      <c r="C250" s="25" t="s">
        <v>423</v>
      </c>
      <c r="D250" s="25">
        <v>50</v>
      </c>
      <c r="E250" s="26">
        <v>20.440000000000001</v>
      </c>
      <c r="F250" s="27">
        <v>1</v>
      </c>
      <c r="G250" s="33">
        <v>25</v>
      </c>
      <c r="H250" s="28">
        <f>ROUND(E250/F250,2)</f>
        <v>20.440000000000001</v>
      </c>
    </row>
    <row r="251" spans="1:8" ht="13" x14ac:dyDescent="0.3">
      <c r="A251" s="25" t="s">
        <v>421</v>
      </c>
      <c r="B251" s="25" t="s">
        <v>422</v>
      </c>
      <c r="C251" s="25" t="s">
        <v>423</v>
      </c>
      <c r="D251" s="25">
        <v>100</v>
      </c>
      <c r="E251" s="26">
        <v>118054.72</v>
      </c>
      <c r="F251" s="27">
        <v>86</v>
      </c>
      <c r="G251" s="35"/>
      <c r="H251" s="28">
        <f>ROUND(E251/F251,2)</f>
        <v>1372.73</v>
      </c>
    </row>
    <row r="252" spans="1:8" ht="13" x14ac:dyDescent="0.3">
      <c r="A252" s="25" t="s">
        <v>424</v>
      </c>
      <c r="B252" s="25" t="s">
        <v>425</v>
      </c>
      <c r="C252" s="25" t="s">
        <v>426</v>
      </c>
      <c r="D252" s="25">
        <v>50</v>
      </c>
      <c r="E252" s="26">
        <v>228.76</v>
      </c>
      <c r="F252" s="27">
        <v>19</v>
      </c>
      <c r="G252" s="33">
        <v>44</v>
      </c>
      <c r="H252" s="28">
        <f>ROUND(E252/F252,2)</f>
        <v>12.04</v>
      </c>
    </row>
    <row r="253" spans="1:8" ht="13" x14ac:dyDescent="0.3">
      <c r="A253" s="25" t="s">
        <v>424</v>
      </c>
      <c r="B253" s="25" t="s">
        <v>425</v>
      </c>
      <c r="C253" s="25" t="s">
        <v>426</v>
      </c>
      <c r="D253" s="25">
        <v>100</v>
      </c>
      <c r="E253" s="26">
        <v>5584.18</v>
      </c>
      <c r="F253" s="27">
        <v>148</v>
      </c>
      <c r="G253" s="35"/>
      <c r="H253" s="28">
        <f>ROUND(E253/F253,2)</f>
        <v>37.729999999999997</v>
      </c>
    </row>
    <row r="254" spans="1:8" ht="13" x14ac:dyDescent="0.3">
      <c r="A254" s="25" t="s">
        <v>427</v>
      </c>
      <c r="B254" s="25" t="s">
        <v>428</v>
      </c>
      <c r="C254" s="25" t="s">
        <v>429</v>
      </c>
      <c r="D254" s="25">
        <v>100</v>
      </c>
      <c r="E254" s="26">
        <v>23470.12</v>
      </c>
      <c r="F254" s="27">
        <v>10</v>
      </c>
      <c r="G254" s="27">
        <v>4</v>
      </c>
      <c r="H254" s="28">
        <f>ROUND(E254/F254,2)</f>
        <v>2347.0100000000002</v>
      </c>
    </row>
    <row r="255" spans="1:8" ht="13" x14ac:dyDescent="0.3">
      <c r="A255" s="25" t="s">
        <v>430</v>
      </c>
      <c r="B255" s="25" t="s">
        <v>431</v>
      </c>
      <c r="C255" s="25" t="s">
        <v>432</v>
      </c>
      <c r="D255" s="25">
        <v>50</v>
      </c>
      <c r="E255" s="26">
        <v>132.18</v>
      </c>
      <c r="F255" s="27">
        <v>14</v>
      </c>
      <c r="G255" s="33">
        <v>27</v>
      </c>
      <c r="H255" s="28">
        <f>ROUND(E255/F255,2)</f>
        <v>9.44</v>
      </c>
    </row>
    <row r="256" spans="1:8" ht="13" x14ac:dyDescent="0.3">
      <c r="A256" s="25" t="s">
        <v>430</v>
      </c>
      <c r="B256" s="25" t="s">
        <v>431</v>
      </c>
      <c r="C256" s="25" t="s">
        <v>432</v>
      </c>
      <c r="D256" s="25">
        <v>100</v>
      </c>
      <c r="E256" s="26">
        <v>2160.04</v>
      </c>
      <c r="F256" s="27">
        <v>52</v>
      </c>
      <c r="G256" s="35"/>
      <c r="H256" s="28">
        <f>ROUND(E256/F256,2)</f>
        <v>41.54</v>
      </c>
    </row>
    <row r="257" spans="1:8" ht="13" x14ac:dyDescent="0.3">
      <c r="A257" s="25" t="s">
        <v>433</v>
      </c>
      <c r="B257" s="25" t="s">
        <v>434</v>
      </c>
      <c r="C257" s="25" t="s">
        <v>435</v>
      </c>
      <c r="D257" s="25">
        <v>50</v>
      </c>
      <c r="E257" s="26">
        <v>1201.77</v>
      </c>
      <c r="F257" s="27">
        <v>84</v>
      </c>
      <c r="G257" s="33">
        <v>388</v>
      </c>
      <c r="H257" s="28">
        <f>ROUND(E257/F257,2)</f>
        <v>14.31</v>
      </c>
    </row>
    <row r="258" spans="1:8" ht="13" x14ac:dyDescent="0.3">
      <c r="A258" s="25" t="s">
        <v>433</v>
      </c>
      <c r="B258" s="25" t="s">
        <v>434</v>
      </c>
      <c r="C258" s="25" t="s">
        <v>435</v>
      </c>
      <c r="D258" s="25">
        <v>100</v>
      </c>
      <c r="E258" s="26">
        <v>1430927.6</v>
      </c>
      <c r="F258" s="27">
        <v>1868</v>
      </c>
      <c r="G258" s="35"/>
      <c r="H258" s="28">
        <f>ROUND(E258/F258,2)</f>
        <v>766.02</v>
      </c>
    </row>
    <row r="259" spans="1:8" ht="13" x14ac:dyDescent="0.3">
      <c r="A259" s="25" t="s">
        <v>436</v>
      </c>
      <c r="B259" s="25" t="s">
        <v>437</v>
      </c>
      <c r="C259" s="25" t="s">
        <v>438</v>
      </c>
      <c r="D259" s="25">
        <v>50</v>
      </c>
      <c r="E259" s="26">
        <v>545.14</v>
      </c>
      <c r="F259" s="27">
        <v>25</v>
      </c>
      <c r="G259" s="33">
        <v>734</v>
      </c>
      <c r="H259" s="28">
        <f>ROUND(E259/F259,2)</f>
        <v>21.81</v>
      </c>
    </row>
    <row r="260" spans="1:8" ht="13" x14ac:dyDescent="0.3">
      <c r="A260" s="25" t="s">
        <v>436</v>
      </c>
      <c r="B260" s="25" t="s">
        <v>437</v>
      </c>
      <c r="C260" s="25" t="s">
        <v>438</v>
      </c>
      <c r="D260" s="25">
        <v>100</v>
      </c>
      <c r="E260" s="26">
        <v>3857089.07</v>
      </c>
      <c r="F260" s="27">
        <v>1934</v>
      </c>
      <c r="G260" s="35"/>
      <c r="H260" s="28">
        <f>ROUND(E260/F260,2)</f>
        <v>1994.36</v>
      </c>
    </row>
    <row r="261" spans="1:8" ht="13" x14ac:dyDescent="0.3">
      <c r="A261" s="25" t="s">
        <v>439</v>
      </c>
      <c r="B261" s="25" t="s">
        <v>440</v>
      </c>
      <c r="C261" s="25" t="s">
        <v>441</v>
      </c>
      <c r="D261" s="25">
        <v>50</v>
      </c>
      <c r="E261" s="26">
        <v>88.89</v>
      </c>
      <c r="F261" s="27">
        <v>7</v>
      </c>
      <c r="G261" s="33">
        <v>302</v>
      </c>
      <c r="H261" s="28">
        <f>ROUND(E261/F261,2)</f>
        <v>12.7</v>
      </c>
    </row>
    <row r="262" spans="1:8" ht="13" x14ac:dyDescent="0.3">
      <c r="A262" s="25" t="s">
        <v>439</v>
      </c>
      <c r="B262" s="25" t="s">
        <v>440</v>
      </c>
      <c r="C262" s="25" t="s">
        <v>441</v>
      </c>
      <c r="D262" s="25">
        <v>100</v>
      </c>
      <c r="E262" s="26">
        <v>1912649.15</v>
      </c>
      <c r="F262" s="27">
        <v>808</v>
      </c>
      <c r="G262" s="35"/>
      <c r="H262" s="28">
        <f>ROUND(E262/F262,2)</f>
        <v>2367.14</v>
      </c>
    </row>
    <row r="263" spans="1:8" ht="13" x14ac:dyDescent="0.3">
      <c r="A263" s="25" t="s">
        <v>442</v>
      </c>
      <c r="B263" s="25" t="s">
        <v>443</v>
      </c>
      <c r="C263" s="25" t="s">
        <v>444</v>
      </c>
      <c r="D263" s="25">
        <v>50</v>
      </c>
      <c r="E263" s="26">
        <v>28.2</v>
      </c>
      <c r="F263" s="27">
        <v>1</v>
      </c>
      <c r="G263" s="33">
        <v>18</v>
      </c>
      <c r="H263" s="28">
        <f>ROUND(E263/F263,2)</f>
        <v>28.2</v>
      </c>
    </row>
    <row r="264" spans="1:8" ht="13" x14ac:dyDescent="0.3">
      <c r="A264" s="25" t="s">
        <v>442</v>
      </c>
      <c r="B264" s="25" t="s">
        <v>443</v>
      </c>
      <c r="C264" s="25" t="s">
        <v>444</v>
      </c>
      <c r="D264" s="25">
        <v>100</v>
      </c>
      <c r="E264" s="26">
        <v>39959.019999999997</v>
      </c>
      <c r="F264" s="27">
        <v>55</v>
      </c>
      <c r="G264" s="35"/>
      <c r="H264" s="28">
        <f>ROUND(E264/F264,2)</f>
        <v>726.53</v>
      </c>
    </row>
    <row r="265" spans="1:8" ht="13" x14ac:dyDescent="0.3">
      <c r="A265" s="25" t="s">
        <v>445</v>
      </c>
      <c r="B265" s="25" t="s">
        <v>446</v>
      </c>
      <c r="C265" s="25" t="s">
        <v>447</v>
      </c>
      <c r="D265" s="25">
        <v>50</v>
      </c>
      <c r="E265" s="26">
        <v>155.19</v>
      </c>
      <c r="F265" s="27">
        <v>14</v>
      </c>
      <c r="G265" s="33">
        <v>6</v>
      </c>
      <c r="H265" s="28">
        <f>ROUND(E265/F265,2)</f>
        <v>11.09</v>
      </c>
    </row>
    <row r="266" spans="1:8" ht="13" x14ac:dyDescent="0.3">
      <c r="A266" s="25" t="s">
        <v>445</v>
      </c>
      <c r="B266" s="25" t="s">
        <v>446</v>
      </c>
      <c r="C266" s="25" t="s">
        <v>447</v>
      </c>
      <c r="D266" s="25">
        <v>100</v>
      </c>
      <c r="E266" s="26">
        <v>168.81</v>
      </c>
      <c r="F266" s="27">
        <v>18</v>
      </c>
      <c r="G266" s="35"/>
      <c r="H266" s="28">
        <f>ROUND(E266/F266,2)</f>
        <v>9.3800000000000008</v>
      </c>
    </row>
    <row r="267" spans="1:8" ht="13" x14ac:dyDescent="0.3">
      <c r="A267" s="25" t="s">
        <v>448</v>
      </c>
      <c r="B267" s="25" t="s">
        <v>449</v>
      </c>
      <c r="C267" s="25" t="s">
        <v>450</v>
      </c>
      <c r="D267" s="25">
        <v>100</v>
      </c>
      <c r="E267" s="26">
        <v>27.21</v>
      </c>
      <c r="F267" s="27">
        <v>3</v>
      </c>
      <c r="G267" s="27">
        <v>3</v>
      </c>
      <c r="H267" s="28">
        <f>ROUND(E267/F267,2)</f>
        <v>9.07</v>
      </c>
    </row>
    <row r="268" spans="1:8" ht="13" x14ac:dyDescent="0.3">
      <c r="A268" s="25" t="s">
        <v>451</v>
      </c>
      <c r="B268" s="25" t="s">
        <v>452</v>
      </c>
      <c r="C268" s="25" t="s">
        <v>453</v>
      </c>
      <c r="D268" s="25">
        <v>100</v>
      </c>
      <c r="E268" s="26">
        <v>284.14999999999998</v>
      </c>
      <c r="F268" s="27">
        <v>22</v>
      </c>
      <c r="G268" s="27">
        <v>10</v>
      </c>
      <c r="H268" s="28">
        <f>ROUND(E268/F268,2)</f>
        <v>12.92</v>
      </c>
    </row>
    <row r="269" spans="1:8" ht="13" x14ac:dyDescent="0.3">
      <c r="A269" s="25" t="s">
        <v>454</v>
      </c>
      <c r="B269" s="25" t="s">
        <v>455</v>
      </c>
      <c r="C269" s="25" t="s">
        <v>456</v>
      </c>
      <c r="D269" s="25">
        <v>50</v>
      </c>
      <c r="E269" s="26">
        <v>57.2</v>
      </c>
      <c r="F269" s="27">
        <v>3</v>
      </c>
      <c r="G269" s="27">
        <v>1</v>
      </c>
      <c r="H269" s="28">
        <f>ROUND(E269/F269,2)</f>
        <v>19.07</v>
      </c>
    </row>
    <row r="270" spans="1:8" ht="13" x14ac:dyDescent="0.3">
      <c r="A270" s="25" t="s">
        <v>457</v>
      </c>
      <c r="B270" s="25" t="s">
        <v>455</v>
      </c>
      <c r="C270" s="25" t="s">
        <v>456</v>
      </c>
      <c r="D270" s="25">
        <v>50</v>
      </c>
      <c r="E270" s="26">
        <v>57.2</v>
      </c>
      <c r="F270" s="27">
        <v>3</v>
      </c>
      <c r="G270" s="27">
        <v>1</v>
      </c>
      <c r="H270" s="28">
        <f>ROUND(E270/F270,2)</f>
        <v>19.07</v>
      </c>
    </row>
    <row r="271" spans="1:8" ht="13" x14ac:dyDescent="0.3">
      <c r="A271" s="25" t="s">
        <v>458</v>
      </c>
      <c r="B271" s="25" t="s">
        <v>459</v>
      </c>
      <c r="C271" s="25" t="s">
        <v>460</v>
      </c>
      <c r="D271" s="25">
        <v>50</v>
      </c>
      <c r="E271" s="26">
        <v>1803.63</v>
      </c>
      <c r="F271" s="27">
        <v>105</v>
      </c>
      <c r="G271" s="33">
        <v>1459</v>
      </c>
      <c r="H271" s="28">
        <f>ROUND(E271/F271,2)</f>
        <v>17.18</v>
      </c>
    </row>
    <row r="272" spans="1:8" ht="13" x14ac:dyDescent="0.3">
      <c r="A272" s="25" t="s">
        <v>458</v>
      </c>
      <c r="B272" s="25" t="s">
        <v>459</v>
      </c>
      <c r="C272" s="25" t="s">
        <v>460</v>
      </c>
      <c r="D272" s="25">
        <v>100</v>
      </c>
      <c r="E272" s="26">
        <v>3363232.57</v>
      </c>
      <c r="F272" s="27">
        <v>2829</v>
      </c>
      <c r="G272" s="35"/>
      <c r="H272" s="28">
        <f>ROUND(E272/F272,2)</f>
        <v>1188.8399999999999</v>
      </c>
    </row>
    <row r="273" spans="1:8" ht="13" x14ac:dyDescent="0.3">
      <c r="A273" s="25" t="s">
        <v>461</v>
      </c>
      <c r="B273" s="25" t="s">
        <v>462</v>
      </c>
      <c r="C273" s="25" t="s">
        <v>463</v>
      </c>
      <c r="D273" s="25">
        <v>50</v>
      </c>
      <c r="E273" s="26">
        <v>24.65</v>
      </c>
      <c r="F273" s="27">
        <v>2</v>
      </c>
      <c r="G273" s="33">
        <v>4</v>
      </c>
      <c r="H273" s="28">
        <f>ROUND(E273/F273,2)</f>
        <v>12.33</v>
      </c>
    </row>
    <row r="274" spans="1:8" ht="13" x14ac:dyDescent="0.3">
      <c r="A274" s="25" t="s">
        <v>461</v>
      </c>
      <c r="B274" s="25" t="s">
        <v>462</v>
      </c>
      <c r="C274" s="25" t="s">
        <v>463</v>
      </c>
      <c r="D274" s="25">
        <v>100</v>
      </c>
      <c r="E274" s="26">
        <v>19.71</v>
      </c>
      <c r="F274" s="27">
        <v>6</v>
      </c>
      <c r="G274" s="35"/>
      <c r="H274" s="28">
        <f>ROUND(E274/F274,2)</f>
        <v>3.29</v>
      </c>
    </row>
    <row r="275" spans="1:8" ht="13" x14ac:dyDescent="0.3">
      <c r="A275" s="25" t="s">
        <v>464</v>
      </c>
      <c r="B275" s="25" t="s">
        <v>465</v>
      </c>
      <c r="C275" s="25" t="s">
        <v>466</v>
      </c>
      <c r="D275" s="25">
        <v>100</v>
      </c>
      <c r="E275" s="26">
        <v>16.48</v>
      </c>
      <c r="F275" s="27">
        <v>1</v>
      </c>
      <c r="G275" s="27">
        <v>1</v>
      </c>
      <c r="H275" s="28">
        <f>ROUND(E275/F275,2)</f>
        <v>16.48</v>
      </c>
    </row>
    <row r="276" spans="1:8" ht="13" x14ac:dyDescent="0.3">
      <c r="A276" s="25" t="s">
        <v>467</v>
      </c>
      <c r="B276" s="25" t="s">
        <v>468</v>
      </c>
      <c r="C276" s="25" t="s">
        <v>469</v>
      </c>
      <c r="D276" s="25">
        <v>50</v>
      </c>
      <c r="E276" s="26">
        <v>135.46</v>
      </c>
      <c r="F276" s="27">
        <v>17</v>
      </c>
      <c r="G276" s="33">
        <v>5</v>
      </c>
      <c r="H276" s="28">
        <f>ROUND(E276/F276,2)</f>
        <v>7.97</v>
      </c>
    </row>
    <row r="277" spans="1:8" ht="13" x14ac:dyDescent="0.3">
      <c r="A277" s="25" t="s">
        <v>467</v>
      </c>
      <c r="B277" s="25" t="s">
        <v>468</v>
      </c>
      <c r="C277" s="25" t="s">
        <v>469</v>
      </c>
      <c r="D277" s="25">
        <v>100</v>
      </c>
      <c r="E277" s="26">
        <v>53.85</v>
      </c>
      <c r="F277" s="27">
        <v>2</v>
      </c>
      <c r="G277" s="35"/>
      <c r="H277" s="28">
        <f>ROUND(E277/F277,2)</f>
        <v>26.93</v>
      </c>
    </row>
    <row r="278" spans="1:8" ht="13" x14ac:dyDescent="0.3">
      <c r="A278" s="25" t="s">
        <v>470</v>
      </c>
      <c r="B278" s="25" t="s">
        <v>471</v>
      </c>
      <c r="C278" s="25" t="s">
        <v>472</v>
      </c>
      <c r="D278" s="25">
        <v>50</v>
      </c>
      <c r="E278" s="26">
        <v>268.95999999999998</v>
      </c>
      <c r="F278" s="27">
        <v>10</v>
      </c>
      <c r="G278" s="33">
        <v>4</v>
      </c>
      <c r="H278" s="28">
        <f>ROUND(E278/F278,2)</f>
        <v>26.9</v>
      </c>
    </row>
    <row r="279" spans="1:8" ht="13" x14ac:dyDescent="0.3">
      <c r="A279" s="25" t="s">
        <v>470</v>
      </c>
      <c r="B279" s="25" t="s">
        <v>471</v>
      </c>
      <c r="C279" s="25" t="s">
        <v>472</v>
      </c>
      <c r="D279" s="25">
        <v>100</v>
      </c>
      <c r="E279" s="26">
        <v>34.99</v>
      </c>
      <c r="F279" s="27">
        <v>2</v>
      </c>
      <c r="G279" s="35"/>
      <c r="H279" s="28">
        <f>ROUND(E279/F279,2)</f>
        <v>17.5</v>
      </c>
    </row>
    <row r="280" spans="1:8" ht="13" x14ac:dyDescent="0.3">
      <c r="A280" s="25" t="s">
        <v>473</v>
      </c>
      <c r="B280" s="25" t="s">
        <v>474</v>
      </c>
      <c r="C280" s="25" t="s">
        <v>475</v>
      </c>
      <c r="D280" s="25">
        <v>50</v>
      </c>
      <c r="E280" s="26">
        <v>260.55</v>
      </c>
      <c r="F280" s="27">
        <v>6</v>
      </c>
      <c r="G280" s="33">
        <v>7</v>
      </c>
      <c r="H280" s="28">
        <f>ROUND(E280/F280,2)</f>
        <v>43.43</v>
      </c>
    </row>
    <row r="281" spans="1:8" ht="13" x14ac:dyDescent="0.3">
      <c r="A281" s="25" t="s">
        <v>473</v>
      </c>
      <c r="B281" s="25" t="s">
        <v>474</v>
      </c>
      <c r="C281" s="25" t="s">
        <v>475</v>
      </c>
      <c r="D281" s="25">
        <v>100</v>
      </c>
      <c r="E281" s="26">
        <v>18971.39</v>
      </c>
      <c r="F281" s="27">
        <v>8</v>
      </c>
      <c r="G281" s="35"/>
      <c r="H281" s="28">
        <f>ROUND(E281/F281,2)</f>
        <v>2371.42</v>
      </c>
    </row>
    <row r="282" spans="1:8" ht="13" x14ac:dyDescent="0.3">
      <c r="A282" s="25" t="s">
        <v>476</v>
      </c>
      <c r="B282" s="25" t="s">
        <v>477</v>
      </c>
      <c r="C282" s="25" t="s">
        <v>478</v>
      </c>
      <c r="D282" s="25">
        <v>50</v>
      </c>
      <c r="E282" s="26">
        <v>283.31</v>
      </c>
      <c r="F282" s="27">
        <v>16</v>
      </c>
      <c r="G282" s="33">
        <v>6</v>
      </c>
      <c r="H282" s="28">
        <f>ROUND(E282/F282,2)</f>
        <v>17.71</v>
      </c>
    </row>
    <row r="283" spans="1:8" ht="13" x14ac:dyDescent="0.3">
      <c r="A283" s="25" t="s">
        <v>476</v>
      </c>
      <c r="B283" s="25" t="s">
        <v>477</v>
      </c>
      <c r="C283" s="25" t="s">
        <v>478</v>
      </c>
      <c r="D283" s="25">
        <v>100</v>
      </c>
      <c r="E283" s="26">
        <v>82.85</v>
      </c>
      <c r="F283" s="27">
        <v>4</v>
      </c>
      <c r="G283" s="35"/>
      <c r="H283" s="28">
        <f>ROUND(E283/F283,2)</f>
        <v>20.71</v>
      </c>
    </row>
    <row r="284" spans="1:8" ht="13" x14ac:dyDescent="0.3">
      <c r="A284" s="25" t="s">
        <v>479</v>
      </c>
      <c r="B284" s="25" t="s">
        <v>480</v>
      </c>
      <c r="C284" s="25" t="s">
        <v>481</v>
      </c>
      <c r="D284" s="25">
        <v>50</v>
      </c>
      <c r="E284" s="26">
        <v>220.86</v>
      </c>
      <c r="F284" s="27">
        <v>9</v>
      </c>
      <c r="G284" s="33">
        <v>13</v>
      </c>
      <c r="H284" s="28">
        <f>ROUND(E284/F284,2)</f>
        <v>24.54</v>
      </c>
    </row>
    <row r="285" spans="1:8" ht="13" x14ac:dyDescent="0.3">
      <c r="A285" s="25" t="s">
        <v>479</v>
      </c>
      <c r="B285" s="25" t="s">
        <v>480</v>
      </c>
      <c r="C285" s="25" t="s">
        <v>481</v>
      </c>
      <c r="D285" s="25">
        <v>100</v>
      </c>
      <c r="E285" s="26">
        <v>30797.07</v>
      </c>
      <c r="F285" s="27">
        <v>36</v>
      </c>
      <c r="G285" s="35"/>
      <c r="H285" s="28">
        <f>ROUND(E285/F285,2)</f>
        <v>855.47</v>
      </c>
    </row>
    <row r="286" spans="1:8" ht="13" x14ac:dyDescent="0.3">
      <c r="A286" s="25" t="s">
        <v>482</v>
      </c>
      <c r="B286" s="25" t="s">
        <v>483</v>
      </c>
      <c r="C286" s="25" t="s">
        <v>484</v>
      </c>
      <c r="D286" s="25">
        <v>50</v>
      </c>
      <c r="E286" s="26">
        <v>65.16</v>
      </c>
      <c r="F286" s="27">
        <v>11</v>
      </c>
      <c r="G286" s="27">
        <v>1</v>
      </c>
      <c r="H286" s="28">
        <f>ROUND(E286/F286,2)</f>
        <v>5.92</v>
      </c>
    </row>
    <row r="287" spans="1:8" ht="13" x14ac:dyDescent="0.3">
      <c r="A287" s="25" t="s">
        <v>485</v>
      </c>
      <c r="B287" s="25" t="s">
        <v>486</v>
      </c>
      <c r="C287" s="25" t="s">
        <v>487</v>
      </c>
      <c r="D287" s="25">
        <v>50</v>
      </c>
      <c r="E287" s="26">
        <v>134.30000000000001</v>
      </c>
      <c r="F287" s="27">
        <v>6</v>
      </c>
      <c r="G287" s="33">
        <v>589</v>
      </c>
      <c r="H287" s="28">
        <f>ROUND(E287/F287,2)</f>
        <v>22.38</v>
      </c>
    </row>
    <row r="288" spans="1:8" ht="13" x14ac:dyDescent="0.3">
      <c r="A288" s="25" t="s">
        <v>485</v>
      </c>
      <c r="B288" s="25" t="s">
        <v>486</v>
      </c>
      <c r="C288" s="25" t="s">
        <v>487</v>
      </c>
      <c r="D288" s="25">
        <v>100</v>
      </c>
      <c r="E288" s="26">
        <v>2099244.7799999998</v>
      </c>
      <c r="F288" s="27">
        <v>1055</v>
      </c>
      <c r="G288" s="35"/>
      <c r="H288" s="28">
        <f>ROUND(E288/F288,2)</f>
        <v>1989.81</v>
      </c>
    </row>
    <row r="289" spans="1:8" ht="13" x14ac:dyDescent="0.3">
      <c r="A289" s="25" t="s">
        <v>488</v>
      </c>
      <c r="B289" s="25" t="s">
        <v>489</v>
      </c>
      <c r="C289" s="25" t="s">
        <v>490</v>
      </c>
      <c r="D289" s="25">
        <v>50</v>
      </c>
      <c r="E289" s="26">
        <v>44.59</v>
      </c>
      <c r="F289" s="27">
        <v>3</v>
      </c>
      <c r="G289" s="33">
        <v>124</v>
      </c>
      <c r="H289" s="28">
        <f>ROUND(E289/F289,2)</f>
        <v>14.86</v>
      </c>
    </row>
    <row r="290" spans="1:8" ht="13" x14ac:dyDescent="0.3">
      <c r="A290" s="25" t="s">
        <v>488</v>
      </c>
      <c r="B290" s="25" t="s">
        <v>489</v>
      </c>
      <c r="C290" s="25" t="s">
        <v>490</v>
      </c>
      <c r="D290" s="25">
        <v>100</v>
      </c>
      <c r="E290" s="26">
        <v>148127</v>
      </c>
      <c r="F290" s="27">
        <v>333</v>
      </c>
      <c r="G290" s="35"/>
      <c r="H290" s="28">
        <f>ROUND(E290/F290,2)</f>
        <v>444.83</v>
      </c>
    </row>
    <row r="291" spans="1:8" ht="13" x14ac:dyDescent="0.3">
      <c r="A291" s="25" t="s">
        <v>491</v>
      </c>
      <c r="B291" s="25" t="s">
        <v>492</v>
      </c>
      <c r="C291" s="25" t="s">
        <v>493</v>
      </c>
      <c r="D291" s="25">
        <v>50</v>
      </c>
      <c r="E291" s="26">
        <v>227.42</v>
      </c>
      <c r="F291" s="27">
        <v>18</v>
      </c>
      <c r="G291" s="33">
        <v>736</v>
      </c>
      <c r="H291" s="28">
        <f>ROUND(E291/F291,2)</f>
        <v>12.63</v>
      </c>
    </row>
    <row r="292" spans="1:8" ht="13" x14ac:dyDescent="0.3">
      <c r="A292" s="25" t="s">
        <v>491</v>
      </c>
      <c r="B292" s="25" t="s">
        <v>492</v>
      </c>
      <c r="C292" s="25" t="s">
        <v>493</v>
      </c>
      <c r="D292" s="25">
        <v>100</v>
      </c>
      <c r="E292" s="26">
        <v>1064115.58</v>
      </c>
      <c r="F292" s="27">
        <v>1307</v>
      </c>
      <c r="G292" s="35"/>
      <c r="H292" s="28">
        <f>ROUND(E292/F292,2)</f>
        <v>814.17</v>
      </c>
    </row>
    <row r="293" spans="1:8" ht="13" x14ac:dyDescent="0.3">
      <c r="A293" s="25" t="s">
        <v>494</v>
      </c>
      <c r="B293" s="25" t="s">
        <v>495</v>
      </c>
      <c r="C293" s="25" t="s">
        <v>496</v>
      </c>
      <c r="D293" s="25">
        <v>50</v>
      </c>
      <c r="E293" s="26">
        <v>138.37</v>
      </c>
      <c r="F293" s="27">
        <v>7</v>
      </c>
      <c r="G293" s="33">
        <v>18</v>
      </c>
      <c r="H293" s="28">
        <f>ROUND(E293/F293,2)</f>
        <v>19.77</v>
      </c>
    </row>
    <row r="294" spans="1:8" ht="13" x14ac:dyDescent="0.3">
      <c r="A294" s="25" t="s">
        <v>494</v>
      </c>
      <c r="B294" s="25" t="s">
        <v>495</v>
      </c>
      <c r="C294" s="25" t="s">
        <v>496</v>
      </c>
      <c r="D294" s="25">
        <v>100</v>
      </c>
      <c r="E294" s="26">
        <v>1768.87</v>
      </c>
      <c r="F294" s="27">
        <v>75</v>
      </c>
      <c r="G294" s="35"/>
      <c r="H294" s="28">
        <f>ROUND(E294/F294,2)</f>
        <v>23.58</v>
      </c>
    </row>
    <row r="295" spans="1:8" ht="13" x14ac:dyDescent="0.3">
      <c r="A295" s="25" t="s">
        <v>497</v>
      </c>
      <c r="B295" s="25" t="s">
        <v>498</v>
      </c>
      <c r="C295" s="25" t="s">
        <v>499</v>
      </c>
      <c r="D295" s="25">
        <v>100</v>
      </c>
      <c r="E295" s="26">
        <v>152362.96</v>
      </c>
      <c r="F295" s="27">
        <v>593</v>
      </c>
      <c r="G295" s="27">
        <v>355</v>
      </c>
      <c r="H295" s="28">
        <f>ROUND(E295/F295,2)</f>
        <v>256.94</v>
      </c>
    </row>
    <row r="296" spans="1:8" ht="13" x14ac:dyDescent="0.3">
      <c r="A296" s="25" t="s">
        <v>500</v>
      </c>
      <c r="B296" s="25" t="s">
        <v>501</v>
      </c>
      <c r="C296" s="25" t="s">
        <v>499</v>
      </c>
      <c r="D296" s="25">
        <v>100</v>
      </c>
      <c r="E296" s="26">
        <v>152362.96</v>
      </c>
      <c r="F296" s="27">
        <v>593</v>
      </c>
      <c r="G296" s="27">
        <v>355</v>
      </c>
      <c r="H296" s="28">
        <f>ROUND(E296/F296,2)</f>
        <v>256.94</v>
      </c>
    </row>
    <row r="297" spans="1:8" ht="13" x14ac:dyDescent="0.3">
      <c r="A297" s="19" t="s">
        <v>502</v>
      </c>
      <c r="B297" s="20" t="s">
        <v>503</v>
      </c>
      <c r="C297" s="20" t="s">
        <v>504</v>
      </c>
      <c r="D297" s="30" t="s">
        <v>505</v>
      </c>
      <c r="E297" s="31">
        <f>SUM(E298+E299+E300)</f>
        <v>3358069.53</v>
      </c>
      <c r="F297" s="32">
        <f>SUM(F298+F299+F300)</f>
        <v>37684</v>
      </c>
      <c r="G297" s="32">
        <v>17063</v>
      </c>
      <c r="H297" s="31">
        <f>ROUND(E297/F297,2)</f>
        <v>89.11</v>
      </c>
    </row>
    <row r="298" spans="1:8" ht="13" x14ac:dyDescent="0.3">
      <c r="A298" s="25" t="s">
        <v>502</v>
      </c>
      <c r="B298" s="25" t="s">
        <v>503</v>
      </c>
      <c r="C298" s="25" t="s">
        <v>504</v>
      </c>
      <c r="D298" s="25">
        <v>50</v>
      </c>
      <c r="E298" s="26">
        <v>230.13</v>
      </c>
      <c r="F298" s="27">
        <v>52</v>
      </c>
      <c r="G298" s="33">
        <v>17063</v>
      </c>
      <c r="H298" s="28">
        <f>ROUND(E298/F298,2)</f>
        <v>4.43</v>
      </c>
    </row>
    <row r="299" spans="1:8" ht="13" x14ac:dyDescent="0.3">
      <c r="A299" s="25" t="s">
        <v>502</v>
      </c>
      <c r="B299" s="25" t="s">
        <v>503</v>
      </c>
      <c r="C299" s="25" t="s">
        <v>504</v>
      </c>
      <c r="D299" s="25">
        <v>75</v>
      </c>
      <c r="E299" s="26">
        <v>127.62</v>
      </c>
      <c r="F299" s="27">
        <v>20</v>
      </c>
      <c r="G299" s="34"/>
      <c r="H299" s="28">
        <f>ROUND(E299/F299,2)</f>
        <v>6.38</v>
      </c>
    </row>
    <row r="300" spans="1:8" ht="13" x14ac:dyDescent="0.3">
      <c r="A300" s="25" t="s">
        <v>502</v>
      </c>
      <c r="B300" s="25" t="s">
        <v>503</v>
      </c>
      <c r="C300" s="25" t="s">
        <v>504</v>
      </c>
      <c r="D300" s="25">
        <v>100</v>
      </c>
      <c r="E300" s="26">
        <v>3357711.78</v>
      </c>
      <c r="F300" s="27">
        <v>37612</v>
      </c>
      <c r="G300" s="35"/>
      <c r="H300" s="28">
        <f>ROUND(E300/F300,2)</f>
        <v>89.27</v>
      </c>
    </row>
    <row r="301" spans="1:8" ht="13" x14ac:dyDescent="0.3">
      <c r="A301" s="25" t="s">
        <v>506</v>
      </c>
      <c r="B301" s="25" t="s">
        <v>507</v>
      </c>
      <c r="C301" s="25" t="s">
        <v>508</v>
      </c>
      <c r="D301" s="25">
        <v>50</v>
      </c>
      <c r="E301" s="26">
        <v>230.13</v>
      </c>
      <c r="F301" s="27">
        <v>52</v>
      </c>
      <c r="G301" s="33">
        <v>27</v>
      </c>
      <c r="H301" s="28">
        <f>ROUND(E301/F301,2)</f>
        <v>4.43</v>
      </c>
    </row>
    <row r="302" spans="1:8" ht="13" x14ac:dyDescent="0.3">
      <c r="A302" s="25" t="s">
        <v>506</v>
      </c>
      <c r="B302" s="25" t="s">
        <v>507</v>
      </c>
      <c r="C302" s="25" t="s">
        <v>508</v>
      </c>
      <c r="D302" s="25">
        <v>75</v>
      </c>
      <c r="E302" s="26">
        <v>127.62</v>
      </c>
      <c r="F302" s="27">
        <v>20</v>
      </c>
      <c r="G302" s="35"/>
      <c r="H302" s="28">
        <f>ROUND(E302/F302,2)</f>
        <v>6.38</v>
      </c>
    </row>
    <row r="303" spans="1:8" ht="13" x14ac:dyDescent="0.3">
      <c r="A303" s="25" t="s">
        <v>509</v>
      </c>
      <c r="B303" s="25" t="s">
        <v>510</v>
      </c>
      <c r="C303" s="25" t="s">
        <v>511</v>
      </c>
      <c r="D303" s="25">
        <v>50</v>
      </c>
      <c r="E303" s="26">
        <v>230.13</v>
      </c>
      <c r="F303" s="27">
        <v>52</v>
      </c>
      <c r="G303" s="33">
        <v>27</v>
      </c>
      <c r="H303" s="28">
        <f>ROUND(E303/F303,2)</f>
        <v>4.43</v>
      </c>
    </row>
    <row r="304" spans="1:8" ht="13" x14ac:dyDescent="0.3">
      <c r="A304" s="25" t="s">
        <v>509</v>
      </c>
      <c r="B304" s="25" t="s">
        <v>510</v>
      </c>
      <c r="C304" s="25" t="s">
        <v>511</v>
      </c>
      <c r="D304" s="25">
        <v>75</v>
      </c>
      <c r="E304" s="26">
        <v>127.62</v>
      </c>
      <c r="F304" s="27">
        <v>20</v>
      </c>
      <c r="G304" s="35"/>
      <c r="H304" s="28">
        <f>ROUND(E304/F304,2)</f>
        <v>6.38</v>
      </c>
    </row>
    <row r="305" spans="1:8" ht="13" x14ac:dyDescent="0.3">
      <c r="A305" s="25" t="s">
        <v>512</v>
      </c>
      <c r="B305" s="25" t="s">
        <v>513</v>
      </c>
      <c r="C305" s="25" t="s">
        <v>514</v>
      </c>
      <c r="D305" s="25">
        <v>100</v>
      </c>
      <c r="E305" s="26">
        <v>401353.93</v>
      </c>
      <c r="F305" s="27">
        <v>8471</v>
      </c>
      <c r="G305" s="27">
        <v>5126</v>
      </c>
      <c r="H305" s="28">
        <f>ROUND(E305/F305,2)</f>
        <v>47.38</v>
      </c>
    </row>
    <row r="306" spans="1:8" ht="13" x14ac:dyDescent="0.3">
      <c r="A306" s="25" t="s">
        <v>515</v>
      </c>
      <c r="B306" s="25" t="s">
        <v>516</v>
      </c>
      <c r="C306" s="25" t="s">
        <v>517</v>
      </c>
      <c r="D306" s="25">
        <v>100</v>
      </c>
      <c r="E306" s="26">
        <v>401148.56</v>
      </c>
      <c r="F306" s="27">
        <v>8435</v>
      </c>
      <c r="G306" s="27">
        <v>5097</v>
      </c>
      <c r="H306" s="28">
        <f>ROUND(E306/F306,2)</f>
        <v>47.56</v>
      </c>
    </row>
    <row r="307" spans="1:8" ht="13" x14ac:dyDescent="0.3">
      <c r="A307" s="25" t="s">
        <v>518</v>
      </c>
      <c r="B307" s="25" t="s">
        <v>519</v>
      </c>
      <c r="C307" s="25" t="s">
        <v>520</v>
      </c>
      <c r="D307" s="25">
        <v>100</v>
      </c>
      <c r="E307" s="26">
        <v>205.37</v>
      </c>
      <c r="F307" s="27">
        <v>36</v>
      </c>
      <c r="G307" s="27">
        <v>30</v>
      </c>
      <c r="H307" s="28">
        <f>ROUND(E307/F307,2)</f>
        <v>5.7</v>
      </c>
    </row>
    <row r="308" spans="1:8" ht="13" x14ac:dyDescent="0.3">
      <c r="A308" s="25" t="s">
        <v>521</v>
      </c>
      <c r="B308" s="25" t="s">
        <v>522</v>
      </c>
      <c r="C308" s="25" t="s">
        <v>523</v>
      </c>
      <c r="D308" s="25">
        <v>100</v>
      </c>
      <c r="E308" s="26">
        <v>2565529.2000000002</v>
      </c>
      <c r="F308" s="27">
        <v>28601</v>
      </c>
      <c r="G308" s="27">
        <v>11875</v>
      </c>
      <c r="H308" s="28">
        <f>ROUND(E308/F308,2)</f>
        <v>89.7</v>
      </c>
    </row>
    <row r="309" spans="1:8" ht="13" x14ac:dyDescent="0.3">
      <c r="A309" s="25" t="s">
        <v>524</v>
      </c>
      <c r="B309" s="25" t="s">
        <v>525</v>
      </c>
      <c r="C309" s="25" t="s">
        <v>523</v>
      </c>
      <c r="D309" s="25">
        <v>100</v>
      </c>
      <c r="E309" s="26">
        <v>2565529.2000000002</v>
      </c>
      <c r="F309" s="27">
        <v>28601</v>
      </c>
      <c r="G309" s="27">
        <v>11875</v>
      </c>
      <c r="H309" s="28">
        <f>ROUND(E309/F309,2)</f>
        <v>89.7</v>
      </c>
    </row>
    <row r="310" spans="1:8" ht="13" x14ac:dyDescent="0.3">
      <c r="A310" s="25" t="s">
        <v>526</v>
      </c>
      <c r="B310" s="25" t="s">
        <v>527</v>
      </c>
      <c r="C310" s="25" t="s">
        <v>528</v>
      </c>
      <c r="D310" s="25">
        <v>100</v>
      </c>
      <c r="E310" s="26">
        <v>390828.65</v>
      </c>
      <c r="F310" s="27">
        <v>540</v>
      </c>
      <c r="G310" s="27">
        <v>139</v>
      </c>
      <c r="H310" s="28">
        <f>ROUND(E310/F310,2)</f>
        <v>723.76</v>
      </c>
    </row>
    <row r="311" spans="1:8" ht="13" x14ac:dyDescent="0.3">
      <c r="A311" s="25" t="s">
        <v>529</v>
      </c>
      <c r="B311" s="25" t="s">
        <v>530</v>
      </c>
      <c r="C311" s="25" t="s">
        <v>528</v>
      </c>
      <c r="D311" s="25">
        <v>100</v>
      </c>
      <c r="E311" s="26">
        <v>390828.65</v>
      </c>
      <c r="F311" s="27">
        <v>540</v>
      </c>
      <c r="G311" s="27">
        <v>139</v>
      </c>
      <c r="H311" s="28">
        <f>ROUND(E311/F311,2)</f>
        <v>723.76</v>
      </c>
    </row>
    <row r="312" spans="1:8" ht="26" x14ac:dyDescent="0.3">
      <c r="A312" s="19" t="s">
        <v>531</v>
      </c>
      <c r="B312" s="20" t="s">
        <v>532</v>
      </c>
      <c r="C312" s="20" t="s">
        <v>533</v>
      </c>
      <c r="D312" s="30" t="s">
        <v>505</v>
      </c>
      <c r="E312" s="31">
        <f>SUM(E313+E314+E315)</f>
        <v>5426407.9900000002</v>
      </c>
      <c r="F312" s="32">
        <f>SUM(F313+F314+F315)</f>
        <v>253686</v>
      </c>
      <c r="G312" s="32">
        <v>96071</v>
      </c>
      <c r="H312" s="31">
        <f>ROUND(E312/F312,2)</f>
        <v>21.39</v>
      </c>
    </row>
    <row r="313" spans="1:8" ht="13" x14ac:dyDescent="0.3">
      <c r="A313" s="25" t="s">
        <v>531</v>
      </c>
      <c r="B313" s="25" t="s">
        <v>532</v>
      </c>
      <c r="C313" s="25" t="s">
        <v>533</v>
      </c>
      <c r="D313" s="25">
        <v>50</v>
      </c>
      <c r="E313" s="26">
        <v>660226.68999999994</v>
      </c>
      <c r="F313" s="27">
        <v>31337</v>
      </c>
      <c r="G313" s="33">
        <v>96071</v>
      </c>
      <c r="H313" s="28">
        <f>ROUND(E313/F313,2)</f>
        <v>21.07</v>
      </c>
    </row>
    <row r="314" spans="1:8" ht="13" x14ac:dyDescent="0.3">
      <c r="A314" s="25" t="s">
        <v>531</v>
      </c>
      <c r="B314" s="25" t="s">
        <v>532</v>
      </c>
      <c r="C314" s="25" t="s">
        <v>533</v>
      </c>
      <c r="D314" s="25">
        <v>75</v>
      </c>
      <c r="E314" s="26">
        <v>2910808.64</v>
      </c>
      <c r="F314" s="27">
        <v>141810</v>
      </c>
      <c r="G314" s="34"/>
      <c r="H314" s="28">
        <f>ROUND(E314/F314,2)</f>
        <v>20.53</v>
      </c>
    </row>
    <row r="315" spans="1:8" ht="13" x14ac:dyDescent="0.3">
      <c r="A315" s="25" t="s">
        <v>531</v>
      </c>
      <c r="B315" s="25" t="s">
        <v>532</v>
      </c>
      <c r="C315" s="25" t="s">
        <v>533</v>
      </c>
      <c r="D315" s="25">
        <v>100</v>
      </c>
      <c r="E315" s="26">
        <v>1855372.66</v>
      </c>
      <c r="F315" s="27">
        <v>80539</v>
      </c>
      <c r="G315" s="35"/>
      <c r="H315" s="28">
        <f>ROUND(E315/F315,2)</f>
        <v>23.04</v>
      </c>
    </row>
    <row r="316" spans="1:8" ht="13" x14ac:dyDescent="0.3">
      <c r="A316" s="25" t="s">
        <v>534</v>
      </c>
      <c r="B316" s="25" t="s">
        <v>535</v>
      </c>
      <c r="C316" s="25" t="s">
        <v>536</v>
      </c>
      <c r="D316" s="25">
        <v>100</v>
      </c>
      <c r="E316" s="26">
        <v>9825.0300000000007</v>
      </c>
      <c r="F316" s="27">
        <v>1474</v>
      </c>
      <c r="G316" s="27">
        <v>1235</v>
      </c>
      <c r="H316" s="28">
        <f>ROUND(E316/F316,2)</f>
        <v>6.67</v>
      </c>
    </row>
    <row r="317" spans="1:8" ht="13" x14ac:dyDescent="0.3">
      <c r="A317" s="25" t="s">
        <v>537</v>
      </c>
      <c r="B317" s="25" t="s">
        <v>538</v>
      </c>
      <c r="C317" s="25" t="s">
        <v>539</v>
      </c>
      <c r="D317" s="25">
        <v>100</v>
      </c>
      <c r="E317" s="26">
        <v>53080.36</v>
      </c>
      <c r="F317" s="27">
        <v>8867</v>
      </c>
      <c r="G317" s="27">
        <v>7211</v>
      </c>
      <c r="H317" s="28">
        <f>ROUND(E317/F317,2)</f>
        <v>5.99</v>
      </c>
    </row>
    <row r="318" spans="1:8" ht="13" x14ac:dyDescent="0.3">
      <c r="A318" s="25" t="s">
        <v>540</v>
      </c>
      <c r="B318" s="25" t="s">
        <v>541</v>
      </c>
      <c r="C318" s="25" t="s">
        <v>542</v>
      </c>
      <c r="D318" s="25">
        <v>100</v>
      </c>
      <c r="E318" s="26">
        <v>5006.7700000000004</v>
      </c>
      <c r="F318" s="27">
        <v>903</v>
      </c>
      <c r="G318" s="27">
        <v>778</v>
      </c>
      <c r="H318" s="28">
        <f>ROUND(E318/F318,2)</f>
        <v>5.54</v>
      </c>
    </row>
    <row r="319" spans="1:8" ht="13" x14ac:dyDescent="0.3">
      <c r="A319" s="25" t="s">
        <v>543</v>
      </c>
      <c r="B319" s="25" t="s">
        <v>544</v>
      </c>
      <c r="C319" s="25" t="s">
        <v>545</v>
      </c>
      <c r="D319" s="25">
        <v>100</v>
      </c>
      <c r="E319" s="26">
        <v>143501.14000000001</v>
      </c>
      <c r="F319" s="27">
        <v>24010</v>
      </c>
      <c r="G319" s="27">
        <v>18704</v>
      </c>
      <c r="H319" s="28">
        <f>ROUND(E319/F319,2)</f>
        <v>5.98</v>
      </c>
    </row>
    <row r="320" spans="1:8" ht="13" x14ac:dyDescent="0.3">
      <c r="A320" s="25" t="s">
        <v>546</v>
      </c>
      <c r="B320" s="25" t="s">
        <v>547</v>
      </c>
      <c r="C320" s="25" t="s">
        <v>548</v>
      </c>
      <c r="D320" s="25">
        <v>100</v>
      </c>
      <c r="E320" s="26">
        <v>719.23</v>
      </c>
      <c r="F320" s="27">
        <v>126</v>
      </c>
      <c r="G320" s="27">
        <v>118</v>
      </c>
      <c r="H320" s="28">
        <f>ROUND(E320/F320,2)</f>
        <v>5.71</v>
      </c>
    </row>
    <row r="321" spans="1:8" ht="13" x14ac:dyDescent="0.3">
      <c r="A321" s="25" t="s">
        <v>549</v>
      </c>
      <c r="B321" s="25" t="s">
        <v>550</v>
      </c>
      <c r="C321" s="25" t="s">
        <v>551</v>
      </c>
      <c r="D321" s="25">
        <v>100</v>
      </c>
      <c r="E321" s="26">
        <v>164.2</v>
      </c>
      <c r="F321" s="27">
        <v>19</v>
      </c>
      <c r="G321" s="27">
        <v>12</v>
      </c>
      <c r="H321" s="28">
        <f>ROUND(E321/F321,2)</f>
        <v>8.64</v>
      </c>
    </row>
    <row r="322" spans="1:8" ht="13" x14ac:dyDescent="0.3">
      <c r="A322" s="25" t="s">
        <v>552</v>
      </c>
      <c r="B322" s="25" t="s">
        <v>553</v>
      </c>
      <c r="C322" s="25" t="s">
        <v>554</v>
      </c>
      <c r="D322" s="25">
        <v>100</v>
      </c>
      <c r="E322" s="26">
        <v>1437.21</v>
      </c>
      <c r="F322" s="27">
        <v>177</v>
      </c>
      <c r="G322" s="27">
        <v>154</v>
      </c>
      <c r="H322" s="28">
        <f>ROUND(E322/F322,2)</f>
        <v>8.1199999999999992</v>
      </c>
    </row>
    <row r="323" spans="1:8" ht="13" x14ac:dyDescent="0.3">
      <c r="A323" s="25" t="s">
        <v>555</v>
      </c>
      <c r="B323" s="25" t="s">
        <v>556</v>
      </c>
      <c r="C323" s="25" t="s">
        <v>557</v>
      </c>
      <c r="D323" s="25">
        <v>100</v>
      </c>
      <c r="E323" s="26">
        <v>231.98</v>
      </c>
      <c r="F323" s="27">
        <v>33</v>
      </c>
      <c r="G323" s="27">
        <v>30</v>
      </c>
      <c r="H323" s="28">
        <f>ROUND(E323/F323,2)</f>
        <v>7.03</v>
      </c>
    </row>
    <row r="324" spans="1:8" ht="13" x14ac:dyDescent="0.3">
      <c r="A324" s="25" t="s">
        <v>558</v>
      </c>
      <c r="B324" s="25" t="s">
        <v>559</v>
      </c>
      <c r="C324" s="25" t="s">
        <v>560</v>
      </c>
      <c r="D324" s="25">
        <v>100</v>
      </c>
      <c r="E324" s="26">
        <v>24738.98</v>
      </c>
      <c r="F324" s="27">
        <v>3093</v>
      </c>
      <c r="G324" s="27">
        <v>2537</v>
      </c>
      <c r="H324" s="28">
        <f>ROUND(E324/F324,2)</f>
        <v>8</v>
      </c>
    </row>
    <row r="325" spans="1:8" ht="13" x14ac:dyDescent="0.3">
      <c r="A325" s="25" t="s">
        <v>561</v>
      </c>
      <c r="B325" s="25" t="s">
        <v>562</v>
      </c>
      <c r="C325" s="25" t="s">
        <v>563</v>
      </c>
      <c r="D325" s="25">
        <v>100</v>
      </c>
      <c r="E325" s="26">
        <v>80974.91</v>
      </c>
      <c r="F325" s="27">
        <v>13056</v>
      </c>
      <c r="G325" s="27">
        <v>10478</v>
      </c>
      <c r="H325" s="28">
        <f>ROUND(E325/F325,2)</f>
        <v>6.2</v>
      </c>
    </row>
    <row r="326" spans="1:8" ht="13" x14ac:dyDescent="0.3">
      <c r="A326" s="25" t="s">
        <v>564</v>
      </c>
      <c r="B326" s="25" t="s">
        <v>565</v>
      </c>
      <c r="C326" s="25" t="s">
        <v>566</v>
      </c>
      <c r="D326" s="25">
        <v>50</v>
      </c>
      <c r="E326" s="26">
        <v>653806.96</v>
      </c>
      <c r="F326" s="27">
        <v>30457</v>
      </c>
      <c r="G326" s="33">
        <v>10093</v>
      </c>
      <c r="H326" s="28">
        <f>ROUND(E326/F326,2)</f>
        <v>21.47</v>
      </c>
    </row>
    <row r="327" spans="1:8" ht="13" x14ac:dyDescent="0.3">
      <c r="A327" s="25" t="s">
        <v>564</v>
      </c>
      <c r="B327" s="25" t="s">
        <v>565</v>
      </c>
      <c r="C327" s="25" t="s">
        <v>566</v>
      </c>
      <c r="D327" s="25">
        <v>75</v>
      </c>
      <c r="E327" s="26">
        <v>298147.65000000002</v>
      </c>
      <c r="F327" s="27">
        <v>10258</v>
      </c>
      <c r="G327" s="34"/>
      <c r="H327" s="28">
        <f>ROUND(E327/F327,2)</f>
        <v>29.06</v>
      </c>
    </row>
    <row r="328" spans="1:8" ht="13" x14ac:dyDescent="0.3">
      <c r="A328" s="25" t="s">
        <v>564</v>
      </c>
      <c r="B328" s="25" t="s">
        <v>565</v>
      </c>
      <c r="C328" s="25" t="s">
        <v>566</v>
      </c>
      <c r="D328" s="25">
        <v>100</v>
      </c>
      <c r="E328" s="26">
        <v>1355.91</v>
      </c>
      <c r="F328" s="27">
        <v>255</v>
      </c>
      <c r="G328" s="35"/>
      <c r="H328" s="28">
        <f>ROUND(E328/F328,2)</f>
        <v>5.32</v>
      </c>
    </row>
    <row r="329" spans="1:8" ht="13" x14ac:dyDescent="0.3">
      <c r="A329" s="25" t="s">
        <v>567</v>
      </c>
      <c r="B329" s="25" t="s">
        <v>568</v>
      </c>
      <c r="C329" s="25" t="s">
        <v>569</v>
      </c>
      <c r="D329" s="25">
        <v>50</v>
      </c>
      <c r="E329" s="26">
        <v>5788.98</v>
      </c>
      <c r="F329" s="27">
        <v>758</v>
      </c>
      <c r="G329" s="33">
        <v>52755</v>
      </c>
      <c r="H329" s="28">
        <f>ROUND(E329/F329,2)</f>
        <v>7.64</v>
      </c>
    </row>
    <row r="330" spans="1:8" ht="13" x14ac:dyDescent="0.3">
      <c r="A330" s="25" t="s">
        <v>567</v>
      </c>
      <c r="B330" s="25" t="s">
        <v>568</v>
      </c>
      <c r="C330" s="25" t="s">
        <v>569</v>
      </c>
      <c r="D330" s="25">
        <v>75</v>
      </c>
      <c r="E330" s="26">
        <v>2612476.92</v>
      </c>
      <c r="F330" s="27">
        <v>131524</v>
      </c>
      <c r="G330" s="34"/>
      <c r="H330" s="28">
        <f>ROUND(E330/F330,2)</f>
        <v>19.86</v>
      </c>
    </row>
    <row r="331" spans="1:8" ht="13" x14ac:dyDescent="0.3">
      <c r="A331" s="25" t="s">
        <v>567</v>
      </c>
      <c r="B331" s="25" t="s">
        <v>568</v>
      </c>
      <c r="C331" s="25" t="s">
        <v>569</v>
      </c>
      <c r="D331" s="25">
        <v>100</v>
      </c>
      <c r="E331" s="26">
        <v>291171.06</v>
      </c>
      <c r="F331" s="27">
        <v>27450</v>
      </c>
      <c r="G331" s="35"/>
      <c r="H331" s="28">
        <f>ROUND(E331/F331,2)</f>
        <v>10.61</v>
      </c>
    </row>
    <row r="332" spans="1:8" ht="13" x14ac:dyDescent="0.3">
      <c r="A332" s="25" t="s">
        <v>570</v>
      </c>
      <c r="B332" s="25" t="s">
        <v>571</v>
      </c>
      <c r="C332" s="25" t="s">
        <v>572</v>
      </c>
      <c r="D332" s="25">
        <v>50</v>
      </c>
      <c r="E332" s="26">
        <v>374.01</v>
      </c>
      <c r="F332" s="27">
        <v>79</v>
      </c>
      <c r="G332" s="33">
        <v>63</v>
      </c>
      <c r="H332" s="28">
        <f>ROUND(E332/F332,2)</f>
        <v>4.7300000000000004</v>
      </c>
    </row>
    <row r="333" spans="1:8" ht="13" x14ac:dyDescent="0.3">
      <c r="A333" s="25" t="s">
        <v>570</v>
      </c>
      <c r="B333" s="25" t="s">
        <v>571</v>
      </c>
      <c r="C333" s="25" t="s">
        <v>572</v>
      </c>
      <c r="D333" s="25">
        <v>75</v>
      </c>
      <c r="E333" s="26">
        <v>117.86</v>
      </c>
      <c r="F333" s="27">
        <v>20</v>
      </c>
      <c r="G333" s="34"/>
      <c r="H333" s="28">
        <f>ROUND(E333/F333,2)</f>
        <v>5.89</v>
      </c>
    </row>
    <row r="334" spans="1:8" ht="13" x14ac:dyDescent="0.3">
      <c r="A334" s="25" t="s">
        <v>570</v>
      </c>
      <c r="B334" s="25" t="s">
        <v>571</v>
      </c>
      <c r="C334" s="25" t="s">
        <v>572</v>
      </c>
      <c r="D334" s="25">
        <v>100</v>
      </c>
      <c r="E334" s="26">
        <v>8.48</v>
      </c>
      <c r="F334" s="27">
        <v>1</v>
      </c>
      <c r="G334" s="35"/>
      <c r="H334" s="28">
        <f>ROUND(E334/F334,2)</f>
        <v>8.48</v>
      </c>
    </row>
    <row r="335" spans="1:8" ht="13" x14ac:dyDescent="0.3">
      <c r="A335" s="25" t="s">
        <v>573</v>
      </c>
      <c r="B335" s="25" t="s">
        <v>574</v>
      </c>
      <c r="C335" s="25" t="s">
        <v>575</v>
      </c>
      <c r="D335" s="25">
        <v>100</v>
      </c>
      <c r="E335" s="26">
        <v>715.88</v>
      </c>
      <c r="F335" s="27">
        <v>62</v>
      </c>
      <c r="G335" s="27">
        <v>28</v>
      </c>
      <c r="H335" s="28">
        <f>ROUND(E335/F335,2)</f>
        <v>11.55</v>
      </c>
    </row>
    <row r="336" spans="1:8" ht="13" x14ac:dyDescent="0.3">
      <c r="A336" s="25" t="s">
        <v>576</v>
      </c>
      <c r="B336" s="25" t="s">
        <v>577</v>
      </c>
      <c r="C336" s="25" t="s">
        <v>578</v>
      </c>
      <c r="D336" s="25">
        <v>100</v>
      </c>
      <c r="E336" s="26">
        <v>1242441.52</v>
      </c>
      <c r="F336" s="27">
        <v>1013</v>
      </c>
      <c r="G336" s="27">
        <v>286</v>
      </c>
      <c r="H336" s="28">
        <f>ROUND(E336/F336,2)</f>
        <v>1226.5</v>
      </c>
    </row>
    <row r="337" spans="1:8" ht="13" x14ac:dyDescent="0.3">
      <c r="A337" s="25" t="s">
        <v>579</v>
      </c>
      <c r="B337" s="25" t="s">
        <v>580</v>
      </c>
      <c r="C337" s="25" t="s">
        <v>581</v>
      </c>
      <c r="D337" s="25">
        <v>50</v>
      </c>
      <c r="E337" s="26">
        <v>256.74</v>
      </c>
      <c r="F337" s="27">
        <v>43</v>
      </c>
      <c r="G337" s="33">
        <v>20</v>
      </c>
      <c r="H337" s="28">
        <f>ROUND(E337/F337,2)</f>
        <v>5.97</v>
      </c>
    </row>
    <row r="338" spans="1:8" ht="13" x14ac:dyDescent="0.3">
      <c r="A338" s="25" t="s">
        <v>579</v>
      </c>
      <c r="B338" s="25" t="s">
        <v>580</v>
      </c>
      <c r="C338" s="25" t="s">
        <v>581</v>
      </c>
      <c r="D338" s="25">
        <v>75</v>
      </c>
      <c r="E338" s="26">
        <v>66.209999999999994</v>
      </c>
      <c r="F338" s="27">
        <v>8</v>
      </c>
      <c r="G338" s="35"/>
      <c r="H338" s="28">
        <f>ROUND(E338/F338,2)</f>
        <v>8.2799999999999994</v>
      </c>
    </row>
    <row r="339" spans="1:8" ht="39" x14ac:dyDescent="0.3">
      <c r="A339" s="19" t="s">
        <v>582</v>
      </c>
      <c r="B339" s="20" t="s">
        <v>583</v>
      </c>
      <c r="C339" s="20" t="s">
        <v>584</v>
      </c>
      <c r="D339" s="30" t="s">
        <v>505</v>
      </c>
      <c r="E339" s="31">
        <f>SUM(E340+E341+E342)</f>
        <v>27754241.719999999</v>
      </c>
      <c r="F339" s="32">
        <f>SUM(F340+F341+F342)</f>
        <v>897960</v>
      </c>
      <c r="G339" s="32">
        <v>202657</v>
      </c>
      <c r="H339" s="31">
        <f>ROUND(E339/F339,2)</f>
        <v>30.91</v>
      </c>
    </row>
    <row r="340" spans="1:8" ht="13" x14ac:dyDescent="0.3">
      <c r="A340" s="25" t="s">
        <v>582</v>
      </c>
      <c r="B340" s="25" t="s">
        <v>583</v>
      </c>
      <c r="C340" s="25" t="s">
        <v>584</v>
      </c>
      <c r="D340" s="25">
        <v>50</v>
      </c>
      <c r="E340" s="26">
        <v>866249.25</v>
      </c>
      <c r="F340" s="27">
        <v>193194</v>
      </c>
      <c r="G340" s="33">
        <v>202657</v>
      </c>
      <c r="H340" s="28">
        <f>ROUND(E340/F340,2)</f>
        <v>4.4800000000000004</v>
      </c>
    </row>
    <row r="341" spans="1:8" ht="13" x14ac:dyDescent="0.3">
      <c r="A341" s="25" t="s">
        <v>582</v>
      </c>
      <c r="B341" s="25" t="s">
        <v>583</v>
      </c>
      <c r="C341" s="25" t="s">
        <v>584</v>
      </c>
      <c r="D341" s="25">
        <v>75</v>
      </c>
      <c r="E341" s="26">
        <v>1360450.26</v>
      </c>
      <c r="F341" s="27">
        <v>234896</v>
      </c>
      <c r="G341" s="34"/>
      <c r="H341" s="28">
        <f>ROUND(E341/F341,2)</f>
        <v>5.79</v>
      </c>
    </row>
    <row r="342" spans="1:8" ht="13" x14ac:dyDescent="0.3">
      <c r="A342" s="25" t="s">
        <v>582</v>
      </c>
      <c r="B342" s="25" t="s">
        <v>583</v>
      </c>
      <c r="C342" s="25" t="s">
        <v>584</v>
      </c>
      <c r="D342" s="25">
        <v>100</v>
      </c>
      <c r="E342" s="26">
        <v>25527542.210000001</v>
      </c>
      <c r="F342" s="27">
        <v>469870</v>
      </c>
      <c r="G342" s="35"/>
      <c r="H342" s="28">
        <f>ROUND(E342/F342,2)</f>
        <v>54.33</v>
      </c>
    </row>
    <row r="343" spans="1:8" ht="13" x14ac:dyDescent="0.3">
      <c r="A343" s="25" t="s">
        <v>585</v>
      </c>
      <c r="B343" s="25" t="s">
        <v>586</v>
      </c>
      <c r="C343" s="25" t="s">
        <v>587</v>
      </c>
      <c r="D343" s="25">
        <v>75</v>
      </c>
      <c r="E343" s="26">
        <v>306377.21000000002</v>
      </c>
      <c r="F343" s="27">
        <v>140712</v>
      </c>
      <c r="G343" s="33">
        <v>61623</v>
      </c>
      <c r="H343" s="28">
        <f>ROUND(E343/F343,2)</f>
        <v>2.1800000000000002</v>
      </c>
    </row>
    <row r="344" spans="1:8" ht="13" x14ac:dyDescent="0.3">
      <c r="A344" s="25" t="s">
        <v>585</v>
      </c>
      <c r="B344" s="25" t="s">
        <v>586</v>
      </c>
      <c r="C344" s="25" t="s">
        <v>587</v>
      </c>
      <c r="D344" s="25">
        <v>100</v>
      </c>
      <c r="E344" s="26">
        <v>2438.65</v>
      </c>
      <c r="F344" s="27">
        <v>1204</v>
      </c>
      <c r="G344" s="35"/>
      <c r="H344" s="28">
        <f>ROUND(E344/F344,2)</f>
        <v>2.0299999999999998</v>
      </c>
    </row>
    <row r="345" spans="1:8" ht="13" x14ac:dyDescent="0.3">
      <c r="A345" s="25" t="s">
        <v>588</v>
      </c>
      <c r="B345" s="25" t="s">
        <v>589</v>
      </c>
      <c r="C345" s="25" t="s">
        <v>590</v>
      </c>
      <c r="D345" s="25">
        <v>50</v>
      </c>
      <c r="E345" s="26">
        <v>65311.41</v>
      </c>
      <c r="F345" s="27">
        <v>16187</v>
      </c>
      <c r="G345" s="33">
        <v>9992</v>
      </c>
      <c r="H345" s="28">
        <f>ROUND(E345/F345,2)</f>
        <v>4.03</v>
      </c>
    </row>
    <row r="346" spans="1:8" ht="13" x14ac:dyDescent="0.3">
      <c r="A346" s="25" t="s">
        <v>588</v>
      </c>
      <c r="B346" s="25" t="s">
        <v>589</v>
      </c>
      <c r="C346" s="25" t="s">
        <v>590</v>
      </c>
      <c r="D346" s="25">
        <v>75</v>
      </c>
      <c r="E346" s="26">
        <v>31710.52</v>
      </c>
      <c r="F346" s="27">
        <v>5258</v>
      </c>
      <c r="G346" s="34"/>
      <c r="H346" s="28">
        <f>ROUND(E346/F346,2)</f>
        <v>6.03</v>
      </c>
    </row>
    <row r="347" spans="1:8" ht="13" x14ac:dyDescent="0.3">
      <c r="A347" s="25" t="s">
        <v>588</v>
      </c>
      <c r="B347" s="25" t="s">
        <v>589</v>
      </c>
      <c r="C347" s="25" t="s">
        <v>590</v>
      </c>
      <c r="D347" s="25">
        <v>100</v>
      </c>
      <c r="E347" s="26">
        <v>1489.48</v>
      </c>
      <c r="F347" s="27">
        <v>167</v>
      </c>
      <c r="G347" s="35"/>
      <c r="H347" s="28">
        <f>ROUND(E347/F347,2)</f>
        <v>8.92</v>
      </c>
    </row>
    <row r="348" spans="1:8" ht="13" x14ac:dyDescent="0.3">
      <c r="A348" s="25" t="s">
        <v>591</v>
      </c>
      <c r="B348" s="25" t="s">
        <v>592</v>
      </c>
      <c r="C348" s="25" t="s">
        <v>593</v>
      </c>
      <c r="D348" s="25">
        <v>50</v>
      </c>
      <c r="E348" s="26">
        <v>6688.83</v>
      </c>
      <c r="F348" s="27">
        <v>275</v>
      </c>
      <c r="G348" s="33">
        <v>6760</v>
      </c>
      <c r="H348" s="28">
        <f>ROUND(E348/F348,2)</f>
        <v>24.32</v>
      </c>
    </row>
    <row r="349" spans="1:8" ht="13" x14ac:dyDescent="0.3">
      <c r="A349" s="25" t="s">
        <v>591</v>
      </c>
      <c r="B349" s="25" t="s">
        <v>592</v>
      </c>
      <c r="C349" s="25" t="s">
        <v>593</v>
      </c>
      <c r="D349" s="25">
        <v>75</v>
      </c>
      <c r="E349" s="26">
        <v>261612.67</v>
      </c>
      <c r="F349" s="27">
        <v>11317</v>
      </c>
      <c r="G349" s="34"/>
      <c r="H349" s="28">
        <f>ROUND(E349/F349,2)</f>
        <v>23.12</v>
      </c>
    </row>
    <row r="350" spans="1:8" ht="13" x14ac:dyDescent="0.3">
      <c r="A350" s="25" t="s">
        <v>591</v>
      </c>
      <c r="B350" s="25" t="s">
        <v>592</v>
      </c>
      <c r="C350" s="25" t="s">
        <v>593</v>
      </c>
      <c r="D350" s="25">
        <v>100</v>
      </c>
      <c r="E350" s="26">
        <v>2162452.79</v>
      </c>
      <c r="F350" s="27">
        <v>28289</v>
      </c>
      <c r="G350" s="35"/>
      <c r="H350" s="28">
        <f>ROUND(E350/F350,2)</f>
        <v>76.44</v>
      </c>
    </row>
    <row r="351" spans="1:8" ht="13" x14ac:dyDescent="0.3">
      <c r="A351" s="25" t="s">
        <v>594</v>
      </c>
      <c r="B351" s="25" t="s">
        <v>595</v>
      </c>
      <c r="C351" s="25" t="s">
        <v>596</v>
      </c>
      <c r="D351" s="25">
        <v>50</v>
      </c>
      <c r="E351" s="26">
        <v>349771.77</v>
      </c>
      <c r="F351" s="27">
        <v>50436</v>
      </c>
      <c r="G351" s="33">
        <v>97550</v>
      </c>
      <c r="H351" s="28">
        <f>ROUND(E351/F351,2)</f>
        <v>6.93</v>
      </c>
    </row>
    <row r="352" spans="1:8" ht="13" x14ac:dyDescent="0.3">
      <c r="A352" s="25" t="s">
        <v>594</v>
      </c>
      <c r="B352" s="25" t="s">
        <v>595</v>
      </c>
      <c r="C352" s="25" t="s">
        <v>596</v>
      </c>
      <c r="D352" s="25">
        <v>75</v>
      </c>
      <c r="E352" s="26">
        <v>382935.26</v>
      </c>
      <c r="F352" s="27">
        <v>22727</v>
      </c>
      <c r="G352" s="34"/>
      <c r="H352" s="28">
        <f>ROUND(E352/F352,2)</f>
        <v>16.850000000000001</v>
      </c>
    </row>
    <row r="353" spans="1:8" ht="13" x14ac:dyDescent="0.3">
      <c r="A353" s="25" t="s">
        <v>594</v>
      </c>
      <c r="B353" s="25" t="s">
        <v>595</v>
      </c>
      <c r="C353" s="25" t="s">
        <v>596</v>
      </c>
      <c r="D353" s="25">
        <v>100</v>
      </c>
      <c r="E353" s="26">
        <v>21901858.460000001</v>
      </c>
      <c r="F353" s="27">
        <v>433437</v>
      </c>
      <c r="G353" s="35"/>
      <c r="H353" s="28">
        <f>ROUND(E353/F353,2)</f>
        <v>50.53</v>
      </c>
    </row>
    <row r="354" spans="1:8" ht="13" x14ac:dyDescent="0.3">
      <c r="A354" s="25" t="s">
        <v>597</v>
      </c>
      <c r="B354" s="25" t="s">
        <v>598</v>
      </c>
      <c r="C354" s="25" t="s">
        <v>599</v>
      </c>
      <c r="D354" s="25">
        <v>50</v>
      </c>
      <c r="E354" s="26">
        <v>4891.6899999999996</v>
      </c>
      <c r="F354" s="27">
        <v>448</v>
      </c>
      <c r="G354" s="33">
        <v>1628</v>
      </c>
      <c r="H354" s="28">
        <f>ROUND(E354/F354,2)</f>
        <v>10.92</v>
      </c>
    </row>
    <row r="355" spans="1:8" ht="13" x14ac:dyDescent="0.3">
      <c r="A355" s="25" t="s">
        <v>597</v>
      </c>
      <c r="B355" s="25" t="s">
        <v>598</v>
      </c>
      <c r="C355" s="25" t="s">
        <v>599</v>
      </c>
      <c r="D355" s="25">
        <v>75</v>
      </c>
      <c r="E355" s="26">
        <v>24761.77</v>
      </c>
      <c r="F355" s="27">
        <v>1149</v>
      </c>
      <c r="G355" s="34"/>
      <c r="H355" s="28">
        <f>ROUND(E355/F355,2)</f>
        <v>21.55</v>
      </c>
    </row>
    <row r="356" spans="1:8" ht="13" x14ac:dyDescent="0.3">
      <c r="A356" s="25" t="s">
        <v>597</v>
      </c>
      <c r="B356" s="25" t="s">
        <v>598</v>
      </c>
      <c r="C356" s="25" t="s">
        <v>599</v>
      </c>
      <c r="D356" s="25">
        <v>100</v>
      </c>
      <c r="E356" s="26">
        <v>257275.88</v>
      </c>
      <c r="F356" s="27">
        <v>4136</v>
      </c>
      <c r="G356" s="35"/>
      <c r="H356" s="28">
        <f>ROUND(E356/F356,2)</f>
        <v>62.2</v>
      </c>
    </row>
    <row r="357" spans="1:8" ht="13" x14ac:dyDescent="0.3">
      <c r="A357" s="25" t="s">
        <v>600</v>
      </c>
      <c r="B357" s="25" t="s">
        <v>601</v>
      </c>
      <c r="C357" s="25" t="s">
        <v>602</v>
      </c>
      <c r="D357" s="25">
        <v>50</v>
      </c>
      <c r="E357" s="26">
        <v>3873.17</v>
      </c>
      <c r="F357" s="27">
        <v>264</v>
      </c>
      <c r="G357" s="33">
        <v>136</v>
      </c>
      <c r="H357" s="28">
        <f>ROUND(E357/F357,2)</f>
        <v>14.67</v>
      </c>
    </row>
    <row r="358" spans="1:8" ht="13" x14ac:dyDescent="0.3">
      <c r="A358" s="25" t="s">
        <v>600</v>
      </c>
      <c r="B358" s="25" t="s">
        <v>601</v>
      </c>
      <c r="C358" s="25" t="s">
        <v>602</v>
      </c>
      <c r="D358" s="25">
        <v>75</v>
      </c>
      <c r="E358" s="26">
        <v>1811.98</v>
      </c>
      <c r="F358" s="27">
        <v>93</v>
      </c>
      <c r="G358" s="34"/>
      <c r="H358" s="28">
        <f>ROUND(E358/F358,2)</f>
        <v>19.48</v>
      </c>
    </row>
    <row r="359" spans="1:8" ht="13" x14ac:dyDescent="0.3">
      <c r="A359" s="25" t="s">
        <v>600</v>
      </c>
      <c r="B359" s="25" t="s">
        <v>601</v>
      </c>
      <c r="C359" s="25" t="s">
        <v>602</v>
      </c>
      <c r="D359" s="25">
        <v>100</v>
      </c>
      <c r="E359" s="26">
        <v>509.63</v>
      </c>
      <c r="F359" s="27">
        <v>17</v>
      </c>
      <c r="G359" s="35"/>
      <c r="H359" s="28">
        <f>ROUND(E359/F359,2)</f>
        <v>29.98</v>
      </c>
    </row>
    <row r="360" spans="1:8" ht="13" x14ac:dyDescent="0.3">
      <c r="A360" s="25" t="s">
        <v>603</v>
      </c>
      <c r="B360" s="25" t="s">
        <v>604</v>
      </c>
      <c r="C360" s="25" t="s">
        <v>605</v>
      </c>
      <c r="D360" s="25">
        <v>100</v>
      </c>
      <c r="E360" s="26">
        <v>677409.41</v>
      </c>
      <c r="F360" s="27">
        <v>580</v>
      </c>
      <c r="G360" s="27">
        <v>130</v>
      </c>
      <c r="H360" s="28">
        <f>ROUND(E360/F360,2)</f>
        <v>1167.95</v>
      </c>
    </row>
    <row r="361" spans="1:8" ht="13" x14ac:dyDescent="0.3">
      <c r="A361" s="25" t="s">
        <v>606</v>
      </c>
      <c r="B361" s="25" t="s">
        <v>607</v>
      </c>
      <c r="C361" s="25" t="s">
        <v>608</v>
      </c>
      <c r="D361" s="25">
        <v>75</v>
      </c>
      <c r="E361" s="26">
        <v>45504.86</v>
      </c>
      <c r="F361" s="27">
        <v>1329</v>
      </c>
      <c r="G361" s="33">
        <v>602</v>
      </c>
      <c r="H361" s="28">
        <f>ROUND(E361/F361,2)</f>
        <v>34.24</v>
      </c>
    </row>
    <row r="362" spans="1:8" ht="13" x14ac:dyDescent="0.3">
      <c r="A362" s="25" t="s">
        <v>606</v>
      </c>
      <c r="B362" s="25" t="s">
        <v>607</v>
      </c>
      <c r="C362" s="25" t="s">
        <v>608</v>
      </c>
      <c r="D362" s="25">
        <v>100</v>
      </c>
      <c r="E362" s="26">
        <v>1702</v>
      </c>
      <c r="F362" s="27">
        <v>17</v>
      </c>
      <c r="G362" s="35"/>
      <c r="H362" s="28">
        <f>ROUND(E362/F362,2)</f>
        <v>100.12</v>
      </c>
    </row>
    <row r="363" spans="1:8" ht="13" x14ac:dyDescent="0.3">
      <c r="A363" s="25" t="s">
        <v>609</v>
      </c>
      <c r="B363" s="25" t="s">
        <v>610</v>
      </c>
      <c r="C363" s="25" t="s">
        <v>611</v>
      </c>
      <c r="D363" s="25">
        <v>100</v>
      </c>
      <c r="E363" s="26">
        <v>360362.22</v>
      </c>
      <c r="F363" s="27">
        <v>681</v>
      </c>
      <c r="G363" s="27">
        <v>254</v>
      </c>
      <c r="H363" s="28">
        <f>ROUND(E363/F363,2)</f>
        <v>529.16999999999996</v>
      </c>
    </row>
    <row r="364" spans="1:8" ht="13" x14ac:dyDescent="0.3">
      <c r="A364" s="25" t="s">
        <v>612</v>
      </c>
      <c r="B364" s="25" t="s">
        <v>613</v>
      </c>
      <c r="C364" s="25" t="s">
        <v>614</v>
      </c>
      <c r="D364" s="25">
        <v>75</v>
      </c>
      <c r="E364" s="26">
        <v>27244.54</v>
      </c>
      <c r="F364" s="27">
        <v>402</v>
      </c>
      <c r="G364" s="33">
        <v>149</v>
      </c>
      <c r="H364" s="28">
        <f>ROUND(E364/F364,2)</f>
        <v>67.77</v>
      </c>
    </row>
    <row r="365" spans="1:8" ht="13" x14ac:dyDescent="0.3">
      <c r="A365" s="25" t="s">
        <v>612</v>
      </c>
      <c r="B365" s="25" t="s">
        <v>613</v>
      </c>
      <c r="C365" s="25" t="s">
        <v>614</v>
      </c>
      <c r="D365" s="25">
        <v>100</v>
      </c>
      <c r="E365" s="26">
        <v>8039.73</v>
      </c>
      <c r="F365" s="27">
        <v>79</v>
      </c>
      <c r="G365" s="35"/>
      <c r="H365" s="28">
        <f>ROUND(E365/F365,2)</f>
        <v>101.77</v>
      </c>
    </row>
    <row r="366" spans="1:8" ht="13" x14ac:dyDescent="0.3">
      <c r="A366" s="25" t="s">
        <v>615</v>
      </c>
      <c r="B366" s="25" t="s">
        <v>616</v>
      </c>
      <c r="C366" s="25" t="s">
        <v>617</v>
      </c>
      <c r="D366" s="25">
        <v>50</v>
      </c>
      <c r="E366" s="26">
        <v>391.73</v>
      </c>
      <c r="F366" s="27">
        <v>42</v>
      </c>
      <c r="G366" s="33">
        <v>42</v>
      </c>
      <c r="H366" s="28">
        <f>ROUND(E366/F366,2)</f>
        <v>9.33</v>
      </c>
    </row>
    <row r="367" spans="1:8" ht="13" x14ac:dyDescent="0.3">
      <c r="A367" s="25" t="s">
        <v>615</v>
      </c>
      <c r="B367" s="25" t="s">
        <v>616</v>
      </c>
      <c r="C367" s="25" t="s">
        <v>617</v>
      </c>
      <c r="D367" s="25">
        <v>75</v>
      </c>
      <c r="E367" s="26">
        <v>223.4</v>
      </c>
      <c r="F367" s="27">
        <v>12</v>
      </c>
      <c r="G367" s="34"/>
      <c r="H367" s="28">
        <f>ROUND(E367/F367,2)</f>
        <v>18.62</v>
      </c>
    </row>
    <row r="368" spans="1:8" ht="13" x14ac:dyDescent="0.3">
      <c r="A368" s="25" t="s">
        <v>615</v>
      </c>
      <c r="B368" s="25" t="s">
        <v>616</v>
      </c>
      <c r="C368" s="25" t="s">
        <v>617</v>
      </c>
      <c r="D368" s="25">
        <v>100</v>
      </c>
      <c r="E368" s="26">
        <v>730.13</v>
      </c>
      <c r="F368" s="27">
        <v>47</v>
      </c>
      <c r="G368" s="35"/>
      <c r="H368" s="28">
        <f>ROUND(E368/F368,2)</f>
        <v>15.53</v>
      </c>
    </row>
    <row r="369" spans="1:8" ht="13" x14ac:dyDescent="0.3">
      <c r="A369" s="25" t="s">
        <v>618</v>
      </c>
      <c r="B369" s="25" t="s">
        <v>619</v>
      </c>
      <c r="C369" s="25" t="s">
        <v>620</v>
      </c>
      <c r="D369" s="25">
        <v>75</v>
      </c>
      <c r="E369" s="26">
        <v>17528.96</v>
      </c>
      <c r="F369" s="27">
        <v>763</v>
      </c>
      <c r="G369" s="33">
        <v>310</v>
      </c>
      <c r="H369" s="28">
        <f>ROUND(E369/F369,2)</f>
        <v>22.97</v>
      </c>
    </row>
    <row r="370" spans="1:8" ht="13" x14ac:dyDescent="0.3">
      <c r="A370" s="25" t="s">
        <v>618</v>
      </c>
      <c r="B370" s="25" t="s">
        <v>619</v>
      </c>
      <c r="C370" s="25" t="s">
        <v>620</v>
      </c>
      <c r="D370" s="25">
        <v>100</v>
      </c>
      <c r="E370" s="26">
        <v>769.93</v>
      </c>
      <c r="F370" s="27">
        <v>44</v>
      </c>
      <c r="G370" s="35"/>
      <c r="H370" s="28">
        <f>ROUND(E370/F370,2)</f>
        <v>17.5</v>
      </c>
    </row>
    <row r="371" spans="1:8" ht="13" x14ac:dyDescent="0.3">
      <c r="A371" s="25" t="s">
        <v>621</v>
      </c>
      <c r="B371" s="25" t="s">
        <v>622</v>
      </c>
      <c r="C371" s="25" t="s">
        <v>623</v>
      </c>
      <c r="D371" s="25">
        <v>75</v>
      </c>
      <c r="E371" s="26">
        <v>197.4</v>
      </c>
      <c r="F371" s="27">
        <v>14</v>
      </c>
      <c r="G371" s="27">
        <v>5</v>
      </c>
      <c r="H371" s="28">
        <f>ROUND(E371/F371,2)</f>
        <v>14.1</v>
      </c>
    </row>
    <row r="372" spans="1:8" ht="13" x14ac:dyDescent="0.3">
      <c r="A372" s="25" t="s">
        <v>624</v>
      </c>
      <c r="B372" s="25" t="s">
        <v>625</v>
      </c>
      <c r="C372" s="25" t="s">
        <v>626</v>
      </c>
      <c r="D372" s="25">
        <v>100</v>
      </c>
      <c r="E372" s="26">
        <v>6299.48</v>
      </c>
      <c r="F372" s="27">
        <v>30</v>
      </c>
      <c r="G372" s="27">
        <v>14</v>
      </c>
      <c r="H372" s="28">
        <f>ROUND(E372/F372,2)</f>
        <v>209.98</v>
      </c>
    </row>
    <row r="373" spans="1:8" ht="13" x14ac:dyDescent="0.3">
      <c r="A373" s="25" t="s">
        <v>627</v>
      </c>
      <c r="B373" s="25" t="s">
        <v>628</v>
      </c>
      <c r="C373" s="25" t="s">
        <v>629</v>
      </c>
      <c r="D373" s="25">
        <v>100</v>
      </c>
      <c r="E373" s="26">
        <v>124646.84</v>
      </c>
      <c r="F373" s="27">
        <v>88</v>
      </c>
      <c r="G373" s="27">
        <v>48</v>
      </c>
      <c r="H373" s="28">
        <f>ROUND(E373/F373,2)</f>
        <v>1416.44</v>
      </c>
    </row>
    <row r="374" spans="1:8" ht="13" x14ac:dyDescent="0.3">
      <c r="A374" s="25" t="s">
        <v>630</v>
      </c>
      <c r="B374" s="25" t="s">
        <v>631</v>
      </c>
      <c r="C374" s="25" t="s">
        <v>632</v>
      </c>
      <c r="D374" s="25">
        <v>50</v>
      </c>
      <c r="E374" s="26">
        <v>0</v>
      </c>
      <c r="F374" s="27">
        <v>1</v>
      </c>
      <c r="G374" s="33">
        <v>642</v>
      </c>
      <c r="H374" s="28">
        <f>ROUND(E374/F374,2)</f>
        <v>0</v>
      </c>
    </row>
    <row r="375" spans="1:8" ht="13" x14ac:dyDescent="0.3">
      <c r="A375" s="25" t="s">
        <v>630</v>
      </c>
      <c r="B375" s="25" t="s">
        <v>631</v>
      </c>
      <c r="C375" s="25" t="s">
        <v>632</v>
      </c>
      <c r="D375" s="25">
        <v>100</v>
      </c>
      <c r="E375" s="26">
        <v>3640.94</v>
      </c>
      <c r="F375" s="27">
        <v>721</v>
      </c>
      <c r="G375" s="35"/>
      <c r="H375" s="28">
        <f>ROUND(E375/F375,2)</f>
        <v>5.05</v>
      </c>
    </row>
    <row r="376" spans="1:8" ht="13" x14ac:dyDescent="0.3">
      <c r="A376" s="25" t="s">
        <v>633</v>
      </c>
      <c r="B376" s="25" t="s">
        <v>634</v>
      </c>
      <c r="C376" s="25" t="s">
        <v>635</v>
      </c>
      <c r="D376" s="25">
        <v>50</v>
      </c>
      <c r="E376" s="26">
        <v>435312.86</v>
      </c>
      <c r="F376" s="27">
        <v>125540</v>
      </c>
      <c r="G376" s="33">
        <v>70300</v>
      </c>
      <c r="H376" s="28">
        <f>ROUND(E376/F376,2)</f>
        <v>3.47</v>
      </c>
    </row>
    <row r="377" spans="1:8" ht="13" x14ac:dyDescent="0.3">
      <c r="A377" s="25" t="s">
        <v>633</v>
      </c>
      <c r="B377" s="25" t="s">
        <v>634</v>
      </c>
      <c r="C377" s="25" t="s">
        <v>635</v>
      </c>
      <c r="D377" s="25">
        <v>75</v>
      </c>
      <c r="E377" s="26">
        <v>212207.66</v>
      </c>
      <c r="F377" s="27">
        <v>40329</v>
      </c>
      <c r="G377" s="34"/>
      <c r="H377" s="28">
        <f>ROUND(E377/F377,2)</f>
        <v>5.26</v>
      </c>
    </row>
    <row r="378" spans="1:8" ht="13" x14ac:dyDescent="0.3">
      <c r="A378" s="25" t="s">
        <v>633</v>
      </c>
      <c r="B378" s="25" t="s">
        <v>634</v>
      </c>
      <c r="C378" s="25" t="s">
        <v>635</v>
      </c>
      <c r="D378" s="25">
        <v>100</v>
      </c>
      <c r="E378" s="26">
        <v>45.48</v>
      </c>
      <c r="F378" s="27">
        <v>13</v>
      </c>
      <c r="G378" s="35"/>
      <c r="H378" s="28">
        <f>ROUND(E378/F378,2)</f>
        <v>3.5</v>
      </c>
    </row>
    <row r="379" spans="1:8" ht="13" x14ac:dyDescent="0.3">
      <c r="A379" s="25" t="s">
        <v>636</v>
      </c>
      <c r="B379" s="25" t="s">
        <v>637</v>
      </c>
      <c r="C379" s="25" t="s">
        <v>638</v>
      </c>
      <c r="D379" s="25">
        <v>100</v>
      </c>
      <c r="E379" s="26">
        <v>5513.33</v>
      </c>
      <c r="F379" s="27">
        <v>34</v>
      </c>
      <c r="G379" s="27">
        <v>17</v>
      </c>
      <c r="H379" s="28">
        <f>ROUND(E379/F379,2)</f>
        <v>162.16</v>
      </c>
    </row>
    <row r="380" spans="1:8" ht="13" x14ac:dyDescent="0.3">
      <c r="A380" s="25" t="s">
        <v>639</v>
      </c>
      <c r="B380" s="25" t="s">
        <v>640</v>
      </c>
      <c r="C380" s="25" t="s">
        <v>641</v>
      </c>
      <c r="D380" s="25">
        <v>50</v>
      </c>
      <c r="E380" s="26">
        <v>7.79</v>
      </c>
      <c r="F380" s="27">
        <v>1</v>
      </c>
      <c r="G380" s="33">
        <v>55</v>
      </c>
      <c r="H380" s="28">
        <f>ROUND(E380/F380,2)</f>
        <v>7.79</v>
      </c>
    </row>
    <row r="381" spans="1:8" ht="13" x14ac:dyDescent="0.3">
      <c r="A381" s="25" t="s">
        <v>639</v>
      </c>
      <c r="B381" s="25" t="s">
        <v>640</v>
      </c>
      <c r="C381" s="25" t="s">
        <v>641</v>
      </c>
      <c r="D381" s="25">
        <v>100</v>
      </c>
      <c r="E381" s="26">
        <v>11673.3</v>
      </c>
      <c r="F381" s="27">
        <v>228</v>
      </c>
      <c r="G381" s="35"/>
      <c r="H381" s="28">
        <f>ROUND(E381/F381,2)</f>
        <v>51.2</v>
      </c>
    </row>
    <row r="382" spans="1:8" ht="13" x14ac:dyDescent="0.3">
      <c r="A382" s="25" t="s">
        <v>642</v>
      </c>
      <c r="B382" s="25" t="s">
        <v>643</v>
      </c>
      <c r="C382" s="25" t="s">
        <v>644</v>
      </c>
      <c r="D382" s="25">
        <v>75</v>
      </c>
      <c r="E382" s="26">
        <v>48334.03</v>
      </c>
      <c r="F382" s="27">
        <v>10791</v>
      </c>
      <c r="G382" s="33">
        <v>4471</v>
      </c>
      <c r="H382" s="28">
        <f>ROUND(E382/F382,2)</f>
        <v>4.4800000000000004</v>
      </c>
    </row>
    <row r="383" spans="1:8" ht="13" x14ac:dyDescent="0.3">
      <c r="A383" s="25" t="s">
        <v>642</v>
      </c>
      <c r="B383" s="25" t="s">
        <v>643</v>
      </c>
      <c r="C383" s="25" t="s">
        <v>644</v>
      </c>
      <c r="D383" s="25">
        <v>100</v>
      </c>
      <c r="E383" s="26">
        <v>684.53</v>
      </c>
      <c r="F383" s="27">
        <v>58</v>
      </c>
      <c r="G383" s="35"/>
      <c r="H383" s="28">
        <f>ROUND(E383/F383,2)</f>
        <v>11.8</v>
      </c>
    </row>
    <row r="384" spans="1:8" ht="26" x14ac:dyDescent="0.3">
      <c r="A384" s="19" t="s">
        <v>645</v>
      </c>
      <c r="B384" s="20" t="s">
        <v>646</v>
      </c>
      <c r="C384" s="20" t="s">
        <v>647</v>
      </c>
      <c r="D384" s="30" t="s">
        <v>505</v>
      </c>
      <c r="E384" s="31">
        <f>SUM(E385+E386+E387)</f>
        <v>2165038.5300000003</v>
      </c>
      <c r="F384" s="32">
        <f>SUM(F385+F386+F387)</f>
        <v>26111</v>
      </c>
      <c r="G384" s="32">
        <v>8501</v>
      </c>
      <c r="H384" s="31">
        <f>ROUND(E384/F384,2)</f>
        <v>82.92</v>
      </c>
    </row>
    <row r="385" spans="1:8" ht="13" x14ac:dyDescent="0.3">
      <c r="A385" s="25" t="s">
        <v>645</v>
      </c>
      <c r="B385" s="25" t="s">
        <v>646</v>
      </c>
      <c r="C385" s="25" t="s">
        <v>647</v>
      </c>
      <c r="D385" s="25">
        <v>50</v>
      </c>
      <c r="E385" s="26">
        <v>98507.14</v>
      </c>
      <c r="F385" s="27">
        <v>7577</v>
      </c>
      <c r="G385" s="33">
        <v>8501</v>
      </c>
      <c r="H385" s="28">
        <f>ROUND(E385/F385,2)</f>
        <v>13</v>
      </c>
    </row>
    <row r="386" spans="1:8" ht="13" x14ac:dyDescent="0.3">
      <c r="A386" s="25" t="s">
        <v>645</v>
      </c>
      <c r="B386" s="25" t="s">
        <v>646</v>
      </c>
      <c r="C386" s="25" t="s">
        <v>647</v>
      </c>
      <c r="D386" s="25">
        <v>75</v>
      </c>
      <c r="E386" s="26">
        <v>138152.79999999999</v>
      </c>
      <c r="F386" s="27">
        <v>5645</v>
      </c>
      <c r="G386" s="34"/>
      <c r="H386" s="28">
        <f>ROUND(E386/F386,2)</f>
        <v>24.47</v>
      </c>
    </row>
    <row r="387" spans="1:8" ht="13" x14ac:dyDescent="0.3">
      <c r="A387" s="25" t="s">
        <v>645</v>
      </c>
      <c r="B387" s="25" t="s">
        <v>646</v>
      </c>
      <c r="C387" s="25" t="s">
        <v>647</v>
      </c>
      <c r="D387" s="25">
        <v>100</v>
      </c>
      <c r="E387" s="26">
        <v>1928378.59</v>
      </c>
      <c r="F387" s="27">
        <v>12889</v>
      </c>
      <c r="G387" s="35"/>
      <c r="H387" s="28">
        <f>ROUND(E387/F387,2)</f>
        <v>149.61000000000001</v>
      </c>
    </row>
    <row r="388" spans="1:8" ht="13" x14ac:dyDescent="0.3">
      <c r="A388" s="25" t="s">
        <v>648</v>
      </c>
      <c r="B388" s="25" t="s">
        <v>649</v>
      </c>
      <c r="C388" s="25" t="s">
        <v>650</v>
      </c>
      <c r="D388" s="25">
        <v>50</v>
      </c>
      <c r="E388" s="26">
        <v>11786.13</v>
      </c>
      <c r="F388" s="27">
        <v>1787</v>
      </c>
      <c r="G388" s="33">
        <v>1109</v>
      </c>
      <c r="H388" s="28">
        <f>ROUND(E388/F388,2)</f>
        <v>6.6</v>
      </c>
    </row>
    <row r="389" spans="1:8" ht="13" x14ac:dyDescent="0.3">
      <c r="A389" s="25" t="s">
        <v>648</v>
      </c>
      <c r="B389" s="25" t="s">
        <v>649</v>
      </c>
      <c r="C389" s="25" t="s">
        <v>650</v>
      </c>
      <c r="D389" s="25">
        <v>75</v>
      </c>
      <c r="E389" s="26">
        <v>5880.81</v>
      </c>
      <c r="F389" s="27">
        <v>607</v>
      </c>
      <c r="G389" s="34"/>
      <c r="H389" s="28">
        <f>ROUND(E389/F389,2)</f>
        <v>9.69</v>
      </c>
    </row>
    <row r="390" spans="1:8" ht="13" x14ac:dyDescent="0.3">
      <c r="A390" s="25" t="s">
        <v>648</v>
      </c>
      <c r="B390" s="25" t="s">
        <v>649</v>
      </c>
      <c r="C390" s="25" t="s">
        <v>650</v>
      </c>
      <c r="D390" s="25">
        <v>100</v>
      </c>
      <c r="E390" s="26">
        <v>95.94</v>
      </c>
      <c r="F390" s="27">
        <v>12</v>
      </c>
      <c r="G390" s="35"/>
      <c r="H390" s="28">
        <f>ROUND(E390/F390,2)</f>
        <v>8</v>
      </c>
    </row>
    <row r="391" spans="1:8" ht="13" x14ac:dyDescent="0.3">
      <c r="A391" s="25" t="s">
        <v>651</v>
      </c>
      <c r="B391" s="25" t="s">
        <v>652</v>
      </c>
      <c r="C391" s="25" t="s">
        <v>653</v>
      </c>
      <c r="D391" s="25">
        <v>50</v>
      </c>
      <c r="E391" s="26">
        <v>7853.29</v>
      </c>
      <c r="F391" s="27">
        <v>1180</v>
      </c>
      <c r="G391" s="33">
        <v>723</v>
      </c>
      <c r="H391" s="28">
        <f>ROUND(E391/F391,2)</f>
        <v>6.66</v>
      </c>
    </row>
    <row r="392" spans="1:8" ht="13" x14ac:dyDescent="0.3">
      <c r="A392" s="25" t="s">
        <v>651</v>
      </c>
      <c r="B392" s="25" t="s">
        <v>652</v>
      </c>
      <c r="C392" s="25" t="s">
        <v>653</v>
      </c>
      <c r="D392" s="25">
        <v>75</v>
      </c>
      <c r="E392" s="26">
        <v>4150.4799999999996</v>
      </c>
      <c r="F392" s="27">
        <v>422</v>
      </c>
      <c r="G392" s="34"/>
      <c r="H392" s="28">
        <f>ROUND(E392/F392,2)</f>
        <v>9.84</v>
      </c>
    </row>
    <row r="393" spans="1:8" ht="13" x14ac:dyDescent="0.3">
      <c r="A393" s="25" t="s">
        <v>651</v>
      </c>
      <c r="B393" s="25" t="s">
        <v>652</v>
      </c>
      <c r="C393" s="25" t="s">
        <v>653</v>
      </c>
      <c r="D393" s="25">
        <v>100</v>
      </c>
      <c r="E393" s="26">
        <v>13.3</v>
      </c>
      <c r="F393" s="27">
        <v>2</v>
      </c>
      <c r="G393" s="35"/>
      <c r="H393" s="28">
        <f>ROUND(E393/F393,2)</f>
        <v>6.65</v>
      </c>
    </row>
    <row r="394" spans="1:8" ht="13" x14ac:dyDescent="0.3">
      <c r="A394" s="25" t="s">
        <v>654</v>
      </c>
      <c r="B394" s="25" t="s">
        <v>655</v>
      </c>
      <c r="C394" s="25" t="s">
        <v>656</v>
      </c>
      <c r="D394" s="25">
        <v>50</v>
      </c>
      <c r="E394" s="26">
        <v>3433.04</v>
      </c>
      <c r="F394" s="27">
        <v>553</v>
      </c>
      <c r="G394" s="33">
        <v>359</v>
      </c>
      <c r="H394" s="28">
        <f>ROUND(E394/F394,2)</f>
        <v>6.21</v>
      </c>
    </row>
    <row r="395" spans="1:8" ht="13" x14ac:dyDescent="0.3">
      <c r="A395" s="25" t="s">
        <v>654</v>
      </c>
      <c r="B395" s="25" t="s">
        <v>655</v>
      </c>
      <c r="C395" s="25" t="s">
        <v>656</v>
      </c>
      <c r="D395" s="25">
        <v>75</v>
      </c>
      <c r="E395" s="26">
        <v>1482.43</v>
      </c>
      <c r="F395" s="27">
        <v>165</v>
      </c>
      <c r="G395" s="34"/>
      <c r="H395" s="28">
        <f>ROUND(E395/F395,2)</f>
        <v>8.98</v>
      </c>
    </row>
    <row r="396" spans="1:8" ht="13" x14ac:dyDescent="0.3">
      <c r="A396" s="25" t="s">
        <v>654</v>
      </c>
      <c r="B396" s="25" t="s">
        <v>655</v>
      </c>
      <c r="C396" s="25" t="s">
        <v>656</v>
      </c>
      <c r="D396" s="25">
        <v>100</v>
      </c>
      <c r="E396" s="26">
        <v>82.64</v>
      </c>
      <c r="F396" s="27">
        <v>10</v>
      </c>
      <c r="G396" s="35"/>
      <c r="H396" s="28">
        <f>ROUND(E396/F396,2)</f>
        <v>8.26</v>
      </c>
    </row>
    <row r="397" spans="1:8" ht="13" x14ac:dyDescent="0.3">
      <c r="A397" s="25" t="s">
        <v>657</v>
      </c>
      <c r="B397" s="25" t="s">
        <v>658</v>
      </c>
      <c r="C397" s="25" t="s">
        <v>659</v>
      </c>
      <c r="D397" s="25">
        <v>50</v>
      </c>
      <c r="E397" s="26">
        <v>343.74</v>
      </c>
      <c r="F397" s="27">
        <v>34</v>
      </c>
      <c r="G397" s="33">
        <v>24</v>
      </c>
      <c r="H397" s="28">
        <f>ROUND(E397/F397,2)</f>
        <v>10.11</v>
      </c>
    </row>
    <row r="398" spans="1:8" ht="13" x14ac:dyDescent="0.3">
      <c r="A398" s="25" t="s">
        <v>657</v>
      </c>
      <c r="B398" s="25" t="s">
        <v>658</v>
      </c>
      <c r="C398" s="25" t="s">
        <v>659</v>
      </c>
      <c r="D398" s="25">
        <v>75</v>
      </c>
      <c r="E398" s="26">
        <v>158.27000000000001</v>
      </c>
      <c r="F398" s="27">
        <v>13</v>
      </c>
      <c r="G398" s="35"/>
      <c r="H398" s="28">
        <f>ROUND(E398/F398,2)</f>
        <v>12.17</v>
      </c>
    </row>
    <row r="399" spans="1:8" ht="13" x14ac:dyDescent="0.3">
      <c r="A399" s="25" t="s">
        <v>660</v>
      </c>
      <c r="B399" s="25" t="s">
        <v>661</v>
      </c>
      <c r="C399" s="25" t="s">
        <v>662</v>
      </c>
      <c r="D399" s="25">
        <v>50</v>
      </c>
      <c r="E399" s="26">
        <v>156.06</v>
      </c>
      <c r="F399" s="27">
        <v>20</v>
      </c>
      <c r="G399" s="33">
        <v>14</v>
      </c>
      <c r="H399" s="28">
        <f>ROUND(E399/F399,2)</f>
        <v>7.8</v>
      </c>
    </row>
    <row r="400" spans="1:8" ht="13" x14ac:dyDescent="0.3">
      <c r="A400" s="25" t="s">
        <v>660</v>
      </c>
      <c r="B400" s="25" t="s">
        <v>661</v>
      </c>
      <c r="C400" s="25" t="s">
        <v>662</v>
      </c>
      <c r="D400" s="25">
        <v>75</v>
      </c>
      <c r="E400" s="26">
        <v>89.63</v>
      </c>
      <c r="F400" s="27">
        <v>7</v>
      </c>
      <c r="G400" s="35"/>
      <c r="H400" s="28">
        <f>ROUND(E400/F400,2)</f>
        <v>12.8</v>
      </c>
    </row>
    <row r="401" spans="1:8" ht="13" x14ac:dyDescent="0.3">
      <c r="A401" s="25" t="s">
        <v>663</v>
      </c>
      <c r="B401" s="25" t="s">
        <v>664</v>
      </c>
      <c r="C401" s="25" t="s">
        <v>665</v>
      </c>
      <c r="D401" s="25">
        <v>100</v>
      </c>
      <c r="E401" s="26">
        <v>1872313.91</v>
      </c>
      <c r="F401" s="27">
        <v>11488</v>
      </c>
      <c r="G401" s="27">
        <v>2880</v>
      </c>
      <c r="H401" s="28">
        <f>ROUND(E401/F401,2)</f>
        <v>162.97999999999999</v>
      </c>
    </row>
    <row r="402" spans="1:8" ht="13" x14ac:dyDescent="0.3">
      <c r="A402" s="25" t="s">
        <v>666</v>
      </c>
      <c r="B402" s="25" t="s">
        <v>667</v>
      </c>
      <c r="C402" s="25" t="s">
        <v>668</v>
      </c>
      <c r="D402" s="25">
        <v>100</v>
      </c>
      <c r="E402" s="26">
        <v>671309.05</v>
      </c>
      <c r="F402" s="27">
        <v>1604</v>
      </c>
      <c r="G402" s="27">
        <v>496</v>
      </c>
      <c r="H402" s="28">
        <f>ROUND(E402/F402,2)</f>
        <v>418.52</v>
      </c>
    </row>
    <row r="403" spans="1:8" ht="13" x14ac:dyDescent="0.3">
      <c r="A403" s="25" t="s">
        <v>669</v>
      </c>
      <c r="B403" s="25" t="s">
        <v>670</v>
      </c>
      <c r="C403" s="25" t="s">
        <v>671</v>
      </c>
      <c r="D403" s="25">
        <v>100</v>
      </c>
      <c r="E403" s="26">
        <v>1201004.8600000001</v>
      </c>
      <c r="F403" s="27">
        <v>9884</v>
      </c>
      <c r="G403" s="27">
        <v>2441</v>
      </c>
      <c r="H403" s="28">
        <f>ROUND(E403/F403,2)</f>
        <v>121.51</v>
      </c>
    </row>
    <row r="404" spans="1:8" ht="13" x14ac:dyDescent="0.3">
      <c r="A404" s="25" t="s">
        <v>672</v>
      </c>
      <c r="B404" s="25" t="s">
        <v>673</v>
      </c>
      <c r="C404" s="25" t="s">
        <v>674</v>
      </c>
      <c r="D404" s="25">
        <v>100</v>
      </c>
      <c r="E404" s="26">
        <v>54919.5</v>
      </c>
      <c r="F404" s="27">
        <v>1353</v>
      </c>
      <c r="G404" s="27">
        <v>506</v>
      </c>
      <c r="H404" s="28">
        <f>ROUND(E404/F404,2)</f>
        <v>40.590000000000003</v>
      </c>
    </row>
    <row r="405" spans="1:8" ht="13" x14ac:dyDescent="0.3">
      <c r="A405" s="25" t="s">
        <v>675</v>
      </c>
      <c r="B405" s="25" t="s">
        <v>676</v>
      </c>
      <c r="C405" s="25" t="s">
        <v>677</v>
      </c>
      <c r="D405" s="25">
        <v>100</v>
      </c>
      <c r="E405" s="26">
        <v>247.05</v>
      </c>
      <c r="F405" s="27">
        <v>29</v>
      </c>
      <c r="G405" s="27">
        <v>11</v>
      </c>
      <c r="H405" s="28">
        <f>ROUND(E405/F405,2)</f>
        <v>8.52</v>
      </c>
    </row>
    <row r="406" spans="1:8" ht="13" x14ac:dyDescent="0.3">
      <c r="A406" s="25" t="s">
        <v>678</v>
      </c>
      <c r="B406" s="25" t="s">
        <v>679</v>
      </c>
      <c r="C406" s="25" t="s">
        <v>680</v>
      </c>
      <c r="D406" s="25">
        <v>100</v>
      </c>
      <c r="E406" s="26">
        <v>1864.22</v>
      </c>
      <c r="F406" s="27">
        <v>178</v>
      </c>
      <c r="G406" s="27">
        <v>52</v>
      </c>
      <c r="H406" s="28">
        <f>ROUND(E406/F406,2)</f>
        <v>10.47</v>
      </c>
    </row>
    <row r="407" spans="1:8" ht="13" x14ac:dyDescent="0.3">
      <c r="A407" s="25" t="s">
        <v>681</v>
      </c>
      <c r="B407" s="25" t="s">
        <v>682</v>
      </c>
      <c r="C407" s="25" t="s">
        <v>683</v>
      </c>
      <c r="D407" s="25">
        <v>100</v>
      </c>
      <c r="E407" s="26">
        <v>52808.23</v>
      </c>
      <c r="F407" s="27">
        <v>1146</v>
      </c>
      <c r="G407" s="27">
        <v>452</v>
      </c>
      <c r="H407" s="28">
        <f>ROUND(E407/F407,2)</f>
        <v>46.08</v>
      </c>
    </row>
    <row r="408" spans="1:8" ht="13" x14ac:dyDescent="0.3">
      <c r="A408" s="25" t="s">
        <v>684</v>
      </c>
      <c r="B408" s="25" t="s">
        <v>685</v>
      </c>
      <c r="C408" s="25" t="s">
        <v>686</v>
      </c>
      <c r="D408" s="25">
        <v>50</v>
      </c>
      <c r="E408" s="26">
        <v>86721.01</v>
      </c>
      <c r="F408" s="27">
        <v>5790</v>
      </c>
      <c r="G408" s="33">
        <v>3020</v>
      </c>
      <c r="H408" s="28">
        <f>ROUND(E408/F408,2)</f>
        <v>14.98</v>
      </c>
    </row>
    <row r="409" spans="1:8" ht="13" x14ac:dyDescent="0.3">
      <c r="A409" s="25" t="s">
        <v>684</v>
      </c>
      <c r="B409" s="25" t="s">
        <v>685</v>
      </c>
      <c r="C409" s="25" t="s">
        <v>686</v>
      </c>
      <c r="D409" s="25">
        <v>75</v>
      </c>
      <c r="E409" s="26">
        <v>44709.55</v>
      </c>
      <c r="F409" s="27">
        <v>2007</v>
      </c>
      <c r="G409" s="34"/>
      <c r="H409" s="28">
        <f>ROUND(E409/F409,2)</f>
        <v>22.28</v>
      </c>
    </row>
    <row r="410" spans="1:8" ht="13" x14ac:dyDescent="0.3">
      <c r="A410" s="25" t="s">
        <v>684</v>
      </c>
      <c r="B410" s="25" t="s">
        <v>685</v>
      </c>
      <c r="C410" s="25" t="s">
        <v>686</v>
      </c>
      <c r="D410" s="25">
        <v>100</v>
      </c>
      <c r="E410" s="26">
        <v>293.17</v>
      </c>
      <c r="F410" s="27">
        <v>11</v>
      </c>
      <c r="G410" s="35"/>
      <c r="H410" s="28">
        <f>ROUND(E410/F410,2)</f>
        <v>26.65</v>
      </c>
    </row>
    <row r="411" spans="1:8" ht="13" x14ac:dyDescent="0.3">
      <c r="A411" s="25" t="s">
        <v>687</v>
      </c>
      <c r="B411" s="25" t="s">
        <v>688</v>
      </c>
      <c r="C411" s="25" t="s">
        <v>686</v>
      </c>
      <c r="D411" s="25">
        <v>50</v>
      </c>
      <c r="E411" s="26">
        <v>86721.01</v>
      </c>
      <c r="F411" s="27">
        <v>5790</v>
      </c>
      <c r="G411" s="33">
        <v>3020</v>
      </c>
      <c r="H411" s="28">
        <f>ROUND(E411/F411,2)</f>
        <v>14.98</v>
      </c>
    </row>
    <row r="412" spans="1:8" ht="13" x14ac:dyDescent="0.3">
      <c r="A412" s="25" t="s">
        <v>687</v>
      </c>
      <c r="B412" s="25" t="s">
        <v>688</v>
      </c>
      <c r="C412" s="25" t="s">
        <v>686</v>
      </c>
      <c r="D412" s="25">
        <v>75</v>
      </c>
      <c r="E412" s="26">
        <v>44709.55</v>
      </c>
      <c r="F412" s="27">
        <v>2007</v>
      </c>
      <c r="G412" s="34"/>
      <c r="H412" s="28">
        <f>ROUND(E412/F412,2)</f>
        <v>22.28</v>
      </c>
    </row>
    <row r="413" spans="1:8" ht="13" x14ac:dyDescent="0.3">
      <c r="A413" s="25" t="s">
        <v>687</v>
      </c>
      <c r="B413" s="25" t="s">
        <v>688</v>
      </c>
      <c r="C413" s="25" t="s">
        <v>686</v>
      </c>
      <c r="D413" s="25">
        <v>100</v>
      </c>
      <c r="E413" s="26">
        <v>293.17</v>
      </c>
      <c r="F413" s="27">
        <v>11</v>
      </c>
      <c r="G413" s="35"/>
      <c r="H413" s="28">
        <f>ROUND(E413/F413,2)</f>
        <v>26.65</v>
      </c>
    </row>
    <row r="414" spans="1:8" ht="13" x14ac:dyDescent="0.3">
      <c r="A414" s="25" t="s">
        <v>689</v>
      </c>
      <c r="B414" s="25" t="s">
        <v>690</v>
      </c>
      <c r="C414" s="25" t="s">
        <v>691</v>
      </c>
      <c r="D414" s="25">
        <v>75</v>
      </c>
      <c r="E414" s="26">
        <v>87562.44</v>
      </c>
      <c r="F414" s="27">
        <v>3031</v>
      </c>
      <c r="G414" s="33">
        <v>1394</v>
      </c>
      <c r="H414" s="28">
        <f>ROUND(E414/F414,2)</f>
        <v>28.89</v>
      </c>
    </row>
    <row r="415" spans="1:8" ht="13" x14ac:dyDescent="0.3">
      <c r="A415" s="25" t="s">
        <v>689</v>
      </c>
      <c r="B415" s="25" t="s">
        <v>690</v>
      </c>
      <c r="C415" s="25" t="s">
        <v>691</v>
      </c>
      <c r="D415" s="25">
        <v>100</v>
      </c>
      <c r="E415" s="26">
        <v>756.07</v>
      </c>
      <c r="F415" s="27">
        <v>25</v>
      </c>
      <c r="G415" s="35"/>
      <c r="H415" s="28">
        <f>ROUND(E415/F415,2)</f>
        <v>30.24</v>
      </c>
    </row>
    <row r="416" spans="1:8" ht="13" x14ac:dyDescent="0.3">
      <c r="A416" s="25" t="s">
        <v>692</v>
      </c>
      <c r="B416" s="25" t="s">
        <v>693</v>
      </c>
      <c r="C416" s="25" t="s">
        <v>691</v>
      </c>
      <c r="D416" s="25">
        <v>75</v>
      </c>
      <c r="E416" s="26">
        <v>87562.44</v>
      </c>
      <c r="F416" s="27">
        <v>3031</v>
      </c>
      <c r="G416" s="33">
        <v>1394</v>
      </c>
      <c r="H416" s="28">
        <f>ROUND(E416/F416,2)</f>
        <v>28.89</v>
      </c>
    </row>
    <row r="417" spans="1:8" ht="13" x14ac:dyDescent="0.3">
      <c r="A417" s="25" t="s">
        <v>692</v>
      </c>
      <c r="B417" s="25" t="s">
        <v>693</v>
      </c>
      <c r="C417" s="25" t="s">
        <v>691</v>
      </c>
      <c r="D417" s="25">
        <v>100</v>
      </c>
      <c r="E417" s="26">
        <v>756.07</v>
      </c>
      <c r="F417" s="27">
        <v>25</v>
      </c>
      <c r="G417" s="35"/>
      <c r="H417" s="28">
        <f>ROUND(E417/F417,2)</f>
        <v>30.24</v>
      </c>
    </row>
    <row r="418" spans="1:8" ht="39" x14ac:dyDescent="0.3">
      <c r="A418" s="19" t="s">
        <v>694</v>
      </c>
      <c r="B418" s="20" t="s">
        <v>695</v>
      </c>
      <c r="C418" s="20" t="s">
        <v>696</v>
      </c>
      <c r="D418" s="30" t="s">
        <v>505</v>
      </c>
      <c r="E418" s="31">
        <f>SUM(E419+E420+E421)</f>
        <v>15118589.630000001</v>
      </c>
      <c r="F418" s="32">
        <f>SUM(F419+F420+F421)</f>
        <v>15055</v>
      </c>
      <c r="G418" s="32">
        <v>4745</v>
      </c>
      <c r="H418" s="31">
        <f>ROUND(E418/F418,2)</f>
        <v>1004.22</v>
      </c>
    </row>
    <row r="419" spans="1:8" ht="13" x14ac:dyDescent="0.3">
      <c r="A419" s="25" t="s">
        <v>694</v>
      </c>
      <c r="B419" s="25" t="s">
        <v>695</v>
      </c>
      <c r="C419" s="25" t="s">
        <v>696</v>
      </c>
      <c r="D419" s="25">
        <v>50</v>
      </c>
      <c r="E419" s="26">
        <v>980.65</v>
      </c>
      <c r="F419" s="27">
        <v>156</v>
      </c>
      <c r="G419" s="33">
        <v>4745</v>
      </c>
      <c r="H419" s="28">
        <f>ROUND(E419/F419,2)</f>
        <v>6.29</v>
      </c>
    </row>
    <row r="420" spans="1:8" ht="13" x14ac:dyDescent="0.3">
      <c r="A420" s="25" t="s">
        <v>694</v>
      </c>
      <c r="B420" s="25" t="s">
        <v>695</v>
      </c>
      <c r="C420" s="25" t="s">
        <v>696</v>
      </c>
      <c r="D420" s="25">
        <v>75</v>
      </c>
      <c r="E420" s="26">
        <v>446.07</v>
      </c>
      <c r="F420" s="27">
        <v>49</v>
      </c>
      <c r="G420" s="34"/>
      <c r="H420" s="28">
        <f>ROUND(E420/F420,2)</f>
        <v>9.1</v>
      </c>
    </row>
    <row r="421" spans="1:8" ht="13" x14ac:dyDescent="0.3">
      <c r="A421" s="25" t="s">
        <v>694</v>
      </c>
      <c r="B421" s="25" t="s">
        <v>695</v>
      </c>
      <c r="C421" s="25" t="s">
        <v>696</v>
      </c>
      <c r="D421" s="25">
        <v>100</v>
      </c>
      <c r="E421" s="26">
        <v>15117162.91</v>
      </c>
      <c r="F421" s="27">
        <v>14850</v>
      </c>
      <c r="G421" s="35"/>
      <c r="H421" s="28">
        <f>ROUND(E421/F421,2)</f>
        <v>1017.99</v>
      </c>
    </row>
    <row r="422" spans="1:8" ht="13" x14ac:dyDescent="0.3">
      <c r="A422" s="25" t="s">
        <v>697</v>
      </c>
      <c r="B422" s="25" t="s">
        <v>698</v>
      </c>
      <c r="C422" s="25" t="s">
        <v>699</v>
      </c>
      <c r="D422" s="25">
        <v>50</v>
      </c>
      <c r="E422" s="26">
        <v>980.65</v>
      </c>
      <c r="F422" s="27">
        <v>156</v>
      </c>
      <c r="G422" s="33">
        <v>67</v>
      </c>
      <c r="H422" s="28">
        <f>ROUND(E422/F422,2)</f>
        <v>6.29</v>
      </c>
    </row>
    <row r="423" spans="1:8" ht="13" x14ac:dyDescent="0.3">
      <c r="A423" s="25" t="s">
        <v>697</v>
      </c>
      <c r="B423" s="25" t="s">
        <v>698</v>
      </c>
      <c r="C423" s="25" t="s">
        <v>699</v>
      </c>
      <c r="D423" s="25">
        <v>75</v>
      </c>
      <c r="E423" s="26">
        <v>446.07</v>
      </c>
      <c r="F423" s="27">
        <v>49</v>
      </c>
      <c r="G423" s="35"/>
      <c r="H423" s="28">
        <f>ROUND(E423/F423,2)</f>
        <v>9.1</v>
      </c>
    </row>
    <row r="424" spans="1:8" ht="13" x14ac:dyDescent="0.3">
      <c r="A424" s="25" t="s">
        <v>700</v>
      </c>
      <c r="B424" s="25" t="s">
        <v>701</v>
      </c>
      <c r="C424" s="25" t="s">
        <v>699</v>
      </c>
      <c r="D424" s="25">
        <v>50</v>
      </c>
      <c r="E424" s="26">
        <v>980.65</v>
      </c>
      <c r="F424" s="27">
        <v>156</v>
      </c>
      <c r="G424" s="33">
        <v>67</v>
      </c>
      <c r="H424" s="28">
        <f>ROUND(E424/F424,2)</f>
        <v>6.29</v>
      </c>
    </row>
    <row r="425" spans="1:8" ht="13" x14ac:dyDescent="0.3">
      <c r="A425" s="25" t="s">
        <v>700</v>
      </c>
      <c r="B425" s="25" t="s">
        <v>701</v>
      </c>
      <c r="C425" s="25" t="s">
        <v>699</v>
      </c>
      <c r="D425" s="25">
        <v>75</v>
      </c>
      <c r="E425" s="26">
        <v>446.07</v>
      </c>
      <c r="F425" s="27">
        <v>49</v>
      </c>
      <c r="G425" s="35"/>
      <c r="H425" s="28">
        <f>ROUND(E425/F425,2)</f>
        <v>9.1</v>
      </c>
    </row>
    <row r="426" spans="1:8" ht="13" x14ac:dyDescent="0.3">
      <c r="A426" s="25" t="s">
        <v>702</v>
      </c>
      <c r="B426" s="25" t="s">
        <v>703</v>
      </c>
      <c r="C426" s="25" t="s">
        <v>704</v>
      </c>
      <c r="D426" s="25">
        <v>100</v>
      </c>
      <c r="E426" s="26">
        <v>3519173.53</v>
      </c>
      <c r="F426" s="27">
        <v>2283</v>
      </c>
      <c r="G426" s="27">
        <v>1442</v>
      </c>
      <c r="H426" s="28">
        <f>ROUND(E426/F426,2)</f>
        <v>1541.47</v>
      </c>
    </row>
    <row r="427" spans="1:8" ht="13" x14ac:dyDescent="0.3">
      <c r="A427" s="25" t="s">
        <v>705</v>
      </c>
      <c r="B427" s="25" t="s">
        <v>706</v>
      </c>
      <c r="C427" s="25" t="s">
        <v>707</v>
      </c>
      <c r="D427" s="25">
        <v>100</v>
      </c>
      <c r="E427" s="26">
        <v>3519173.53</v>
      </c>
      <c r="F427" s="27">
        <v>2283</v>
      </c>
      <c r="G427" s="27">
        <v>1442</v>
      </c>
      <c r="H427" s="28">
        <f>ROUND(E427/F427,2)</f>
        <v>1541.47</v>
      </c>
    </row>
    <row r="428" spans="1:8" ht="13" x14ac:dyDescent="0.3">
      <c r="A428" s="25" t="s">
        <v>708</v>
      </c>
      <c r="B428" s="25" t="s">
        <v>709</v>
      </c>
      <c r="C428" s="25" t="s">
        <v>710</v>
      </c>
      <c r="D428" s="25">
        <v>100</v>
      </c>
      <c r="E428" s="26">
        <v>11597989.380000001</v>
      </c>
      <c r="F428" s="27">
        <v>12567</v>
      </c>
      <c r="G428" s="27">
        <v>3329</v>
      </c>
      <c r="H428" s="28">
        <f>ROUND(E428/F428,2)</f>
        <v>922.89</v>
      </c>
    </row>
    <row r="429" spans="1:8" ht="13" x14ac:dyDescent="0.3">
      <c r="A429" s="25" t="s">
        <v>711</v>
      </c>
      <c r="B429" s="25" t="s">
        <v>712</v>
      </c>
      <c r="C429" s="25" t="s">
        <v>713</v>
      </c>
      <c r="D429" s="25">
        <v>100</v>
      </c>
      <c r="E429" s="26">
        <v>246639.49</v>
      </c>
      <c r="F429" s="27">
        <v>304</v>
      </c>
      <c r="G429" s="27">
        <v>96</v>
      </c>
      <c r="H429" s="28">
        <f>ROUND(E429/F429,2)</f>
        <v>811.31</v>
      </c>
    </row>
    <row r="430" spans="1:8" ht="13" x14ac:dyDescent="0.3">
      <c r="A430" s="25" t="s">
        <v>714</v>
      </c>
      <c r="B430" s="25" t="s">
        <v>715</v>
      </c>
      <c r="C430" s="25" t="s">
        <v>716</v>
      </c>
      <c r="D430" s="25">
        <v>100</v>
      </c>
      <c r="E430" s="26">
        <v>10.01</v>
      </c>
      <c r="F430" s="27">
        <v>1</v>
      </c>
      <c r="G430" s="27">
        <v>1</v>
      </c>
      <c r="H430" s="28">
        <f>ROUND(E430/F430,2)</f>
        <v>10.01</v>
      </c>
    </row>
    <row r="431" spans="1:8" ht="13" x14ac:dyDescent="0.3">
      <c r="A431" s="25" t="s">
        <v>717</v>
      </c>
      <c r="B431" s="25" t="s">
        <v>718</v>
      </c>
      <c r="C431" s="25" t="s">
        <v>719</v>
      </c>
      <c r="D431" s="25">
        <v>100</v>
      </c>
      <c r="E431" s="26">
        <v>11351248.91</v>
      </c>
      <c r="F431" s="27">
        <v>12259</v>
      </c>
      <c r="G431" s="27">
        <v>3255</v>
      </c>
      <c r="H431" s="28">
        <f>ROUND(E431/F431,2)</f>
        <v>925.95</v>
      </c>
    </row>
    <row r="432" spans="1:8" ht="13" x14ac:dyDescent="0.3">
      <c r="A432" s="25" t="s">
        <v>720</v>
      </c>
      <c r="B432" s="25" t="s">
        <v>721</v>
      </c>
      <c r="C432" s="25" t="s">
        <v>722</v>
      </c>
      <c r="D432" s="25">
        <v>100</v>
      </c>
      <c r="E432" s="26">
        <v>90.97</v>
      </c>
      <c r="F432" s="27">
        <v>3</v>
      </c>
      <c r="G432" s="27">
        <v>1</v>
      </c>
      <c r="H432" s="28">
        <f>ROUND(E432/F432,2)</f>
        <v>30.32</v>
      </c>
    </row>
    <row r="433" spans="1:8" ht="182" x14ac:dyDescent="0.3">
      <c r="A433" s="19" t="s">
        <v>723</v>
      </c>
      <c r="B433" s="20" t="s">
        <v>724</v>
      </c>
      <c r="C433" s="20" t="s">
        <v>725</v>
      </c>
      <c r="D433" s="30" t="s">
        <v>505</v>
      </c>
      <c r="E433" s="31">
        <f>SUM(E434+E435+E436)</f>
        <v>8654534.0899999999</v>
      </c>
      <c r="F433" s="32">
        <f>SUM(F434+F435+F436)</f>
        <v>98868</v>
      </c>
      <c r="G433" s="32">
        <v>37059</v>
      </c>
      <c r="H433" s="31">
        <f>ROUND(E433/F433,2)</f>
        <v>87.54</v>
      </c>
    </row>
    <row r="434" spans="1:8" ht="13" x14ac:dyDescent="0.3">
      <c r="A434" s="25" t="s">
        <v>723</v>
      </c>
      <c r="B434" s="25" t="s">
        <v>724</v>
      </c>
      <c r="C434" s="25" t="s">
        <v>725</v>
      </c>
      <c r="D434" s="25">
        <v>50</v>
      </c>
      <c r="E434" s="26">
        <v>695963.51</v>
      </c>
      <c r="F434" s="27">
        <v>51112</v>
      </c>
      <c r="G434" s="33">
        <v>37059</v>
      </c>
      <c r="H434" s="28">
        <f>ROUND(E434/F434,2)</f>
        <v>13.62</v>
      </c>
    </row>
    <row r="435" spans="1:8" ht="13" x14ac:dyDescent="0.3">
      <c r="A435" s="25" t="s">
        <v>723</v>
      </c>
      <c r="B435" s="25" t="s">
        <v>724</v>
      </c>
      <c r="C435" s="25" t="s">
        <v>725</v>
      </c>
      <c r="D435" s="25">
        <v>75</v>
      </c>
      <c r="E435" s="26">
        <v>346026.51</v>
      </c>
      <c r="F435" s="27">
        <v>16599</v>
      </c>
      <c r="G435" s="34"/>
      <c r="H435" s="28">
        <f>ROUND(E435/F435,2)</f>
        <v>20.85</v>
      </c>
    </row>
    <row r="436" spans="1:8" ht="13" x14ac:dyDescent="0.3">
      <c r="A436" s="25" t="s">
        <v>723</v>
      </c>
      <c r="B436" s="25" t="s">
        <v>724</v>
      </c>
      <c r="C436" s="25" t="s">
        <v>725</v>
      </c>
      <c r="D436" s="25">
        <v>100</v>
      </c>
      <c r="E436" s="26">
        <v>7612544.0700000003</v>
      </c>
      <c r="F436" s="27">
        <v>31157</v>
      </c>
      <c r="G436" s="35"/>
      <c r="H436" s="28">
        <f>ROUND(E436/F436,2)</f>
        <v>244.33</v>
      </c>
    </row>
    <row r="437" spans="1:8" ht="13" x14ac:dyDescent="0.3">
      <c r="A437" s="25" t="s">
        <v>726</v>
      </c>
      <c r="B437" s="25" t="s">
        <v>727</v>
      </c>
      <c r="C437" s="25" t="s">
        <v>728</v>
      </c>
      <c r="D437" s="25">
        <v>50</v>
      </c>
      <c r="E437" s="26">
        <v>9404.36</v>
      </c>
      <c r="F437" s="27">
        <v>872</v>
      </c>
      <c r="G437" s="33">
        <v>8165</v>
      </c>
      <c r="H437" s="28">
        <f>ROUND(E437/F437,2)</f>
        <v>10.78</v>
      </c>
    </row>
    <row r="438" spans="1:8" ht="13" x14ac:dyDescent="0.3">
      <c r="A438" s="25" t="s">
        <v>726</v>
      </c>
      <c r="B438" s="25" t="s">
        <v>727</v>
      </c>
      <c r="C438" s="25" t="s">
        <v>728</v>
      </c>
      <c r="D438" s="25">
        <v>75</v>
      </c>
      <c r="E438" s="26">
        <v>4539.63</v>
      </c>
      <c r="F438" s="27">
        <v>272</v>
      </c>
      <c r="G438" s="34"/>
      <c r="H438" s="28">
        <f>ROUND(E438/F438,2)</f>
        <v>16.690000000000001</v>
      </c>
    </row>
    <row r="439" spans="1:8" ht="12.5" customHeight="1" x14ac:dyDescent="0.3">
      <c r="A439" s="25" t="s">
        <v>726</v>
      </c>
      <c r="B439" s="25" t="s">
        <v>727</v>
      </c>
      <c r="C439" s="25" t="s">
        <v>728</v>
      </c>
      <c r="D439" s="25">
        <v>100</v>
      </c>
      <c r="E439" s="26">
        <v>5813145.5999999996</v>
      </c>
      <c r="F439" s="27">
        <v>24206</v>
      </c>
      <c r="G439" s="35"/>
      <c r="H439" s="28">
        <f>ROUND(E439/F439,2)</f>
        <v>240.15</v>
      </c>
    </row>
    <row r="440" spans="1:8" ht="13" x14ac:dyDescent="0.3">
      <c r="A440" s="25" t="s">
        <v>729</v>
      </c>
      <c r="B440" s="25" t="s">
        <v>730</v>
      </c>
      <c r="C440" s="25" t="s">
        <v>731</v>
      </c>
      <c r="D440" s="25">
        <v>50</v>
      </c>
      <c r="E440" s="26">
        <v>9404.36</v>
      </c>
      <c r="F440" s="27">
        <v>872</v>
      </c>
      <c r="G440" s="33">
        <v>477</v>
      </c>
      <c r="H440" s="28">
        <f>ROUND(E440/F440,2)</f>
        <v>10.78</v>
      </c>
    </row>
    <row r="441" spans="1:8" ht="13" x14ac:dyDescent="0.3">
      <c r="A441" s="25" t="s">
        <v>729</v>
      </c>
      <c r="B441" s="25" t="s">
        <v>730</v>
      </c>
      <c r="C441" s="25" t="s">
        <v>731</v>
      </c>
      <c r="D441" s="25">
        <v>75</v>
      </c>
      <c r="E441" s="26">
        <v>4539.63</v>
      </c>
      <c r="F441" s="27">
        <v>272</v>
      </c>
      <c r="G441" s="34"/>
      <c r="H441" s="28">
        <f>ROUND(E441/F441,2)</f>
        <v>16.690000000000001</v>
      </c>
    </row>
    <row r="442" spans="1:8" ht="13" x14ac:dyDescent="0.3">
      <c r="A442" s="25" t="s">
        <v>729</v>
      </c>
      <c r="B442" s="25" t="s">
        <v>730</v>
      </c>
      <c r="C442" s="25" t="s">
        <v>731</v>
      </c>
      <c r="D442" s="25">
        <v>100</v>
      </c>
      <c r="E442" s="26">
        <v>4.08</v>
      </c>
      <c r="F442" s="27">
        <v>2</v>
      </c>
      <c r="G442" s="35"/>
      <c r="H442" s="28">
        <f>ROUND(E442/F442,2)</f>
        <v>2.04</v>
      </c>
    </row>
    <row r="443" spans="1:8" ht="13" x14ac:dyDescent="0.3">
      <c r="A443" s="25" t="s">
        <v>732</v>
      </c>
      <c r="B443" s="25" t="s">
        <v>733</v>
      </c>
      <c r="C443" s="25" t="s">
        <v>734</v>
      </c>
      <c r="D443" s="25">
        <v>100</v>
      </c>
      <c r="E443" s="26">
        <v>2516575.59</v>
      </c>
      <c r="F443" s="27">
        <v>13211</v>
      </c>
      <c r="G443" s="27">
        <v>3898</v>
      </c>
      <c r="H443" s="28">
        <f>ROUND(E443/F443,2)</f>
        <v>190.49</v>
      </c>
    </row>
    <row r="444" spans="1:8" ht="13" x14ac:dyDescent="0.3">
      <c r="A444" s="25" t="s">
        <v>735</v>
      </c>
      <c r="B444" s="25" t="s">
        <v>736</v>
      </c>
      <c r="C444" s="25" t="s">
        <v>737</v>
      </c>
      <c r="D444" s="25">
        <v>100</v>
      </c>
      <c r="E444" s="26">
        <v>541652.62</v>
      </c>
      <c r="F444" s="27">
        <v>5873</v>
      </c>
      <c r="G444" s="27">
        <v>2192</v>
      </c>
      <c r="H444" s="28">
        <f>ROUND(E444/F444,2)</f>
        <v>92.23</v>
      </c>
    </row>
    <row r="445" spans="1:8" ht="13" x14ac:dyDescent="0.3">
      <c r="A445" s="25" t="s">
        <v>738</v>
      </c>
      <c r="B445" s="25" t="s">
        <v>739</v>
      </c>
      <c r="C445" s="25" t="s">
        <v>740</v>
      </c>
      <c r="D445" s="25">
        <v>100</v>
      </c>
      <c r="E445" s="26">
        <v>2045560.33</v>
      </c>
      <c r="F445" s="27">
        <v>3267</v>
      </c>
      <c r="G445" s="27">
        <v>1301</v>
      </c>
      <c r="H445" s="28">
        <f>ROUND(E445/F445,2)</f>
        <v>626.13</v>
      </c>
    </row>
    <row r="446" spans="1:8" ht="13" x14ac:dyDescent="0.3">
      <c r="A446" s="25" t="s">
        <v>741</v>
      </c>
      <c r="B446" s="25" t="s">
        <v>742</v>
      </c>
      <c r="C446" s="25" t="s">
        <v>743</v>
      </c>
      <c r="D446" s="25">
        <v>100</v>
      </c>
      <c r="E446" s="26">
        <v>709352.98</v>
      </c>
      <c r="F446" s="27">
        <v>1853</v>
      </c>
      <c r="G446" s="27">
        <v>717</v>
      </c>
      <c r="H446" s="28">
        <f>ROUND(E446/F446,2)</f>
        <v>382.81</v>
      </c>
    </row>
    <row r="447" spans="1:8" ht="13" x14ac:dyDescent="0.3">
      <c r="A447" s="25" t="s">
        <v>744</v>
      </c>
      <c r="B447" s="25" t="s">
        <v>745</v>
      </c>
      <c r="C447" s="25" t="s">
        <v>746</v>
      </c>
      <c r="D447" s="25">
        <v>100</v>
      </c>
      <c r="E447" s="26">
        <v>189663.93</v>
      </c>
      <c r="F447" s="27">
        <v>3677</v>
      </c>
      <c r="G447" s="27">
        <v>1243</v>
      </c>
      <c r="H447" s="28">
        <f>ROUND(E447/F447,2)</f>
        <v>51.58</v>
      </c>
    </row>
    <row r="448" spans="1:8" ht="13" x14ac:dyDescent="0.3">
      <c r="A448" s="25" t="s">
        <v>747</v>
      </c>
      <c r="B448" s="25" t="s">
        <v>748</v>
      </c>
      <c r="C448" s="25" t="s">
        <v>749</v>
      </c>
      <c r="D448" s="25">
        <v>100</v>
      </c>
      <c r="E448" s="26">
        <v>4182.41</v>
      </c>
      <c r="F448" s="27">
        <v>137</v>
      </c>
      <c r="G448" s="27">
        <v>61</v>
      </c>
      <c r="H448" s="28">
        <f>ROUND(E448/F448,2)</f>
        <v>30.53</v>
      </c>
    </row>
    <row r="449" spans="1:8" ht="13" x14ac:dyDescent="0.3">
      <c r="A449" s="25" t="s">
        <v>750</v>
      </c>
      <c r="B449" s="25" t="s">
        <v>751</v>
      </c>
      <c r="C449" s="25" t="s">
        <v>752</v>
      </c>
      <c r="D449" s="25">
        <v>100</v>
      </c>
      <c r="E449" s="26">
        <v>37572.47</v>
      </c>
      <c r="F449" s="27">
        <v>230</v>
      </c>
      <c r="G449" s="27">
        <v>106</v>
      </c>
      <c r="H449" s="28">
        <f>ROUND(E449/F449,2)</f>
        <v>163.36000000000001</v>
      </c>
    </row>
    <row r="450" spans="1:8" ht="13" x14ac:dyDescent="0.3">
      <c r="A450" s="25" t="s">
        <v>753</v>
      </c>
      <c r="B450" s="25" t="s">
        <v>754</v>
      </c>
      <c r="C450" s="25" t="s">
        <v>755</v>
      </c>
      <c r="D450" s="25">
        <v>100</v>
      </c>
      <c r="E450" s="26">
        <v>55680.45</v>
      </c>
      <c r="F450" s="27">
        <v>2299</v>
      </c>
      <c r="G450" s="27">
        <v>676</v>
      </c>
      <c r="H450" s="28">
        <f>ROUND(E450/F450,2)</f>
        <v>24.22</v>
      </c>
    </row>
    <row r="451" spans="1:8" ht="13" x14ac:dyDescent="0.3">
      <c r="A451" s="25" t="s">
        <v>756</v>
      </c>
      <c r="B451" s="25" t="s">
        <v>757</v>
      </c>
      <c r="C451" s="25" t="s">
        <v>758</v>
      </c>
      <c r="D451" s="25">
        <v>100</v>
      </c>
      <c r="E451" s="26">
        <v>10684.29</v>
      </c>
      <c r="F451" s="27">
        <v>168</v>
      </c>
      <c r="G451" s="27">
        <v>70</v>
      </c>
      <c r="H451" s="28">
        <f>ROUND(E451/F451,2)</f>
        <v>63.6</v>
      </c>
    </row>
    <row r="452" spans="1:8" ht="13" x14ac:dyDescent="0.3">
      <c r="A452" s="25" t="s">
        <v>759</v>
      </c>
      <c r="B452" s="25" t="s">
        <v>760</v>
      </c>
      <c r="C452" s="25" t="s">
        <v>761</v>
      </c>
      <c r="D452" s="25">
        <v>100</v>
      </c>
      <c r="E452" s="26">
        <v>57653.93</v>
      </c>
      <c r="F452" s="27">
        <v>392</v>
      </c>
      <c r="G452" s="27">
        <v>153</v>
      </c>
      <c r="H452" s="28">
        <f>ROUND(E452/F452,2)</f>
        <v>147.08000000000001</v>
      </c>
    </row>
    <row r="453" spans="1:8" ht="13" x14ac:dyDescent="0.3">
      <c r="A453" s="25" t="s">
        <v>762</v>
      </c>
      <c r="B453" s="25" t="s">
        <v>763</v>
      </c>
      <c r="C453" s="25" t="s">
        <v>764</v>
      </c>
      <c r="D453" s="25">
        <v>100</v>
      </c>
      <c r="E453" s="26">
        <v>23890.38</v>
      </c>
      <c r="F453" s="27">
        <v>451</v>
      </c>
      <c r="G453" s="27">
        <v>214</v>
      </c>
      <c r="H453" s="28">
        <f>ROUND(E453/F453,2)</f>
        <v>52.97</v>
      </c>
    </row>
    <row r="454" spans="1:8" ht="13" x14ac:dyDescent="0.3">
      <c r="A454" s="25" t="s">
        <v>765</v>
      </c>
      <c r="B454" s="25" t="s">
        <v>766</v>
      </c>
      <c r="C454" s="25" t="s">
        <v>767</v>
      </c>
      <c r="D454" s="25">
        <v>50</v>
      </c>
      <c r="E454" s="26">
        <v>77322.81</v>
      </c>
      <c r="F454" s="27">
        <v>12798</v>
      </c>
      <c r="G454" s="33">
        <v>8511</v>
      </c>
      <c r="H454" s="28">
        <f>ROUND(E454/F454,2)</f>
        <v>6.04</v>
      </c>
    </row>
    <row r="455" spans="1:8" ht="13" x14ac:dyDescent="0.3">
      <c r="A455" s="25" t="s">
        <v>765</v>
      </c>
      <c r="B455" s="25" t="s">
        <v>766</v>
      </c>
      <c r="C455" s="25" t="s">
        <v>767</v>
      </c>
      <c r="D455" s="25">
        <v>75</v>
      </c>
      <c r="E455" s="26">
        <v>39121.279999999999</v>
      </c>
      <c r="F455" s="27">
        <v>4313</v>
      </c>
      <c r="G455" s="34"/>
      <c r="H455" s="28">
        <f>ROUND(E455/F455,2)</f>
        <v>9.07</v>
      </c>
    </row>
    <row r="456" spans="1:8" ht="13" x14ac:dyDescent="0.3">
      <c r="A456" s="25" t="s">
        <v>765</v>
      </c>
      <c r="B456" s="25" t="s">
        <v>766</v>
      </c>
      <c r="C456" s="25" t="s">
        <v>767</v>
      </c>
      <c r="D456" s="25">
        <v>100</v>
      </c>
      <c r="E456" s="26">
        <v>1609287.65</v>
      </c>
      <c r="F456" s="27">
        <v>3265</v>
      </c>
      <c r="G456" s="35"/>
      <c r="H456" s="28">
        <f>ROUND(E456/F456,2)</f>
        <v>492.89</v>
      </c>
    </row>
    <row r="457" spans="1:8" ht="13" x14ac:dyDescent="0.3">
      <c r="A457" s="25" t="s">
        <v>768</v>
      </c>
      <c r="B457" s="25" t="s">
        <v>769</v>
      </c>
      <c r="C457" s="25" t="s">
        <v>770</v>
      </c>
      <c r="D457" s="25">
        <v>100</v>
      </c>
      <c r="E457" s="26">
        <v>1609278.29</v>
      </c>
      <c r="F457" s="27">
        <v>3264</v>
      </c>
      <c r="G457" s="27">
        <v>1166</v>
      </c>
      <c r="H457" s="28">
        <f>ROUND(E457/F457,2)</f>
        <v>493.04</v>
      </c>
    </row>
    <row r="458" spans="1:8" ht="13" x14ac:dyDescent="0.3">
      <c r="A458" s="25" t="s">
        <v>771</v>
      </c>
      <c r="B458" s="25" t="s">
        <v>772</v>
      </c>
      <c r="C458" s="25" t="s">
        <v>773</v>
      </c>
      <c r="D458" s="25">
        <v>50</v>
      </c>
      <c r="E458" s="26">
        <v>4836.3900000000003</v>
      </c>
      <c r="F458" s="27">
        <v>393</v>
      </c>
      <c r="G458" s="33">
        <v>204</v>
      </c>
      <c r="H458" s="28">
        <f>ROUND(E458/F458,2)</f>
        <v>12.31</v>
      </c>
    </row>
    <row r="459" spans="1:8" ht="13" x14ac:dyDescent="0.3">
      <c r="A459" s="25" t="s">
        <v>771</v>
      </c>
      <c r="B459" s="25" t="s">
        <v>772</v>
      </c>
      <c r="C459" s="25" t="s">
        <v>773</v>
      </c>
      <c r="D459" s="25">
        <v>75</v>
      </c>
      <c r="E459" s="26">
        <v>2046.65</v>
      </c>
      <c r="F459" s="27">
        <v>119</v>
      </c>
      <c r="G459" s="35"/>
      <c r="H459" s="28">
        <f>ROUND(E459/F459,2)</f>
        <v>17.2</v>
      </c>
    </row>
    <row r="460" spans="1:8" ht="13" x14ac:dyDescent="0.3">
      <c r="A460" s="25" t="s">
        <v>774</v>
      </c>
      <c r="B460" s="25" t="s">
        <v>775</v>
      </c>
      <c r="C460" s="25" t="s">
        <v>776</v>
      </c>
      <c r="D460" s="25">
        <v>50</v>
      </c>
      <c r="E460" s="26">
        <v>72486.42</v>
      </c>
      <c r="F460" s="27">
        <v>12405</v>
      </c>
      <c r="G460" s="33">
        <v>7169</v>
      </c>
      <c r="H460" s="28">
        <f>ROUND(E460/F460,2)</f>
        <v>5.84</v>
      </c>
    </row>
    <row r="461" spans="1:8" ht="13" x14ac:dyDescent="0.3">
      <c r="A461" s="25" t="s">
        <v>774</v>
      </c>
      <c r="B461" s="25" t="s">
        <v>775</v>
      </c>
      <c r="C461" s="25" t="s">
        <v>776</v>
      </c>
      <c r="D461" s="25">
        <v>75</v>
      </c>
      <c r="E461" s="26">
        <v>37074.629999999997</v>
      </c>
      <c r="F461" s="27">
        <v>4194</v>
      </c>
      <c r="G461" s="34"/>
      <c r="H461" s="28">
        <f>ROUND(E461/F461,2)</f>
        <v>8.84</v>
      </c>
    </row>
    <row r="462" spans="1:8" ht="13" x14ac:dyDescent="0.3">
      <c r="A462" s="25" t="s">
        <v>774</v>
      </c>
      <c r="B462" s="25" t="s">
        <v>775</v>
      </c>
      <c r="C462" s="25" t="s">
        <v>776</v>
      </c>
      <c r="D462" s="25">
        <v>100</v>
      </c>
      <c r="E462" s="26">
        <v>9.36</v>
      </c>
      <c r="F462" s="27">
        <v>1</v>
      </c>
      <c r="G462" s="35"/>
      <c r="H462" s="28">
        <f>ROUND(E462/F462,2)</f>
        <v>9.36</v>
      </c>
    </row>
    <row r="463" spans="1:8" ht="13" x14ac:dyDescent="0.3">
      <c r="A463" s="25" t="s">
        <v>777</v>
      </c>
      <c r="B463" s="25" t="s">
        <v>778</v>
      </c>
      <c r="C463" s="25" t="s">
        <v>779</v>
      </c>
      <c r="D463" s="25">
        <v>50</v>
      </c>
      <c r="E463" s="26">
        <v>609236.34</v>
      </c>
      <c r="F463" s="27">
        <v>37442</v>
      </c>
      <c r="G463" s="33">
        <v>20879</v>
      </c>
      <c r="H463" s="28">
        <f>ROUND(E463/F463,2)</f>
        <v>16.27</v>
      </c>
    </row>
    <row r="464" spans="1:8" ht="13" x14ac:dyDescent="0.3">
      <c r="A464" s="25" t="s">
        <v>777</v>
      </c>
      <c r="B464" s="25" t="s">
        <v>778</v>
      </c>
      <c r="C464" s="25" t="s">
        <v>779</v>
      </c>
      <c r="D464" s="25">
        <v>75</v>
      </c>
      <c r="E464" s="26">
        <v>302365.59999999998</v>
      </c>
      <c r="F464" s="27">
        <v>12014</v>
      </c>
      <c r="G464" s="34"/>
      <c r="H464" s="28">
        <f>ROUND(E464/F464,2)</f>
        <v>25.17</v>
      </c>
    </row>
    <row r="465" spans="1:8" ht="13" x14ac:dyDescent="0.3">
      <c r="A465" s="25" t="s">
        <v>777</v>
      </c>
      <c r="B465" s="25" t="s">
        <v>778</v>
      </c>
      <c r="C465" s="25" t="s">
        <v>779</v>
      </c>
      <c r="D465" s="25">
        <v>100</v>
      </c>
      <c r="E465" s="26">
        <v>446.89</v>
      </c>
      <c r="F465" s="27">
        <v>9</v>
      </c>
      <c r="G465" s="35"/>
      <c r="H465" s="28">
        <f>ROUND(E465/F465,2)</f>
        <v>49.65</v>
      </c>
    </row>
    <row r="466" spans="1:8" ht="13" x14ac:dyDescent="0.3">
      <c r="A466" s="25" t="s">
        <v>780</v>
      </c>
      <c r="B466" s="25" t="s">
        <v>781</v>
      </c>
      <c r="C466" s="25" t="s">
        <v>782</v>
      </c>
      <c r="D466" s="25">
        <v>50</v>
      </c>
      <c r="E466" s="26">
        <v>284453.42</v>
      </c>
      <c r="F466" s="27">
        <v>14965</v>
      </c>
      <c r="G466" s="33">
        <v>8897</v>
      </c>
      <c r="H466" s="28">
        <f>ROUND(E466/F466,2)</f>
        <v>19.010000000000002</v>
      </c>
    </row>
    <row r="467" spans="1:8" ht="13" x14ac:dyDescent="0.3">
      <c r="A467" s="25" t="s">
        <v>780</v>
      </c>
      <c r="B467" s="25" t="s">
        <v>781</v>
      </c>
      <c r="C467" s="25" t="s">
        <v>782</v>
      </c>
      <c r="D467" s="25">
        <v>75</v>
      </c>
      <c r="E467" s="26">
        <v>151873.45000000001</v>
      </c>
      <c r="F467" s="27">
        <v>4884</v>
      </c>
      <c r="G467" s="34"/>
      <c r="H467" s="28">
        <f>ROUND(E467/F467,2)</f>
        <v>31.1</v>
      </c>
    </row>
    <row r="468" spans="1:8" ht="13" x14ac:dyDescent="0.3">
      <c r="A468" s="25" t="s">
        <v>780</v>
      </c>
      <c r="B468" s="25" t="s">
        <v>781</v>
      </c>
      <c r="C468" s="25" t="s">
        <v>782</v>
      </c>
      <c r="D468" s="25">
        <v>100</v>
      </c>
      <c r="E468" s="26">
        <v>368.38</v>
      </c>
      <c r="F468" s="27">
        <v>4</v>
      </c>
      <c r="G468" s="35"/>
      <c r="H468" s="28">
        <f>ROUND(E468/F468,2)</f>
        <v>92.1</v>
      </c>
    </row>
    <row r="469" spans="1:8" ht="13" x14ac:dyDescent="0.3">
      <c r="A469" s="25" t="s">
        <v>783</v>
      </c>
      <c r="B469" s="25" t="s">
        <v>784</v>
      </c>
      <c r="C469" s="25" t="s">
        <v>785</v>
      </c>
      <c r="D469" s="25">
        <v>50</v>
      </c>
      <c r="E469" s="26">
        <v>20247.09</v>
      </c>
      <c r="F469" s="27">
        <v>1869</v>
      </c>
      <c r="G469" s="33">
        <v>1121</v>
      </c>
      <c r="H469" s="28">
        <f>ROUND(E469/F469,2)</f>
        <v>10.83</v>
      </c>
    </row>
    <row r="470" spans="1:8" ht="13" x14ac:dyDescent="0.3">
      <c r="A470" s="25" t="s">
        <v>783</v>
      </c>
      <c r="B470" s="25" t="s">
        <v>784</v>
      </c>
      <c r="C470" s="25" t="s">
        <v>785</v>
      </c>
      <c r="D470" s="25">
        <v>75</v>
      </c>
      <c r="E470" s="26">
        <v>9154.02</v>
      </c>
      <c r="F470" s="27">
        <v>561</v>
      </c>
      <c r="G470" s="34"/>
      <c r="H470" s="28">
        <f>ROUND(E470/F470,2)</f>
        <v>16.32</v>
      </c>
    </row>
    <row r="471" spans="1:8" ht="13" x14ac:dyDescent="0.3">
      <c r="A471" s="25" t="s">
        <v>783</v>
      </c>
      <c r="B471" s="25" t="s">
        <v>784</v>
      </c>
      <c r="C471" s="25" t="s">
        <v>785</v>
      </c>
      <c r="D471" s="25">
        <v>100</v>
      </c>
      <c r="E471" s="26">
        <v>66.239999999999995</v>
      </c>
      <c r="F471" s="27">
        <v>2</v>
      </c>
      <c r="G471" s="35"/>
      <c r="H471" s="28">
        <f>ROUND(E471/F471,2)</f>
        <v>33.119999999999997</v>
      </c>
    </row>
    <row r="472" spans="1:8" ht="13" x14ac:dyDescent="0.3">
      <c r="A472" s="25" t="s">
        <v>786</v>
      </c>
      <c r="B472" s="25" t="s">
        <v>787</v>
      </c>
      <c r="C472" s="25" t="s">
        <v>788</v>
      </c>
      <c r="D472" s="25">
        <v>50</v>
      </c>
      <c r="E472" s="26">
        <v>304535.83</v>
      </c>
      <c r="F472" s="27">
        <v>20608</v>
      </c>
      <c r="G472" s="33">
        <v>11514</v>
      </c>
      <c r="H472" s="28">
        <f>ROUND(E472/F472,2)</f>
        <v>14.78</v>
      </c>
    </row>
    <row r="473" spans="1:8" ht="13" x14ac:dyDescent="0.3">
      <c r="A473" s="25" t="s">
        <v>786</v>
      </c>
      <c r="B473" s="25" t="s">
        <v>787</v>
      </c>
      <c r="C473" s="25" t="s">
        <v>788</v>
      </c>
      <c r="D473" s="25">
        <v>75</v>
      </c>
      <c r="E473" s="26">
        <v>141338.13</v>
      </c>
      <c r="F473" s="27">
        <v>6569</v>
      </c>
      <c r="G473" s="34"/>
      <c r="H473" s="28">
        <f>ROUND(E473/F473,2)</f>
        <v>21.52</v>
      </c>
    </row>
    <row r="474" spans="1:8" ht="13" x14ac:dyDescent="0.3">
      <c r="A474" s="25" t="s">
        <v>786</v>
      </c>
      <c r="B474" s="25" t="s">
        <v>787</v>
      </c>
      <c r="C474" s="25" t="s">
        <v>788</v>
      </c>
      <c r="D474" s="25">
        <v>100</v>
      </c>
      <c r="E474" s="26">
        <v>12.27</v>
      </c>
      <c r="F474" s="27">
        <v>3</v>
      </c>
      <c r="G474" s="35"/>
      <c r="H474" s="28">
        <f>ROUND(E474/F474,2)</f>
        <v>4.09</v>
      </c>
    </row>
    <row r="475" spans="1:8" ht="13" x14ac:dyDescent="0.3">
      <c r="A475" s="19" t="s">
        <v>789</v>
      </c>
      <c r="B475" s="20" t="s">
        <v>790</v>
      </c>
      <c r="C475" s="20" t="s">
        <v>791</v>
      </c>
      <c r="D475" s="30">
        <v>100</v>
      </c>
      <c r="E475" s="31">
        <v>90871.71</v>
      </c>
      <c r="F475" s="23">
        <v>93</v>
      </c>
      <c r="G475" s="32">
        <v>52</v>
      </c>
      <c r="H475" s="22">
        <f>ROUND(E475/F475,2)</f>
        <v>977.12</v>
      </c>
    </row>
    <row r="476" spans="1:8" ht="13" x14ac:dyDescent="0.3">
      <c r="A476" s="25" t="s">
        <v>792</v>
      </c>
      <c r="B476" s="25" t="s">
        <v>793</v>
      </c>
      <c r="C476" s="25" t="s">
        <v>794</v>
      </c>
      <c r="D476" s="25">
        <v>100</v>
      </c>
      <c r="E476" s="26">
        <v>31417.59</v>
      </c>
      <c r="F476" s="27">
        <v>26</v>
      </c>
      <c r="G476" s="27">
        <v>13</v>
      </c>
      <c r="H476" s="28">
        <f>ROUND(E476/F476,2)</f>
        <v>1208.3699999999999</v>
      </c>
    </row>
    <row r="477" spans="1:8" ht="13" x14ac:dyDescent="0.3">
      <c r="A477" s="25" t="s">
        <v>795</v>
      </c>
      <c r="B477" s="25" t="s">
        <v>796</v>
      </c>
      <c r="C477" s="25" t="s">
        <v>797</v>
      </c>
      <c r="D477" s="25">
        <v>100</v>
      </c>
      <c r="E477" s="26">
        <v>58445.57</v>
      </c>
      <c r="F477" s="27">
        <v>53</v>
      </c>
      <c r="G477" s="27">
        <v>26</v>
      </c>
      <c r="H477" s="28">
        <f>ROUND(E477/F477,2)</f>
        <v>1102.75</v>
      </c>
    </row>
    <row r="478" spans="1:8" ht="13" x14ac:dyDescent="0.3">
      <c r="A478" s="25" t="s">
        <v>798</v>
      </c>
      <c r="B478" s="25" t="s">
        <v>799</v>
      </c>
      <c r="C478" s="25" t="s">
        <v>800</v>
      </c>
      <c r="D478" s="25">
        <v>100</v>
      </c>
      <c r="E478" s="26">
        <v>1008.55</v>
      </c>
      <c r="F478" s="27">
        <v>14</v>
      </c>
      <c r="G478" s="27">
        <v>13</v>
      </c>
      <c r="H478" s="28">
        <f>ROUND(E478/F478,2)</f>
        <v>72.040000000000006</v>
      </c>
    </row>
    <row r="479" spans="1:8" ht="221" x14ac:dyDescent="0.3">
      <c r="A479" s="19" t="s">
        <v>801</v>
      </c>
      <c r="B479" s="20" t="s">
        <v>802</v>
      </c>
      <c r="C479" s="20" t="s">
        <v>803</v>
      </c>
      <c r="D479" s="30" t="s">
        <v>505</v>
      </c>
      <c r="E479" s="31">
        <f>SUM(E480+E481+E482)</f>
        <v>13016878.130000001</v>
      </c>
      <c r="F479" s="32">
        <f>SUM(F480+F481+F482)</f>
        <v>131659</v>
      </c>
      <c r="G479" s="32">
        <v>28270</v>
      </c>
      <c r="H479" s="31">
        <f>ROUND(E479/F479,2)</f>
        <v>98.87</v>
      </c>
    </row>
    <row r="480" spans="1:8" ht="13" x14ac:dyDescent="0.3">
      <c r="A480" s="25" t="s">
        <v>801</v>
      </c>
      <c r="B480" s="25" t="s">
        <v>802</v>
      </c>
      <c r="C480" s="25" t="s">
        <v>803</v>
      </c>
      <c r="D480" s="25">
        <v>50</v>
      </c>
      <c r="E480" s="26">
        <v>233253.41</v>
      </c>
      <c r="F480" s="27">
        <v>21779</v>
      </c>
      <c r="G480" s="33">
        <v>28270</v>
      </c>
      <c r="H480" s="28">
        <f>ROUND(E480/F480,2)</f>
        <v>10.71</v>
      </c>
    </row>
    <row r="481" spans="1:8" ht="13" x14ac:dyDescent="0.3">
      <c r="A481" s="25" t="s">
        <v>801</v>
      </c>
      <c r="B481" s="25" t="s">
        <v>802</v>
      </c>
      <c r="C481" s="25" t="s">
        <v>803</v>
      </c>
      <c r="D481" s="25">
        <v>75</v>
      </c>
      <c r="E481" s="26">
        <v>543735.81000000006</v>
      </c>
      <c r="F481" s="27">
        <v>31079</v>
      </c>
      <c r="G481" s="34"/>
      <c r="H481" s="28">
        <f>ROUND(E481/F481,2)</f>
        <v>17.5</v>
      </c>
    </row>
    <row r="482" spans="1:8" ht="13" x14ac:dyDescent="0.3">
      <c r="A482" s="25" t="s">
        <v>801</v>
      </c>
      <c r="B482" s="25" t="s">
        <v>802</v>
      </c>
      <c r="C482" s="25" t="s">
        <v>803</v>
      </c>
      <c r="D482" s="25">
        <v>100</v>
      </c>
      <c r="E482" s="26">
        <v>12239888.91</v>
      </c>
      <c r="F482" s="27">
        <v>78801</v>
      </c>
      <c r="G482" s="35"/>
      <c r="H482" s="28">
        <f>ROUND(E482/F482,2)</f>
        <v>155.33000000000001</v>
      </c>
    </row>
    <row r="483" spans="1:8" ht="13" x14ac:dyDescent="0.3">
      <c r="A483" s="25" t="s">
        <v>804</v>
      </c>
      <c r="B483" s="25" t="s">
        <v>805</v>
      </c>
      <c r="C483" s="25" t="s">
        <v>806</v>
      </c>
      <c r="D483" s="25">
        <v>50</v>
      </c>
      <c r="E483" s="26">
        <v>39786.480000000003</v>
      </c>
      <c r="F483" s="27">
        <v>2017</v>
      </c>
      <c r="G483" s="33">
        <v>5038</v>
      </c>
      <c r="H483" s="28">
        <f>ROUND(E483/F483,2)</f>
        <v>19.73</v>
      </c>
    </row>
    <row r="484" spans="1:8" ht="13" x14ac:dyDescent="0.3">
      <c r="A484" s="25" t="s">
        <v>804</v>
      </c>
      <c r="B484" s="25" t="s">
        <v>805</v>
      </c>
      <c r="C484" s="25" t="s">
        <v>806</v>
      </c>
      <c r="D484" s="25">
        <v>75</v>
      </c>
      <c r="E484" s="26">
        <v>485001.33</v>
      </c>
      <c r="F484" s="27">
        <v>25235</v>
      </c>
      <c r="G484" s="35"/>
      <c r="H484" s="28">
        <f>ROUND(E484/F484,2)</f>
        <v>19.22</v>
      </c>
    </row>
    <row r="485" spans="1:8" ht="13" x14ac:dyDescent="0.3">
      <c r="A485" s="25" t="s">
        <v>807</v>
      </c>
      <c r="B485" s="25" t="s">
        <v>808</v>
      </c>
      <c r="C485" s="25" t="s">
        <v>809</v>
      </c>
      <c r="D485" s="25">
        <v>50</v>
      </c>
      <c r="E485" s="26">
        <v>35267.25</v>
      </c>
      <c r="F485" s="27">
        <v>1760</v>
      </c>
      <c r="G485" s="33">
        <v>4294</v>
      </c>
      <c r="H485" s="28">
        <f>ROUND(E485/F485,2)</f>
        <v>20.04</v>
      </c>
    </row>
    <row r="486" spans="1:8" ht="13" x14ac:dyDescent="0.3">
      <c r="A486" s="25" t="s">
        <v>807</v>
      </c>
      <c r="B486" s="25" t="s">
        <v>808</v>
      </c>
      <c r="C486" s="25" t="s">
        <v>809</v>
      </c>
      <c r="D486" s="25">
        <v>75</v>
      </c>
      <c r="E486" s="26">
        <v>438023.83</v>
      </c>
      <c r="F486" s="27">
        <v>22290</v>
      </c>
      <c r="G486" s="35"/>
      <c r="H486" s="28">
        <f>ROUND(E486/F486,2)</f>
        <v>19.649999999999999</v>
      </c>
    </row>
    <row r="487" spans="1:8" ht="13" x14ac:dyDescent="0.3">
      <c r="A487" s="25" t="s">
        <v>810</v>
      </c>
      <c r="B487" s="25" t="s">
        <v>811</v>
      </c>
      <c r="C487" s="25" t="s">
        <v>812</v>
      </c>
      <c r="D487" s="25">
        <v>50</v>
      </c>
      <c r="E487" s="26">
        <v>3116.27</v>
      </c>
      <c r="F487" s="27">
        <v>154</v>
      </c>
      <c r="G487" s="33">
        <v>788</v>
      </c>
      <c r="H487" s="28">
        <f>ROUND(E487/F487,2)</f>
        <v>20.239999999999998</v>
      </c>
    </row>
    <row r="488" spans="1:8" ht="13" x14ac:dyDescent="0.3">
      <c r="A488" s="25" t="s">
        <v>810</v>
      </c>
      <c r="B488" s="25" t="s">
        <v>811</v>
      </c>
      <c r="C488" s="25" t="s">
        <v>812</v>
      </c>
      <c r="D488" s="25">
        <v>75</v>
      </c>
      <c r="E488" s="26">
        <v>38119.99</v>
      </c>
      <c r="F488" s="27">
        <v>2448</v>
      </c>
      <c r="G488" s="35"/>
      <c r="H488" s="28">
        <f>ROUND(E488/F488,2)</f>
        <v>15.57</v>
      </c>
    </row>
    <row r="489" spans="1:8" ht="13" x14ac:dyDescent="0.3">
      <c r="A489" s="25" t="s">
        <v>813</v>
      </c>
      <c r="B489" s="25" t="s">
        <v>814</v>
      </c>
      <c r="C489" s="25" t="s">
        <v>815</v>
      </c>
      <c r="D489" s="25">
        <v>50</v>
      </c>
      <c r="E489" s="26">
        <v>1402.96</v>
      </c>
      <c r="F489" s="27">
        <v>103</v>
      </c>
      <c r="G489" s="33">
        <v>158</v>
      </c>
      <c r="H489" s="28">
        <f>ROUND(E489/F489,2)</f>
        <v>13.62</v>
      </c>
    </row>
    <row r="490" spans="1:8" ht="13" x14ac:dyDescent="0.3">
      <c r="A490" s="25" t="s">
        <v>813</v>
      </c>
      <c r="B490" s="25" t="s">
        <v>814</v>
      </c>
      <c r="C490" s="25" t="s">
        <v>815</v>
      </c>
      <c r="D490" s="25">
        <v>75</v>
      </c>
      <c r="E490" s="26">
        <v>8857.51</v>
      </c>
      <c r="F490" s="27">
        <v>497</v>
      </c>
      <c r="G490" s="35"/>
      <c r="H490" s="28">
        <f>ROUND(E490/F490,2)</f>
        <v>17.82</v>
      </c>
    </row>
    <row r="491" spans="1:8" ht="13" x14ac:dyDescent="0.3">
      <c r="A491" s="25" t="s">
        <v>816</v>
      </c>
      <c r="B491" s="25" t="s">
        <v>817</v>
      </c>
      <c r="C491" s="25" t="s">
        <v>818</v>
      </c>
      <c r="D491" s="25">
        <v>50</v>
      </c>
      <c r="E491" s="26">
        <v>22836.12</v>
      </c>
      <c r="F491" s="27">
        <v>1091</v>
      </c>
      <c r="G491" s="33">
        <v>1714</v>
      </c>
      <c r="H491" s="28">
        <f>ROUND(E491/F491,2)</f>
        <v>20.93</v>
      </c>
    </row>
    <row r="492" spans="1:8" ht="13" x14ac:dyDescent="0.3">
      <c r="A492" s="25" t="s">
        <v>816</v>
      </c>
      <c r="B492" s="25" t="s">
        <v>817</v>
      </c>
      <c r="C492" s="25" t="s">
        <v>818</v>
      </c>
      <c r="D492" s="25">
        <v>100</v>
      </c>
      <c r="E492" s="26">
        <v>9470388.9800000004</v>
      </c>
      <c r="F492" s="27">
        <v>5151</v>
      </c>
      <c r="G492" s="35"/>
      <c r="H492" s="28">
        <f>ROUND(E492/F492,2)</f>
        <v>1838.55</v>
      </c>
    </row>
    <row r="493" spans="1:8" ht="13" x14ac:dyDescent="0.3">
      <c r="A493" s="25" t="s">
        <v>819</v>
      </c>
      <c r="B493" s="25" t="s">
        <v>820</v>
      </c>
      <c r="C493" s="25" t="s">
        <v>818</v>
      </c>
      <c r="D493" s="25">
        <v>50</v>
      </c>
      <c r="E493" s="26">
        <v>22836.12</v>
      </c>
      <c r="F493" s="27">
        <v>1091</v>
      </c>
      <c r="G493" s="33">
        <v>1714</v>
      </c>
      <c r="H493" s="28">
        <f>ROUND(E493/F493,2)</f>
        <v>20.93</v>
      </c>
    </row>
    <row r="494" spans="1:8" ht="13" x14ac:dyDescent="0.3">
      <c r="A494" s="25" t="s">
        <v>819</v>
      </c>
      <c r="B494" s="25" t="s">
        <v>820</v>
      </c>
      <c r="C494" s="25" t="s">
        <v>818</v>
      </c>
      <c r="D494" s="25">
        <v>100</v>
      </c>
      <c r="E494" s="26">
        <v>9470388.9800000004</v>
      </c>
      <c r="F494" s="27">
        <v>5151</v>
      </c>
      <c r="G494" s="35"/>
      <c r="H494" s="28">
        <f>ROUND(E494/F494,2)</f>
        <v>1838.55</v>
      </c>
    </row>
    <row r="495" spans="1:8" ht="13" x14ac:dyDescent="0.3">
      <c r="A495" s="25" t="s">
        <v>821</v>
      </c>
      <c r="B495" s="25" t="s">
        <v>822</v>
      </c>
      <c r="C495" s="25" t="s">
        <v>823</v>
      </c>
      <c r="D495" s="25">
        <v>50</v>
      </c>
      <c r="E495" s="26">
        <v>16021.84</v>
      </c>
      <c r="F495" s="27">
        <v>3063</v>
      </c>
      <c r="G495" s="33">
        <v>14588</v>
      </c>
      <c r="H495" s="28">
        <f>ROUND(E495/F495,2)</f>
        <v>5.23</v>
      </c>
    </row>
    <row r="496" spans="1:8" ht="13" x14ac:dyDescent="0.3">
      <c r="A496" s="25" t="s">
        <v>821</v>
      </c>
      <c r="B496" s="25" t="s">
        <v>822</v>
      </c>
      <c r="C496" s="25" t="s">
        <v>823</v>
      </c>
      <c r="D496" s="25">
        <v>75</v>
      </c>
      <c r="E496" s="26">
        <v>8309.18</v>
      </c>
      <c r="F496" s="27">
        <v>1048</v>
      </c>
      <c r="G496" s="34"/>
      <c r="H496" s="28">
        <f>ROUND(E496/F496,2)</f>
        <v>7.93</v>
      </c>
    </row>
    <row r="497" spans="1:8" ht="13" x14ac:dyDescent="0.3">
      <c r="A497" s="25" t="s">
        <v>821</v>
      </c>
      <c r="B497" s="25" t="s">
        <v>822</v>
      </c>
      <c r="C497" s="25" t="s">
        <v>823</v>
      </c>
      <c r="D497" s="25">
        <v>100</v>
      </c>
      <c r="E497" s="26">
        <v>1292621.8</v>
      </c>
      <c r="F497" s="27">
        <v>69663</v>
      </c>
      <c r="G497" s="35"/>
      <c r="H497" s="28">
        <f>ROUND(E497/F497,2)</f>
        <v>18.559999999999999</v>
      </c>
    </row>
    <row r="498" spans="1:8" ht="13" x14ac:dyDescent="0.3">
      <c r="A498" s="25" t="s">
        <v>824</v>
      </c>
      <c r="B498" s="25" t="s">
        <v>825</v>
      </c>
      <c r="C498" s="25" t="s">
        <v>826</v>
      </c>
      <c r="D498" s="25">
        <v>100</v>
      </c>
      <c r="E498" s="26">
        <v>1186034.7</v>
      </c>
      <c r="F498" s="27">
        <v>69569</v>
      </c>
      <c r="G498" s="27">
        <v>12897</v>
      </c>
      <c r="H498" s="28">
        <f>ROUND(E498/F498,2)</f>
        <v>17.05</v>
      </c>
    </row>
    <row r="499" spans="1:8" ht="13" x14ac:dyDescent="0.3">
      <c r="A499" s="25" t="s">
        <v>827</v>
      </c>
      <c r="B499" s="25" t="s">
        <v>828</v>
      </c>
      <c r="C499" s="25" t="s">
        <v>829</v>
      </c>
      <c r="D499" s="25">
        <v>50</v>
      </c>
      <c r="E499" s="26">
        <v>16021.84</v>
      </c>
      <c r="F499" s="27">
        <v>3063</v>
      </c>
      <c r="G499" s="33">
        <v>1733</v>
      </c>
      <c r="H499" s="28">
        <f>ROUND(E499/F499,2)</f>
        <v>5.23</v>
      </c>
    </row>
    <row r="500" spans="1:8" ht="13" x14ac:dyDescent="0.3">
      <c r="A500" s="25" t="s">
        <v>827</v>
      </c>
      <c r="B500" s="25" t="s">
        <v>828</v>
      </c>
      <c r="C500" s="25" t="s">
        <v>829</v>
      </c>
      <c r="D500" s="25">
        <v>75</v>
      </c>
      <c r="E500" s="26">
        <v>8309.18</v>
      </c>
      <c r="F500" s="27">
        <v>1048</v>
      </c>
      <c r="G500" s="35"/>
      <c r="H500" s="28">
        <f>ROUND(E500/F500,2)</f>
        <v>7.93</v>
      </c>
    </row>
    <row r="501" spans="1:8" ht="13" x14ac:dyDescent="0.3">
      <c r="A501" s="25" t="s">
        <v>830</v>
      </c>
      <c r="B501" s="25" t="s">
        <v>831</v>
      </c>
      <c r="C501" s="25" t="s">
        <v>832</v>
      </c>
      <c r="D501" s="25">
        <v>100</v>
      </c>
      <c r="E501" s="26">
        <v>106587.1</v>
      </c>
      <c r="F501" s="27">
        <v>94</v>
      </c>
      <c r="G501" s="27">
        <v>49</v>
      </c>
      <c r="H501" s="28">
        <f>ROUND(E501/F501,2)</f>
        <v>1133.9100000000001</v>
      </c>
    </row>
    <row r="502" spans="1:8" ht="13" x14ac:dyDescent="0.3">
      <c r="A502" s="25" t="s">
        <v>833</v>
      </c>
      <c r="B502" s="25" t="s">
        <v>834</v>
      </c>
      <c r="C502" s="25" t="s">
        <v>835</v>
      </c>
      <c r="D502" s="25">
        <v>75</v>
      </c>
      <c r="E502" s="26">
        <v>12081.66</v>
      </c>
      <c r="F502" s="27">
        <v>657</v>
      </c>
      <c r="G502" s="33">
        <v>375</v>
      </c>
      <c r="H502" s="28">
        <f>ROUND(E502/F502,2)</f>
        <v>18.39</v>
      </c>
    </row>
    <row r="503" spans="1:8" ht="13" x14ac:dyDescent="0.3">
      <c r="A503" s="25" t="s">
        <v>833</v>
      </c>
      <c r="B503" s="25" t="s">
        <v>834</v>
      </c>
      <c r="C503" s="25" t="s">
        <v>835</v>
      </c>
      <c r="D503" s="25">
        <v>100</v>
      </c>
      <c r="E503" s="26">
        <v>27523.599999999999</v>
      </c>
      <c r="F503" s="27">
        <v>1132</v>
      </c>
      <c r="G503" s="35"/>
      <c r="H503" s="28">
        <f>ROUND(E503/F503,2)</f>
        <v>24.31</v>
      </c>
    </row>
    <row r="504" spans="1:8" ht="13" x14ac:dyDescent="0.3">
      <c r="A504" s="25" t="s">
        <v>836</v>
      </c>
      <c r="B504" s="25" t="s">
        <v>837</v>
      </c>
      <c r="C504" s="25" t="s">
        <v>838</v>
      </c>
      <c r="D504" s="25">
        <v>75</v>
      </c>
      <c r="E504" s="26">
        <v>12081.66</v>
      </c>
      <c r="F504" s="27">
        <v>657</v>
      </c>
      <c r="G504" s="33">
        <v>375</v>
      </c>
      <c r="H504" s="28">
        <f>ROUND(E504/F504,2)</f>
        <v>18.39</v>
      </c>
    </row>
    <row r="505" spans="1:8" ht="13" x14ac:dyDescent="0.3">
      <c r="A505" s="25" t="s">
        <v>836</v>
      </c>
      <c r="B505" s="25" t="s">
        <v>837</v>
      </c>
      <c r="C505" s="25" t="s">
        <v>838</v>
      </c>
      <c r="D505" s="25">
        <v>100</v>
      </c>
      <c r="E505" s="26">
        <v>27523.599999999999</v>
      </c>
      <c r="F505" s="27">
        <v>1132</v>
      </c>
      <c r="G505" s="35"/>
      <c r="H505" s="28">
        <f>ROUND(E505/F505,2)</f>
        <v>24.31</v>
      </c>
    </row>
    <row r="506" spans="1:8" ht="13" x14ac:dyDescent="0.3">
      <c r="A506" s="25" t="s">
        <v>839</v>
      </c>
      <c r="B506" s="25" t="s">
        <v>840</v>
      </c>
      <c r="C506" s="25" t="s">
        <v>841</v>
      </c>
      <c r="D506" s="25">
        <v>50</v>
      </c>
      <c r="E506" s="26">
        <v>31214.5</v>
      </c>
      <c r="F506" s="27">
        <v>1264</v>
      </c>
      <c r="G506" s="33">
        <v>484</v>
      </c>
      <c r="H506" s="28">
        <f>ROUND(E506/F506,2)</f>
        <v>24.7</v>
      </c>
    </row>
    <row r="507" spans="1:8" ht="13" x14ac:dyDescent="0.3">
      <c r="A507" s="25" t="s">
        <v>839</v>
      </c>
      <c r="B507" s="25" t="s">
        <v>840</v>
      </c>
      <c r="C507" s="25" t="s">
        <v>841</v>
      </c>
      <c r="D507" s="25">
        <v>100</v>
      </c>
      <c r="E507" s="26">
        <v>62642.13</v>
      </c>
      <c r="F507" s="27">
        <v>1314</v>
      </c>
      <c r="G507" s="35"/>
      <c r="H507" s="28">
        <f>ROUND(E507/F507,2)</f>
        <v>47.67</v>
      </c>
    </row>
    <row r="508" spans="1:8" ht="13" x14ac:dyDescent="0.3">
      <c r="A508" s="25" t="s">
        <v>842</v>
      </c>
      <c r="B508" s="25" t="s">
        <v>843</v>
      </c>
      <c r="C508" s="25" t="s">
        <v>841</v>
      </c>
      <c r="D508" s="25">
        <v>50</v>
      </c>
      <c r="E508" s="26">
        <v>31214.5</v>
      </c>
      <c r="F508" s="27">
        <v>1264</v>
      </c>
      <c r="G508" s="33">
        <v>484</v>
      </c>
      <c r="H508" s="28">
        <f>ROUND(E508/F508,2)</f>
        <v>24.7</v>
      </c>
    </row>
    <row r="509" spans="1:8" ht="13" x14ac:dyDescent="0.3">
      <c r="A509" s="25" t="s">
        <v>842</v>
      </c>
      <c r="B509" s="25" t="s">
        <v>843</v>
      </c>
      <c r="C509" s="25" t="s">
        <v>841</v>
      </c>
      <c r="D509" s="25">
        <v>100</v>
      </c>
      <c r="E509" s="26">
        <v>62642.13</v>
      </c>
      <c r="F509" s="27">
        <v>1314</v>
      </c>
      <c r="G509" s="35"/>
      <c r="H509" s="28">
        <f>ROUND(E509/F509,2)</f>
        <v>47.67</v>
      </c>
    </row>
    <row r="510" spans="1:8" ht="13" x14ac:dyDescent="0.3">
      <c r="A510" s="25" t="s">
        <v>844</v>
      </c>
      <c r="B510" s="25" t="s">
        <v>845</v>
      </c>
      <c r="C510" s="25" t="s">
        <v>846</v>
      </c>
      <c r="D510" s="25">
        <v>50</v>
      </c>
      <c r="E510" s="26">
        <v>194.58</v>
      </c>
      <c r="F510" s="27">
        <v>21</v>
      </c>
      <c r="G510" s="33">
        <v>126</v>
      </c>
      <c r="H510" s="28">
        <f>ROUND(E510/F510,2)</f>
        <v>9.27</v>
      </c>
    </row>
    <row r="511" spans="1:8" ht="13" x14ac:dyDescent="0.3">
      <c r="A511" s="25" t="s">
        <v>844</v>
      </c>
      <c r="B511" s="25" t="s">
        <v>845</v>
      </c>
      <c r="C511" s="25" t="s">
        <v>846</v>
      </c>
      <c r="D511" s="25">
        <v>75</v>
      </c>
      <c r="E511" s="26">
        <v>88.98</v>
      </c>
      <c r="F511" s="27">
        <v>9</v>
      </c>
      <c r="G511" s="34"/>
      <c r="H511" s="28">
        <f>ROUND(E511/F511,2)</f>
        <v>9.89</v>
      </c>
    </row>
    <row r="512" spans="1:8" ht="13" x14ac:dyDescent="0.3">
      <c r="A512" s="25" t="s">
        <v>844</v>
      </c>
      <c r="B512" s="25" t="s">
        <v>845</v>
      </c>
      <c r="C512" s="25" t="s">
        <v>846</v>
      </c>
      <c r="D512" s="25">
        <v>100</v>
      </c>
      <c r="E512" s="26">
        <v>60135.75</v>
      </c>
      <c r="F512" s="27">
        <v>438</v>
      </c>
      <c r="G512" s="35"/>
      <c r="H512" s="28">
        <f>ROUND(E512/F512,2)</f>
        <v>137.30000000000001</v>
      </c>
    </row>
    <row r="513" spans="1:8" ht="13" x14ac:dyDescent="0.3">
      <c r="A513" s="25" t="s">
        <v>847</v>
      </c>
      <c r="B513" s="25" t="s">
        <v>848</v>
      </c>
      <c r="C513" s="25" t="s">
        <v>849</v>
      </c>
      <c r="D513" s="25">
        <v>100</v>
      </c>
      <c r="E513" s="26">
        <v>9042.3700000000008</v>
      </c>
      <c r="F513" s="27">
        <v>115</v>
      </c>
      <c r="G513" s="27">
        <v>28</v>
      </c>
      <c r="H513" s="28">
        <f>ROUND(E513/F513,2)</f>
        <v>78.63</v>
      </c>
    </row>
    <row r="514" spans="1:8" ht="13" x14ac:dyDescent="0.3">
      <c r="A514" s="25" t="s">
        <v>850</v>
      </c>
      <c r="B514" s="25" t="s">
        <v>851</v>
      </c>
      <c r="C514" s="25" t="s">
        <v>852</v>
      </c>
      <c r="D514" s="25">
        <v>50</v>
      </c>
      <c r="E514" s="26">
        <v>194.58</v>
      </c>
      <c r="F514" s="27">
        <v>21</v>
      </c>
      <c r="G514" s="33">
        <v>11</v>
      </c>
      <c r="H514" s="28">
        <f>ROUND(E514/F514,2)</f>
        <v>9.27</v>
      </c>
    </row>
    <row r="515" spans="1:8" ht="13" x14ac:dyDescent="0.3">
      <c r="A515" s="25" t="s">
        <v>850</v>
      </c>
      <c r="B515" s="25" t="s">
        <v>851</v>
      </c>
      <c r="C515" s="25" t="s">
        <v>852</v>
      </c>
      <c r="D515" s="25">
        <v>75</v>
      </c>
      <c r="E515" s="26">
        <v>88.98</v>
      </c>
      <c r="F515" s="27">
        <v>9</v>
      </c>
      <c r="G515" s="35"/>
      <c r="H515" s="28">
        <f>ROUND(E515/F515,2)</f>
        <v>9.89</v>
      </c>
    </row>
    <row r="516" spans="1:8" ht="13" x14ac:dyDescent="0.3">
      <c r="A516" s="25" t="s">
        <v>853</v>
      </c>
      <c r="B516" s="25" t="s">
        <v>854</v>
      </c>
      <c r="C516" s="25" t="s">
        <v>855</v>
      </c>
      <c r="D516" s="25">
        <v>100</v>
      </c>
      <c r="E516" s="26">
        <v>51093.38</v>
      </c>
      <c r="F516" s="27">
        <v>323</v>
      </c>
      <c r="G516" s="27">
        <v>88</v>
      </c>
      <c r="H516" s="28">
        <f>ROUND(E516/F516,2)</f>
        <v>158.18</v>
      </c>
    </row>
    <row r="517" spans="1:8" ht="13" x14ac:dyDescent="0.3">
      <c r="A517" s="25" t="s">
        <v>856</v>
      </c>
      <c r="B517" s="25" t="s">
        <v>805</v>
      </c>
      <c r="C517" s="25" t="s">
        <v>857</v>
      </c>
      <c r="D517" s="25">
        <v>50</v>
      </c>
      <c r="E517" s="26">
        <v>1769.27</v>
      </c>
      <c r="F517" s="27">
        <v>245</v>
      </c>
      <c r="G517" s="33">
        <v>98</v>
      </c>
      <c r="H517" s="28">
        <f>ROUND(E517/F517,2)</f>
        <v>7.22</v>
      </c>
    </row>
    <row r="518" spans="1:8" ht="13" x14ac:dyDescent="0.3">
      <c r="A518" s="25" t="s">
        <v>856</v>
      </c>
      <c r="B518" s="25" t="s">
        <v>805</v>
      </c>
      <c r="C518" s="25" t="s">
        <v>857</v>
      </c>
      <c r="D518" s="25">
        <v>75</v>
      </c>
      <c r="E518" s="26">
        <v>793.53</v>
      </c>
      <c r="F518" s="27">
        <v>77</v>
      </c>
      <c r="G518" s="34"/>
      <c r="H518" s="28">
        <f>ROUND(E518/F518,2)</f>
        <v>10.31</v>
      </c>
    </row>
    <row r="519" spans="1:8" ht="13" x14ac:dyDescent="0.3">
      <c r="A519" s="25" t="s">
        <v>856</v>
      </c>
      <c r="B519" s="25" t="s">
        <v>805</v>
      </c>
      <c r="C519" s="25" t="s">
        <v>857</v>
      </c>
      <c r="D519" s="25">
        <v>100</v>
      </c>
      <c r="E519" s="26">
        <v>127.4</v>
      </c>
      <c r="F519" s="27">
        <v>11</v>
      </c>
      <c r="G519" s="35"/>
      <c r="H519" s="28">
        <f>ROUND(E519/F519,2)</f>
        <v>11.58</v>
      </c>
    </row>
    <row r="520" spans="1:8" ht="13" x14ac:dyDescent="0.3">
      <c r="A520" s="25" t="s">
        <v>858</v>
      </c>
      <c r="B520" s="25" t="s">
        <v>859</v>
      </c>
      <c r="C520" s="25" t="s">
        <v>857</v>
      </c>
      <c r="D520" s="25">
        <v>50</v>
      </c>
      <c r="E520" s="26">
        <v>1769.27</v>
      </c>
      <c r="F520" s="27">
        <v>245</v>
      </c>
      <c r="G520" s="33">
        <v>98</v>
      </c>
      <c r="H520" s="28">
        <f>ROUND(E520/F520,2)</f>
        <v>7.22</v>
      </c>
    </row>
    <row r="521" spans="1:8" ht="13" x14ac:dyDescent="0.3">
      <c r="A521" s="25" t="s">
        <v>858</v>
      </c>
      <c r="B521" s="25" t="s">
        <v>859</v>
      </c>
      <c r="C521" s="25" t="s">
        <v>857</v>
      </c>
      <c r="D521" s="25">
        <v>75</v>
      </c>
      <c r="E521" s="26">
        <v>793.53</v>
      </c>
      <c r="F521" s="27">
        <v>77</v>
      </c>
      <c r="G521" s="34"/>
      <c r="H521" s="28">
        <f>ROUND(E521/F521,2)</f>
        <v>10.31</v>
      </c>
    </row>
    <row r="522" spans="1:8" ht="13" x14ac:dyDescent="0.3">
      <c r="A522" s="25" t="s">
        <v>858</v>
      </c>
      <c r="B522" s="25" t="s">
        <v>859</v>
      </c>
      <c r="C522" s="25" t="s">
        <v>857</v>
      </c>
      <c r="D522" s="25">
        <v>100</v>
      </c>
      <c r="E522" s="26">
        <v>127.4</v>
      </c>
      <c r="F522" s="27">
        <v>11</v>
      </c>
      <c r="G522" s="35"/>
      <c r="H522" s="28">
        <f>ROUND(E522/F522,2)</f>
        <v>11.58</v>
      </c>
    </row>
    <row r="523" spans="1:8" ht="13" x14ac:dyDescent="0.3">
      <c r="A523" s="25" t="s">
        <v>860</v>
      </c>
      <c r="B523" s="25" t="s">
        <v>861</v>
      </c>
      <c r="C523" s="25" t="s">
        <v>862</v>
      </c>
      <c r="D523" s="25">
        <v>50</v>
      </c>
      <c r="E523" s="26">
        <v>5134.47</v>
      </c>
      <c r="F523" s="27">
        <v>252</v>
      </c>
      <c r="G523" s="27">
        <v>54</v>
      </c>
      <c r="H523" s="28">
        <f>ROUND(E523/F523,2)</f>
        <v>20.37</v>
      </c>
    </row>
    <row r="524" spans="1:8" ht="13" x14ac:dyDescent="0.3">
      <c r="A524" s="25" t="s">
        <v>863</v>
      </c>
      <c r="B524" s="25" t="s">
        <v>864</v>
      </c>
      <c r="C524" s="25" t="s">
        <v>862</v>
      </c>
      <c r="D524" s="25">
        <v>50</v>
      </c>
      <c r="E524" s="26">
        <v>5134.47</v>
      </c>
      <c r="F524" s="27">
        <v>252</v>
      </c>
      <c r="G524" s="27">
        <v>54</v>
      </c>
      <c r="H524" s="28">
        <f>ROUND(E524/F524,2)</f>
        <v>20.37</v>
      </c>
    </row>
    <row r="525" spans="1:8" ht="13" x14ac:dyDescent="0.3">
      <c r="A525" s="25" t="s">
        <v>865</v>
      </c>
      <c r="B525" s="25" t="s">
        <v>866</v>
      </c>
      <c r="C525" s="25" t="s">
        <v>867</v>
      </c>
      <c r="D525" s="25">
        <v>50</v>
      </c>
      <c r="E525" s="26">
        <v>52011.91</v>
      </c>
      <c r="F525" s="27">
        <v>8666</v>
      </c>
      <c r="G525" s="33">
        <v>4562</v>
      </c>
      <c r="H525" s="28">
        <f>ROUND(E525/F525,2)</f>
        <v>6</v>
      </c>
    </row>
    <row r="526" spans="1:8" ht="13" x14ac:dyDescent="0.3">
      <c r="A526" s="25" t="s">
        <v>865</v>
      </c>
      <c r="B526" s="25" t="s">
        <v>866</v>
      </c>
      <c r="C526" s="25" t="s">
        <v>867</v>
      </c>
      <c r="D526" s="25">
        <v>75</v>
      </c>
      <c r="E526" s="26">
        <v>25755.919999999998</v>
      </c>
      <c r="F526" s="27">
        <v>2944</v>
      </c>
      <c r="G526" s="34"/>
      <c r="H526" s="28">
        <f>ROUND(E526/F526,2)</f>
        <v>8.75</v>
      </c>
    </row>
    <row r="527" spans="1:8" ht="13" x14ac:dyDescent="0.3">
      <c r="A527" s="25" t="s">
        <v>865</v>
      </c>
      <c r="B527" s="25" t="s">
        <v>866</v>
      </c>
      <c r="C527" s="25" t="s">
        <v>867</v>
      </c>
      <c r="D527" s="25">
        <v>100</v>
      </c>
      <c r="E527" s="26">
        <v>41.1</v>
      </c>
      <c r="F527" s="27">
        <v>3</v>
      </c>
      <c r="G527" s="35"/>
      <c r="H527" s="28">
        <f>ROUND(E527/F527,2)</f>
        <v>13.7</v>
      </c>
    </row>
    <row r="528" spans="1:8" ht="13" x14ac:dyDescent="0.3">
      <c r="A528" s="25" t="s">
        <v>868</v>
      </c>
      <c r="B528" s="25" t="s">
        <v>869</v>
      </c>
      <c r="C528" s="25" t="s">
        <v>870</v>
      </c>
      <c r="D528" s="25">
        <v>50</v>
      </c>
      <c r="E528" s="26">
        <v>3931.1</v>
      </c>
      <c r="F528" s="27">
        <v>688</v>
      </c>
      <c r="G528" s="33">
        <v>429</v>
      </c>
      <c r="H528" s="28">
        <f>ROUND(E528/F528,2)</f>
        <v>5.71</v>
      </c>
    </row>
    <row r="529" spans="1:8" ht="13" x14ac:dyDescent="0.3">
      <c r="A529" s="25" t="s">
        <v>868</v>
      </c>
      <c r="B529" s="25" t="s">
        <v>869</v>
      </c>
      <c r="C529" s="25" t="s">
        <v>870</v>
      </c>
      <c r="D529" s="25">
        <v>75</v>
      </c>
      <c r="E529" s="26">
        <v>2156.19</v>
      </c>
      <c r="F529" s="27">
        <v>249</v>
      </c>
      <c r="G529" s="34"/>
      <c r="H529" s="28">
        <f>ROUND(E529/F529,2)</f>
        <v>8.66</v>
      </c>
    </row>
    <row r="530" spans="1:8" ht="13" x14ac:dyDescent="0.3">
      <c r="A530" s="25" t="s">
        <v>868</v>
      </c>
      <c r="B530" s="25" t="s">
        <v>869</v>
      </c>
      <c r="C530" s="25" t="s">
        <v>870</v>
      </c>
      <c r="D530" s="25">
        <v>100</v>
      </c>
      <c r="E530" s="26">
        <v>41.1</v>
      </c>
      <c r="F530" s="27">
        <v>3</v>
      </c>
      <c r="G530" s="35"/>
      <c r="H530" s="28">
        <f>ROUND(E530/F530,2)</f>
        <v>13.7</v>
      </c>
    </row>
    <row r="531" spans="1:8" ht="13" x14ac:dyDescent="0.3">
      <c r="A531" s="25" t="s">
        <v>871</v>
      </c>
      <c r="B531" s="25" t="s">
        <v>872</v>
      </c>
      <c r="C531" s="25" t="s">
        <v>873</v>
      </c>
      <c r="D531" s="25">
        <v>50</v>
      </c>
      <c r="E531" s="26">
        <v>29309.91</v>
      </c>
      <c r="F531" s="27">
        <v>4967</v>
      </c>
      <c r="G531" s="33">
        <v>2504</v>
      </c>
      <c r="H531" s="28">
        <f>ROUND(E531/F531,2)</f>
        <v>5.9</v>
      </c>
    </row>
    <row r="532" spans="1:8" ht="13" x14ac:dyDescent="0.3">
      <c r="A532" s="25" t="s">
        <v>871</v>
      </c>
      <c r="B532" s="25" t="s">
        <v>872</v>
      </c>
      <c r="C532" s="25" t="s">
        <v>873</v>
      </c>
      <c r="D532" s="25">
        <v>75</v>
      </c>
      <c r="E532" s="26">
        <v>14690.47</v>
      </c>
      <c r="F532" s="27">
        <v>1716</v>
      </c>
      <c r="G532" s="35"/>
      <c r="H532" s="28">
        <f>ROUND(E532/F532,2)</f>
        <v>8.56</v>
      </c>
    </row>
    <row r="533" spans="1:8" ht="13" x14ac:dyDescent="0.3">
      <c r="A533" s="25" t="s">
        <v>874</v>
      </c>
      <c r="B533" s="25" t="s">
        <v>875</v>
      </c>
      <c r="C533" s="25" t="s">
        <v>876</v>
      </c>
      <c r="D533" s="25">
        <v>50</v>
      </c>
      <c r="E533" s="26">
        <v>18770.900000000001</v>
      </c>
      <c r="F533" s="27">
        <v>3011</v>
      </c>
      <c r="G533" s="33">
        <v>1673</v>
      </c>
      <c r="H533" s="28">
        <f>ROUND(E533/F533,2)</f>
        <v>6.23</v>
      </c>
    </row>
    <row r="534" spans="1:8" ht="13" x14ac:dyDescent="0.3">
      <c r="A534" s="25" t="s">
        <v>874</v>
      </c>
      <c r="B534" s="25" t="s">
        <v>875</v>
      </c>
      <c r="C534" s="25" t="s">
        <v>876</v>
      </c>
      <c r="D534" s="25">
        <v>75</v>
      </c>
      <c r="E534" s="26">
        <v>8909.26</v>
      </c>
      <c r="F534" s="27">
        <v>979</v>
      </c>
      <c r="G534" s="35"/>
      <c r="H534" s="28">
        <f>ROUND(E534/F534,2)</f>
        <v>9.1</v>
      </c>
    </row>
    <row r="535" spans="1:8" ht="13" x14ac:dyDescent="0.3">
      <c r="A535" s="25" t="s">
        <v>877</v>
      </c>
      <c r="B535" s="25" t="s">
        <v>878</v>
      </c>
      <c r="C535" s="25" t="s">
        <v>879</v>
      </c>
      <c r="D535" s="25">
        <v>50</v>
      </c>
      <c r="E535" s="26">
        <v>64284.24</v>
      </c>
      <c r="F535" s="27">
        <v>5160</v>
      </c>
      <c r="G535" s="33">
        <v>2298</v>
      </c>
      <c r="H535" s="28">
        <f>ROUND(E535/F535,2)</f>
        <v>12.46</v>
      </c>
    </row>
    <row r="536" spans="1:8" ht="13" x14ac:dyDescent="0.3">
      <c r="A536" s="25" t="s">
        <v>877</v>
      </c>
      <c r="B536" s="25" t="s">
        <v>878</v>
      </c>
      <c r="C536" s="25" t="s">
        <v>879</v>
      </c>
      <c r="D536" s="25">
        <v>75</v>
      </c>
      <c r="E536" s="26">
        <v>11705.21</v>
      </c>
      <c r="F536" s="27">
        <v>1109</v>
      </c>
      <c r="G536" s="34"/>
      <c r="H536" s="28">
        <f>ROUND(E536/F536,2)</f>
        <v>10.55</v>
      </c>
    </row>
    <row r="537" spans="1:8" ht="13" x14ac:dyDescent="0.3">
      <c r="A537" s="25" t="s">
        <v>877</v>
      </c>
      <c r="B537" s="25" t="s">
        <v>878</v>
      </c>
      <c r="C537" s="25" t="s">
        <v>879</v>
      </c>
      <c r="D537" s="25">
        <v>100</v>
      </c>
      <c r="E537" s="26">
        <v>1326408.1499999999</v>
      </c>
      <c r="F537" s="27">
        <v>1089</v>
      </c>
      <c r="G537" s="35"/>
      <c r="H537" s="28">
        <f>ROUND(E537/F537,2)</f>
        <v>1218.01</v>
      </c>
    </row>
    <row r="538" spans="1:8" ht="13" x14ac:dyDescent="0.3">
      <c r="A538" s="25" t="s">
        <v>880</v>
      </c>
      <c r="B538" s="25" t="s">
        <v>881</v>
      </c>
      <c r="C538" s="25" t="s">
        <v>882</v>
      </c>
      <c r="D538" s="25">
        <v>50</v>
      </c>
      <c r="E538" s="26">
        <v>70.48</v>
      </c>
      <c r="F538" s="27">
        <v>7</v>
      </c>
      <c r="G538" s="33">
        <v>8</v>
      </c>
      <c r="H538" s="28">
        <f>ROUND(E538/F538,2)</f>
        <v>10.07</v>
      </c>
    </row>
    <row r="539" spans="1:8" ht="13" x14ac:dyDescent="0.3">
      <c r="A539" s="25" t="s">
        <v>880</v>
      </c>
      <c r="B539" s="25" t="s">
        <v>881</v>
      </c>
      <c r="C539" s="25" t="s">
        <v>882</v>
      </c>
      <c r="D539" s="25">
        <v>75</v>
      </c>
      <c r="E539" s="26">
        <v>66.099999999999994</v>
      </c>
      <c r="F539" s="27">
        <v>4</v>
      </c>
      <c r="G539" s="35"/>
      <c r="H539" s="28">
        <f>ROUND(E539/F539,2)</f>
        <v>16.53</v>
      </c>
    </row>
    <row r="540" spans="1:8" ht="13" x14ac:dyDescent="0.3">
      <c r="A540" s="25" t="s">
        <v>883</v>
      </c>
      <c r="B540" s="25" t="s">
        <v>884</v>
      </c>
      <c r="C540" s="25" t="s">
        <v>885</v>
      </c>
      <c r="D540" s="25">
        <v>50</v>
      </c>
      <c r="E540" s="26">
        <v>2492.4499999999998</v>
      </c>
      <c r="F540" s="27">
        <v>336</v>
      </c>
      <c r="G540" s="33">
        <v>483</v>
      </c>
      <c r="H540" s="28">
        <f>ROUND(E540/F540,2)</f>
        <v>7.42</v>
      </c>
    </row>
    <row r="541" spans="1:8" ht="13" x14ac:dyDescent="0.3">
      <c r="A541" s="25" t="s">
        <v>883</v>
      </c>
      <c r="B541" s="25" t="s">
        <v>884</v>
      </c>
      <c r="C541" s="25" t="s">
        <v>885</v>
      </c>
      <c r="D541" s="25">
        <v>75</v>
      </c>
      <c r="E541" s="26">
        <v>1543.89</v>
      </c>
      <c r="F541" s="27">
        <v>132</v>
      </c>
      <c r="G541" s="34"/>
      <c r="H541" s="28">
        <f>ROUND(E541/F541,2)</f>
        <v>11.7</v>
      </c>
    </row>
    <row r="542" spans="1:8" ht="13" x14ac:dyDescent="0.3">
      <c r="A542" s="25" t="s">
        <v>883</v>
      </c>
      <c r="B542" s="25" t="s">
        <v>884</v>
      </c>
      <c r="C542" s="25" t="s">
        <v>885</v>
      </c>
      <c r="D542" s="25">
        <v>100</v>
      </c>
      <c r="E542" s="26">
        <v>1313633.6599999999</v>
      </c>
      <c r="F542" s="27">
        <v>843</v>
      </c>
      <c r="G542" s="35"/>
      <c r="H542" s="28">
        <f>ROUND(E542/F542,2)</f>
        <v>1558.28</v>
      </c>
    </row>
    <row r="543" spans="1:8" ht="13" x14ac:dyDescent="0.3">
      <c r="A543" s="25" t="s">
        <v>886</v>
      </c>
      <c r="B543" s="25" t="s">
        <v>887</v>
      </c>
      <c r="C543" s="25" t="s">
        <v>888</v>
      </c>
      <c r="D543" s="25">
        <v>50</v>
      </c>
      <c r="E543" s="26">
        <v>12837.27</v>
      </c>
      <c r="F543" s="27">
        <v>1869</v>
      </c>
      <c r="G543" s="33">
        <v>1026</v>
      </c>
      <c r="H543" s="28">
        <f>ROUND(E543/F543,2)</f>
        <v>6.87</v>
      </c>
    </row>
    <row r="544" spans="1:8" ht="13" x14ac:dyDescent="0.3">
      <c r="A544" s="25" t="s">
        <v>886</v>
      </c>
      <c r="B544" s="25" t="s">
        <v>887</v>
      </c>
      <c r="C544" s="25" t="s">
        <v>888</v>
      </c>
      <c r="D544" s="25">
        <v>75</v>
      </c>
      <c r="E544" s="26">
        <v>6832.44</v>
      </c>
      <c r="F544" s="27">
        <v>667</v>
      </c>
      <c r="G544" s="34"/>
      <c r="H544" s="28">
        <f>ROUND(E544/F544,2)</f>
        <v>10.24</v>
      </c>
    </row>
    <row r="545" spans="1:8" ht="13" x14ac:dyDescent="0.3">
      <c r="A545" s="25" t="s">
        <v>886</v>
      </c>
      <c r="B545" s="25" t="s">
        <v>887</v>
      </c>
      <c r="C545" s="25" t="s">
        <v>888</v>
      </c>
      <c r="D545" s="25">
        <v>100</v>
      </c>
      <c r="E545" s="26">
        <v>14.8</v>
      </c>
      <c r="F545" s="27">
        <v>2</v>
      </c>
      <c r="G545" s="35"/>
      <c r="H545" s="28">
        <f>ROUND(E545/F545,2)</f>
        <v>7.4</v>
      </c>
    </row>
    <row r="546" spans="1:8" ht="13" x14ac:dyDescent="0.3">
      <c r="A546" s="25" t="s">
        <v>889</v>
      </c>
      <c r="B546" s="25" t="s">
        <v>890</v>
      </c>
      <c r="C546" s="25" t="s">
        <v>891</v>
      </c>
      <c r="D546" s="25">
        <v>50</v>
      </c>
      <c r="E546" s="26">
        <v>2202.73</v>
      </c>
      <c r="F546" s="27">
        <v>319</v>
      </c>
      <c r="G546" s="33">
        <v>168</v>
      </c>
      <c r="H546" s="28">
        <f>ROUND(E546/F546,2)</f>
        <v>6.91</v>
      </c>
    </row>
    <row r="547" spans="1:8" ht="13" x14ac:dyDescent="0.3">
      <c r="A547" s="25" t="s">
        <v>889</v>
      </c>
      <c r="B547" s="25" t="s">
        <v>890</v>
      </c>
      <c r="C547" s="25" t="s">
        <v>891</v>
      </c>
      <c r="D547" s="25">
        <v>75</v>
      </c>
      <c r="E547" s="26">
        <v>1255.0899999999999</v>
      </c>
      <c r="F547" s="27">
        <v>123</v>
      </c>
      <c r="G547" s="35"/>
      <c r="H547" s="28">
        <f>ROUND(E547/F547,2)</f>
        <v>10.199999999999999</v>
      </c>
    </row>
    <row r="548" spans="1:8" ht="13" x14ac:dyDescent="0.3">
      <c r="A548" s="25" t="s">
        <v>892</v>
      </c>
      <c r="B548" s="25" t="s">
        <v>893</v>
      </c>
      <c r="C548" s="25" t="s">
        <v>894</v>
      </c>
      <c r="D548" s="25">
        <v>50</v>
      </c>
      <c r="E548" s="26">
        <v>46681.31</v>
      </c>
      <c r="F548" s="27">
        <v>2629</v>
      </c>
      <c r="G548" s="33">
        <v>662</v>
      </c>
      <c r="H548" s="28">
        <f>ROUND(E548/F548,2)</f>
        <v>17.760000000000002</v>
      </c>
    </row>
    <row r="549" spans="1:8" ht="13" x14ac:dyDescent="0.3">
      <c r="A549" s="25" t="s">
        <v>892</v>
      </c>
      <c r="B549" s="25" t="s">
        <v>893</v>
      </c>
      <c r="C549" s="25" t="s">
        <v>894</v>
      </c>
      <c r="D549" s="25">
        <v>75</v>
      </c>
      <c r="E549" s="26">
        <v>2007.69</v>
      </c>
      <c r="F549" s="27">
        <v>183</v>
      </c>
      <c r="G549" s="34"/>
      <c r="H549" s="28">
        <f>ROUND(E549/F549,2)</f>
        <v>10.97</v>
      </c>
    </row>
    <row r="550" spans="1:8" ht="13" x14ac:dyDescent="0.3">
      <c r="A550" s="25" t="s">
        <v>892</v>
      </c>
      <c r="B550" s="25" t="s">
        <v>893</v>
      </c>
      <c r="C550" s="25" t="s">
        <v>894</v>
      </c>
      <c r="D550" s="25">
        <v>100</v>
      </c>
      <c r="E550" s="26">
        <v>12759.69</v>
      </c>
      <c r="F550" s="27">
        <v>244</v>
      </c>
      <c r="G550" s="35"/>
      <c r="H550" s="28">
        <f>ROUND(E550/F550,2)</f>
        <v>52.29</v>
      </c>
    </row>
    <row r="551" spans="1:8" ht="208" x14ac:dyDescent="0.3">
      <c r="A551" s="19" t="s">
        <v>895</v>
      </c>
      <c r="B551" s="20" t="s">
        <v>896</v>
      </c>
      <c r="C551" s="20" t="s">
        <v>897</v>
      </c>
      <c r="D551" s="30" t="s">
        <v>505</v>
      </c>
      <c r="E551" s="31">
        <f>SUM(E552+E553+E554)</f>
        <v>3927399.19</v>
      </c>
      <c r="F551" s="32">
        <f>SUM(F552+F553+F554)</f>
        <v>284973</v>
      </c>
      <c r="G551" s="32">
        <v>37282</v>
      </c>
      <c r="H551" s="31">
        <f>ROUND(E551/F551,2)</f>
        <v>13.78</v>
      </c>
    </row>
    <row r="552" spans="1:8" ht="13" x14ac:dyDescent="0.3">
      <c r="A552" s="25" t="s">
        <v>895</v>
      </c>
      <c r="B552" s="25" t="s">
        <v>896</v>
      </c>
      <c r="C552" s="25" t="s">
        <v>897</v>
      </c>
      <c r="D552" s="25">
        <v>50</v>
      </c>
      <c r="E552" s="26">
        <v>26600.01</v>
      </c>
      <c r="F552" s="27">
        <v>1147</v>
      </c>
      <c r="G552" s="33">
        <v>37282</v>
      </c>
      <c r="H552" s="28">
        <f>ROUND(E552/F552,2)</f>
        <v>23.19</v>
      </c>
    </row>
    <row r="553" spans="1:8" ht="13" x14ac:dyDescent="0.3">
      <c r="A553" s="25" t="s">
        <v>895</v>
      </c>
      <c r="B553" s="25" t="s">
        <v>896</v>
      </c>
      <c r="C553" s="25" t="s">
        <v>897</v>
      </c>
      <c r="D553" s="25">
        <v>75</v>
      </c>
      <c r="E553" s="26">
        <v>1104894.24</v>
      </c>
      <c r="F553" s="27">
        <v>125976</v>
      </c>
      <c r="G553" s="34"/>
      <c r="H553" s="28">
        <f>ROUND(E553/F553,2)</f>
        <v>8.77</v>
      </c>
    </row>
    <row r="554" spans="1:8" ht="13" x14ac:dyDescent="0.3">
      <c r="A554" s="25" t="s">
        <v>895</v>
      </c>
      <c r="B554" s="25" t="s">
        <v>896</v>
      </c>
      <c r="C554" s="25" t="s">
        <v>897</v>
      </c>
      <c r="D554" s="25">
        <v>100</v>
      </c>
      <c r="E554" s="26">
        <v>2795904.94</v>
      </c>
      <c r="F554" s="27">
        <v>157850</v>
      </c>
      <c r="G554" s="35"/>
      <c r="H554" s="28">
        <f>ROUND(E554/F554,2)</f>
        <v>17.71</v>
      </c>
    </row>
    <row r="555" spans="1:8" ht="13" x14ac:dyDescent="0.3">
      <c r="A555" s="25" t="s">
        <v>898</v>
      </c>
      <c r="B555" s="25" t="s">
        <v>899</v>
      </c>
      <c r="C555" s="25" t="s">
        <v>900</v>
      </c>
      <c r="D555" s="25">
        <v>75</v>
      </c>
      <c r="E555" s="26">
        <v>6325.28</v>
      </c>
      <c r="F555" s="27">
        <v>1035</v>
      </c>
      <c r="G555" s="27">
        <v>250</v>
      </c>
      <c r="H555" s="28">
        <f>ROUND(E555/F555,2)</f>
        <v>6.11</v>
      </c>
    </row>
    <row r="556" spans="1:8" ht="13" x14ac:dyDescent="0.3">
      <c r="A556" s="25" t="s">
        <v>901</v>
      </c>
      <c r="B556" s="25" t="s">
        <v>902</v>
      </c>
      <c r="C556" s="25" t="s">
        <v>903</v>
      </c>
      <c r="D556" s="25">
        <v>75</v>
      </c>
      <c r="E556" s="26">
        <v>53874</v>
      </c>
      <c r="F556" s="27">
        <v>6575</v>
      </c>
      <c r="G556" s="33">
        <v>1246</v>
      </c>
      <c r="H556" s="28">
        <f>ROUND(E556/F556,2)</f>
        <v>8.19</v>
      </c>
    </row>
    <row r="557" spans="1:8" ht="13" x14ac:dyDescent="0.3">
      <c r="A557" s="25" t="s">
        <v>901</v>
      </c>
      <c r="B557" s="25" t="s">
        <v>902</v>
      </c>
      <c r="C557" s="25" t="s">
        <v>903</v>
      </c>
      <c r="D557" s="25">
        <v>100</v>
      </c>
      <c r="E557" s="26">
        <v>44.69</v>
      </c>
      <c r="F557" s="27">
        <v>5</v>
      </c>
      <c r="G557" s="35"/>
      <c r="H557" s="28">
        <f>ROUND(E557/F557,2)</f>
        <v>8.94</v>
      </c>
    </row>
    <row r="558" spans="1:8" ht="13" x14ac:dyDescent="0.3">
      <c r="A558" s="25" t="s">
        <v>904</v>
      </c>
      <c r="B558" s="25" t="s">
        <v>905</v>
      </c>
      <c r="C558" s="25" t="s">
        <v>906</v>
      </c>
      <c r="D558" s="25">
        <v>75</v>
      </c>
      <c r="E558" s="26">
        <v>72552.17</v>
      </c>
      <c r="F558" s="27">
        <v>10390</v>
      </c>
      <c r="G558" s="33">
        <v>1741</v>
      </c>
      <c r="H558" s="28">
        <f>ROUND(E558/F558,2)</f>
        <v>6.98</v>
      </c>
    </row>
    <row r="559" spans="1:8" ht="13" x14ac:dyDescent="0.3">
      <c r="A559" s="25" t="s">
        <v>904</v>
      </c>
      <c r="B559" s="25" t="s">
        <v>905</v>
      </c>
      <c r="C559" s="25" t="s">
        <v>906</v>
      </c>
      <c r="D559" s="25">
        <v>100</v>
      </c>
      <c r="E559" s="26">
        <v>150.61000000000001</v>
      </c>
      <c r="F559" s="27">
        <v>14</v>
      </c>
      <c r="G559" s="35"/>
      <c r="H559" s="28">
        <f>ROUND(E559/F559,2)</f>
        <v>10.76</v>
      </c>
    </row>
    <row r="560" spans="1:8" ht="13" x14ac:dyDescent="0.3">
      <c r="A560" s="25" t="s">
        <v>907</v>
      </c>
      <c r="B560" s="25" t="s">
        <v>908</v>
      </c>
      <c r="C560" s="25" t="s">
        <v>909</v>
      </c>
      <c r="D560" s="25">
        <v>100</v>
      </c>
      <c r="E560" s="26">
        <v>5142.1899999999996</v>
      </c>
      <c r="F560" s="27">
        <v>651</v>
      </c>
      <c r="G560" s="27">
        <v>144</v>
      </c>
      <c r="H560" s="28">
        <f>ROUND(E560/F560,2)</f>
        <v>7.9</v>
      </c>
    </row>
    <row r="561" spans="1:8" ht="13" x14ac:dyDescent="0.3">
      <c r="A561" s="25" t="s">
        <v>910</v>
      </c>
      <c r="B561" s="25" t="s">
        <v>911</v>
      </c>
      <c r="C561" s="25" t="s">
        <v>912</v>
      </c>
      <c r="D561" s="25">
        <v>100</v>
      </c>
      <c r="E561" s="26">
        <v>2116580.65</v>
      </c>
      <c r="F561" s="27">
        <v>129743</v>
      </c>
      <c r="G561" s="27">
        <v>10867</v>
      </c>
      <c r="H561" s="28">
        <f>ROUND(E561/F561,2)</f>
        <v>16.309999999999999</v>
      </c>
    </row>
    <row r="562" spans="1:8" ht="13" x14ac:dyDescent="0.3">
      <c r="A562" s="25" t="s">
        <v>913</v>
      </c>
      <c r="B562" s="25" t="s">
        <v>914</v>
      </c>
      <c r="C562" s="25" t="s">
        <v>915</v>
      </c>
      <c r="D562" s="25">
        <v>75</v>
      </c>
      <c r="E562" s="26">
        <v>54600.7</v>
      </c>
      <c r="F562" s="27">
        <v>6418</v>
      </c>
      <c r="G562" s="33">
        <v>806</v>
      </c>
      <c r="H562" s="28">
        <f>ROUND(E562/F562,2)</f>
        <v>8.51</v>
      </c>
    </row>
    <row r="563" spans="1:8" ht="13" x14ac:dyDescent="0.3">
      <c r="A563" s="25" t="s">
        <v>913</v>
      </c>
      <c r="B563" s="25" t="s">
        <v>914</v>
      </c>
      <c r="C563" s="25" t="s">
        <v>915</v>
      </c>
      <c r="D563" s="25">
        <v>100</v>
      </c>
      <c r="E563" s="26">
        <v>2191.85</v>
      </c>
      <c r="F563" s="27">
        <v>196</v>
      </c>
      <c r="G563" s="35"/>
      <c r="H563" s="28">
        <f>ROUND(E563/F563,2)</f>
        <v>11.18</v>
      </c>
    </row>
    <row r="564" spans="1:8" ht="13" x14ac:dyDescent="0.3">
      <c r="A564" s="25" t="s">
        <v>916</v>
      </c>
      <c r="B564" s="25" t="s">
        <v>917</v>
      </c>
      <c r="C564" s="25" t="s">
        <v>918</v>
      </c>
      <c r="D564" s="25">
        <v>75</v>
      </c>
      <c r="E564" s="26">
        <v>2828.63</v>
      </c>
      <c r="F564" s="27">
        <v>331</v>
      </c>
      <c r="G564" s="33">
        <v>96</v>
      </c>
      <c r="H564" s="28">
        <f>ROUND(E564/F564,2)</f>
        <v>8.5500000000000007</v>
      </c>
    </row>
    <row r="565" spans="1:8" ht="13" x14ac:dyDescent="0.3">
      <c r="A565" s="25" t="s">
        <v>916</v>
      </c>
      <c r="B565" s="25" t="s">
        <v>917</v>
      </c>
      <c r="C565" s="25" t="s">
        <v>918</v>
      </c>
      <c r="D565" s="25">
        <v>100</v>
      </c>
      <c r="E565" s="26">
        <v>47.34</v>
      </c>
      <c r="F565" s="27">
        <v>4</v>
      </c>
      <c r="G565" s="35"/>
      <c r="H565" s="28">
        <f>ROUND(E565/F565,2)</f>
        <v>11.84</v>
      </c>
    </row>
    <row r="566" spans="1:8" ht="13" x14ac:dyDescent="0.3">
      <c r="A566" s="25" t="s">
        <v>919</v>
      </c>
      <c r="B566" s="25" t="s">
        <v>920</v>
      </c>
      <c r="C566" s="25" t="s">
        <v>921</v>
      </c>
      <c r="D566" s="25">
        <v>75</v>
      </c>
      <c r="E566" s="26">
        <v>21731.279999999999</v>
      </c>
      <c r="F566" s="27">
        <v>3002</v>
      </c>
      <c r="G566" s="33">
        <v>518</v>
      </c>
      <c r="H566" s="28">
        <f>ROUND(E566/F566,2)</f>
        <v>7.24</v>
      </c>
    </row>
    <row r="567" spans="1:8" ht="13" x14ac:dyDescent="0.3">
      <c r="A567" s="25" t="s">
        <v>919</v>
      </c>
      <c r="B567" s="25" t="s">
        <v>920</v>
      </c>
      <c r="C567" s="25" t="s">
        <v>921</v>
      </c>
      <c r="D567" s="25">
        <v>100</v>
      </c>
      <c r="E567" s="26">
        <v>599.88</v>
      </c>
      <c r="F567" s="27">
        <v>75</v>
      </c>
      <c r="G567" s="35"/>
      <c r="H567" s="28">
        <f>ROUND(E567/F567,2)</f>
        <v>8</v>
      </c>
    </row>
    <row r="568" spans="1:8" ht="13" x14ac:dyDescent="0.3">
      <c r="A568" s="25" t="s">
        <v>922</v>
      </c>
      <c r="B568" s="25" t="s">
        <v>923</v>
      </c>
      <c r="C568" s="25" t="s">
        <v>924</v>
      </c>
      <c r="D568" s="25">
        <v>75</v>
      </c>
      <c r="E568" s="26">
        <v>37764.53</v>
      </c>
      <c r="F568" s="27">
        <v>4457</v>
      </c>
      <c r="G568" s="33">
        <v>487</v>
      </c>
      <c r="H568" s="28">
        <f>ROUND(E568/F568,2)</f>
        <v>8.4700000000000006</v>
      </c>
    </row>
    <row r="569" spans="1:8" ht="13" x14ac:dyDescent="0.3">
      <c r="A569" s="25" t="s">
        <v>922</v>
      </c>
      <c r="B569" s="25" t="s">
        <v>923</v>
      </c>
      <c r="C569" s="25" t="s">
        <v>924</v>
      </c>
      <c r="D569" s="25">
        <v>100</v>
      </c>
      <c r="E569" s="26">
        <v>283.79000000000002</v>
      </c>
      <c r="F569" s="27">
        <v>25</v>
      </c>
      <c r="G569" s="35"/>
      <c r="H569" s="28">
        <f>ROUND(E569/F569,2)</f>
        <v>11.35</v>
      </c>
    </row>
    <row r="570" spans="1:8" ht="13" x14ac:dyDescent="0.3">
      <c r="A570" s="25" t="s">
        <v>925</v>
      </c>
      <c r="B570" s="25" t="s">
        <v>926</v>
      </c>
      <c r="C570" s="25" t="s">
        <v>927</v>
      </c>
      <c r="D570" s="25">
        <v>75</v>
      </c>
      <c r="E570" s="26">
        <v>104358.57</v>
      </c>
      <c r="F570" s="27">
        <v>10607</v>
      </c>
      <c r="G570" s="33">
        <v>1203</v>
      </c>
      <c r="H570" s="28">
        <f>ROUND(E570/F570,2)</f>
        <v>9.84</v>
      </c>
    </row>
    <row r="571" spans="1:8" ht="13" x14ac:dyDescent="0.3">
      <c r="A571" s="25" t="s">
        <v>925</v>
      </c>
      <c r="B571" s="25" t="s">
        <v>926</v>
      </c>
      <c r="C571" s="25" t="s">
        <v>927</v>
      </c>
      <c r="D571" s="25">
        <v>100</v>
      </c>
      <c r="E571" s="26">
        <v>1130.72</v>
      </c>
      <c r="F571" s="27">
        <v>85</v>
      </c>
      <c r="G571" s="35"/>
      <c r="H571" s="28">
        <f>ROUND(E571/F571,2)</f>
        <v>13.3</v>
      </c>
    </row>
    <row r="572" spans="1:8" ht="13" x14ac:dyDescent="0.3">
      <c r="A572" s="25" t="s">
        <v>928</v>
      </c>
      <c r="B572" s="25" t="s">
        <v>929</v>
      </c>
      <c r="C572" s="25" t="s">
        <v>930</v>
      </c>
      <c r="D572" s="25">
        <v>75</v>
      </c>
      <c r="E572" s="26">
        <v>26865.62</v>
      </c>
      <c r="F572" s="27">
        <v>5716</v>
      </c>
      <c r="G572" s="33">
        <v>2438</v>
      </c>
      <c r="H572" s="28">
        <f>ROUND(E572/F572,2)</f>
        <v>4.7</v>
      </c>
    </row>
    <row r="573" spans="1:8" ht="13" x14ac:dyDescent="0.3">
      <c r="A573" s="25" t="s">
        <v>928</v>
      </c>
      <c r="B573" s="25" t="s">
        <v>929</v>
      </c>
      <c r="C573" s="25" t="s">
        <v>930</v>
      </c>
      <c r="D573" s="25">
        <v>100</v>
      </c>
      <c r="E573" s="26">
        <v>9647.91</v>
      </c>
      <c r="F573" s="27">
        <v>1015</v>
      </c>
      <c r="G573" s="35"/>
      <c r="H573" s="28">
        <f>ROUND(E573/F573,2)</f>
        <v>9.51</v>
      </c>
    </row>
    <row r="574" spans="1:8" ht="13" x14ac:dyDescent="0.3">
      <c r="A574" s="25" t="s">
        <v>931</v>
      </c>
      <c r="B574" s="25" t="s">
        <v>932</v>
      </c>
      <c r="C574" s="25" t="s">
        <v>933</v>
      </c>
      <c r="D574" s="25">
        <v>75</v>
      </c>
      <c r="E574" s="26">
        <v>723740.73</v>
      </c>
      <c r="F574" s="27">
        <v>77422</v>
      </c>
      <c r="G574" s="33">
        <v>14275</v>
      </c>
      <c r="H574" s="28">
        <f>ROUND(E574/F574,2)</f>
        <v>9.35</v>
      </c>
    </row>
    <row r="575" spans="1:8" ht="13" x14ac:dyDescent="0.3">
      <c r="A575" s="25" t="s">
        <v>931</v>
      </c>
      <c r="B575" s="25" t="s">
        <v>932</v>
      </c>
      <c r="C575" s="25" t="s">
        <v>933</v>
      </c>
      <c r="D575" s="25">
        <v>100</v>
      </c>
      <c r="E575" s="26">
        <v>8321.2199999999993</v>
      </c>
      <c r="F575" s="27">
        <v>622</v>
      </c>
      <c r="G575" s="35"/>
      <c r="H575" s="28">
        <f>ROUND(E575/F575,2)</f>
        <v>13.38</v>
      </c>
    </row>
    <row r="576" spans="1:8" ht="13" x14ac:dyDescent="0.3">
      <c r="A576" s="25" t="s">
        <v>934</v>
      </c>
      <c r="B576" s="25" t="s">
        <v>935</v>
      </c>
      <c r="C576" s="25" t="s">
        <v>936</v>
      </c>
      <c r="D576" s="25">
        <v>100</v>
      </c>
      <c r="E576" s="26">
        <v>2598.27</v>
      </c>
      <c r="F576" s="27">
        <v>262</v>
      </c>
      <c r="G576" s="27">
        <v>81</v>
      </c>
      <c r="H576" s="28">
        <f>ROUND(E576/F576,2)</f>
        <v>9.92</v>
      </c>
    </row>
    <row r="577" spans="1:8" ht="13" x14ac:dyDescent="0.3">
      <c r="A577" s="25" t="s">
        <v>937</v>
      </c>
      <c r="B577" s="25" t="s">
        <v>938</v>
      </c>
      <c r="C577" s="25" t="s">
        <v>939</v>
      </c>
      <c r="D577" s="25">
        <v>50</v>
      </c>
      <c r="E577" s="26">
        <v>4781.26</v>
      </c>
      <c r="F577" s="27">
        <v>226</v>
      </c>
      <c r="G577" s="33">
        <v>1810</v>
      </c>
      <c r="H577" s="28">
        <f>ROUND(E577/F577,2)</f>
        <v>21.16</v>
      </c>
    </row>
    <row r="578" spans="1:8" ht="13" x14ac:dyDescent="0.3">
      <c r="A578" s="25" t="s">
        <v>937</v>
      </c>
      <c r="B578" s="25" t="s">
        <v>938</v>
      </c>
      <c r="C578" s="25" t="s">
        <v>939</v>
      </c>
      <c r="D578" s="25">
        <v>100</v>
      </c>
      <c r="E578" s="26">
        <v>179689.41</v>
      </c>
      <c r="F578" s="27">
        <v>11419</v>
      </c>
      <c r="G578" s="35"/>
      <c r="H578" s="28">
        <f>ROUND(E578/F578,2)</f>
        <v>15.74</v>
      </c>
    </row>
    <row r="579" spans="1:8" ht="13" x14ac:dyDescent="0.3">
      <c r="A579" s="25" t="s">
        <v>940</v>
      </c>
      <c r="B579" s="25" t="s">
        <v>941</v>
      </c>
      <c r="C579" s="25" t="s">
        <v>942</v>
      </c>
      <c r="D579" s="25">
        <v>50</v>
      </c>
      <c r="E579" s="26">
        <v>13750.62</v>
      </c>
      <c r="F579" s="27">
        <v>569</v>
      </c>
      <c r="G579" s="33">
        <v>1131</v>
      </c>
      <c r="H579" s="28">
        <f>ROUND(E579/F579,2)</f>
        <v>24.17</v>
      </c>
    </row>
    <row r="580" spans="1:8" ht="13" x14ac:dyDescent="0.3">
      <c r="A580" s="25" t="s">
        <v>940</v>
      </c>
      <c r="B580" s="25" t="s">
        <v>941</v>
      </c>
      <c r="C580" s="25" t="s">
        <v>942</v>
      </c>
      <c r="D580" s="25">
        <v>100</v>
      </c>
      <c r="E580" s="26">
        <v>170899.79</v>
      </c>
      <c r="F580" s="27">
        <v>7156</v>
      </c>
      <c r="G580" s="35"/>
      <c r="H580" s="28">
        <f>ROUND(E580/F580,2)</f>
        <v>23.88</v>
      </c>
    </row>
    <row r="581" spans="1:8" ht="13" x14ac:dyDescent="0.3">
      <c r="A581" s="25" t="s">
        <v>943</v>
      </c>
      <c r="B581" s="25" t="s">
        <v>944</v>
      </c>
      <c r="C581" s="25" t="s">
        <v>945</v>
      </c>
      <c r="D581" s="25">
        <v>50</v>
      </c>
      <c r="E581" s="26">
        <v>8068.13</v>
      </c>
      <c r="F581" s="27">
        <v>352</v>
      </c>
      <c r="G581" s="33">
        <v>418</v>
      </c>
      <c r="H581" s="28">
        <f>ROUND(E581/F581,2)</f>
        <v>22.92</v>
      </c>
    </row>
    <row r="582" spans="1:8" ht="13" x14ac:dyDescent="0.3">
      <c r="A582" s="25" t="s">
        <v>943</v>
      </c>
      <c r="B582" s="25" t="s">
        <v>944</v>
      </c>
      <c r="C582" s="25" t="s">
        <v>945</v>
      </c>
      <c r="D582" s="25">
        <v>100</v>
      </c>
      <c r="E582" s="26">
        <v>59541.96</v>
      </c>
      <c r="F582" s="27">
        <v>2338</v>
      </c>
      <c r="G582" s="35"/>
      <c r="H582" s="28">
        <f>ROUND(E582/F582,2)</f>
        <v>25.47</v>
      </c>
    </row>
    <row r="583" spans="1:8" ht="13" x14ac:dyDescent="0.3">
      <c r="A583" s="25" t="s">
        <v>946</v>
      </c>
      <c r="B583" s="25" t="s">
        <v>947</v>
      </c>
      <c r="C583" s="25" t="s">
        <v>948</v>
      </c>
      <c r="D583" s="25">
        <v>75</v>
      </c>
      <c r="E583" s="26">
        <v>252.73</v>
      </c>
      <c r="F583" s="27">
        <v>23</v>
      </c>
      <c r="G583" s="33">
        <v>262</v>
      </c>
      <c r="H583" s="28">
        <f>ROUND(E583/F583,2)</f>
        <v>10.99</v>
      </c>
    </row>
    <row r="584" spans="1:8" ht="13" x14ac:dyDescent="0.3">
      <c r="A584" s="25" t="s">
        <v>946</v>
      </c>
      <c r="B584" s="25" t="s">
        <v>947</v>
      </c>
      <c r="C584" s="25" t="s">
        <v>948</v>
      </c>
      <c r="D584" s="25">
        <v>100</v>
      </c>
      <c r="E584" s="26">
        <v>6652.97</v>
      </c>
      <c r="F584" s="27">
        <v>447</v>
      </c>
      <c r="G584" s="35"/>
      <c r="H584" s="28">
        <f>ROUND(E584/F584,2)</f>
        <v>14.88</v>
      </c>
    </row>
    <row r="585" spans="1:8" ht="13" x14ac:dyDescent="0.3">
      <c r="A585" s="25" t="s">
        <v>949</v>
      </c>
      <c r="B585" s="25" t="s">
        <v>950</v>
      </c>
      <c r="C585" s="25" t="s">
        <v>951</v>
      </c>
      <c r="D585" s="25">
        <v>100</v>
      </c>
      <c r="E585" s="26">
        <v>144448.35999999999</v>
      </c>
      <c r="F585" s="27">
        <v>2961</v>
      </c>
      <c r="G585" s="27">
        <v>852</v>
      </c>
      <c r="H585" s="28">
        <f>ROUND(E585/F585,2)</f>
        <v>48.78</v>
      </c>
    </row>
    <row r="586" spans="1:8" ht="13" x14ac:dyDescent="0.3">
      <c r="A586" s="25" t="s">
        <v>952</v>
      </c>
      <c r="B586" s="25" t="s">
        <v>953</v>
      </c>
      <c r="C586" s="25" t="s">
        <v>954</v>
      </c>
      <c r="D586" s="25">
        <v>100</v>
      </c>
      <c r="E586" s="26">
        <v>87663.24</v>
      </c>
      <c r="F586" s="27">
        <v>808</v>
      </c>
      <c r="G586" s="27">
        <v>463</v>
      </c>
      <c r="H586" s="28">
        <f>ROUND(E586/F586,2)</f>
        <v>108.49</v>
      </c>
    </row>
    <row r="587" spans="1:8" ht="13" x14ac:dyDescent="0.3">
      <c r="A587" s="25" t="s">
        <v>955</v>
      </c>
      <c r="B587" s="25" t="s">
        <v>956</v>
      </c>
      <c r="C587" s="25" t="s">
        <v>957</v>
      </c>
      <c r="D587" s="25">
        <v>100</v>
      </c>
      <c r="E587" s="26">
        <v>92.38</v>
      </c>
      <c r="F587" s="27">
        <v>5</v>
      </c>
      <c r="G587" s="27">
        <v>2</v>
      </c>
      <c r="H587" s="28">
        <f>ROUND(E587/F587,2)</f>
        <v>18.48</v>
      </c>
    </row>
    <row r="588" spans="1:8" ht="13" x14ac:dyDescent="0.3">
      <c r="A588" s="25" t="s">
        <v>958</v>
      </c>
      <c r="B588" s="25" t="s">
        <v>959</v>
      </c>
      <c r="C588" s="25" t="s">
        <v>960</v>
      </c>
      <c r="D588" s="25">
        <v>100</v>
      </c>
      <c r="E588" s="26">
        <v>128.88999999999999</v>
      </c>
      <c r="F588" s="27">
        <v>9</v>
      </c>
      <c r="G588" s="27">
        <v>6</v>
      </c>
      <c r="H588" s="28">
        <f>ROUND(E588/F588,2)</f>
        <v>14.32</v>
      </c>
    </row>
    <row r="589" spans="1:8" ht="13" x14ac:dyDescent="0.3">
      <c r="A589" s="25" t="s">
        <v>961</v>
      </c>
      <c r="B589" s="25" t="s">
        <v>962</v>
      </c>
      <c r="C589" s="25" t="s">
        <v>963</v>
      </c>
      <c r="D589" s="25">
        <v>100</v>
      </c>
      <c r="E589" s="26">
        <v>48.82</v>
      </c>
      <c r="F589" s="27">
        <v>10</v>
      </c>
      <c r="G589" s="27">
        <v>4</v>
      </c>
      <c r="H589" s="28">
        <f>ROUND(E589/F589,2)</f>
        <v>4.88</v>
      </c>
    </row>
    <row r="590" spans="1:8" ht="26" x14ac:dyDescent="0.3">
      <c r="A590" s="19" t="s">
        <v>964</v>
      </c>
      <c r="B590" s="20" t="s">
        <v>965</v>
      </c>
      <c r="C590" s="20" t="s">
        <v>966</v>
      </c>
      <c r="D590" s="30">
        <v>100</v>
      </c>
      <c r="E590" s="31">
        <v>6434731.8399999999</v>
      </c>
      <c r="F590" s="32">
        <v>133030</v>
      </c>
      <c r="G590" s="32">
        <v>33839</v>
      </c>
      <c r="H590" s="31">
        <f>ROUND(E590/F590,2)</f>
        <v>48.37</v>
      </c>
    </row>
    <row r="591" spans="1:8" ht="13" x14ac:dyDescent="0.3">
      <c r="A591" s="25" t="s">
        <v>967</v>
      </c>
      <c r="B591" s="25" t="s">
        <v>968</v>
      </c>
      <c r="C591" s="25" t="s">
        <v>969</v>
      </c>
      <c r="D591" s="25">
        <v>100</v>
      </c>
      <c r="E591" s="26">
        <v>1164762.24</v>
      </c>
      <c r="F591" s="27">
        <v>20678</v>
      </c>
      <c r="G591" s="27">
        <v>2322</v>
      </c>
      <c r="H591" s="28">
        <f>ROUND(E591/F591,2)</f>
        <v>56.33</v>
      </c>
    </row>
    <row r="592" spans="1:8" ht="13" x14ac:dyDescent="0.3">
      <c r="A592" s="25" t="s">
        <v>970</v>
      </c>
      <c r="B592" s="25" t="s">
        <v>971</v>
      </c>
      <c r="C592" s="25" t="s">
        <v>972</v>
      </c>
      <c r="D592" s="25">
        <v>100</v>
      </c>
      <c r="E592" s="26">
        <v>1098260.79</v>
      </c>
      <c r="F592" s="27">
        <v>7357</v>
      </c>
      <c r="G592" s="27">
        <v>799</v>
      </c>
      <c r="H592" s="28">
        <f>ROUND(E592/F592,2)</f>
        <v>149.28</v>
      </c>
    </row>
    <row r="593" spans="1:8" ht="13" x14ac:dyDescent="0.3">
      <c r="A593" s="25" t="s">
        <v>973</v>
      </c>
      <c r="B593" s="25" t="s">
        <v>974</v>
      </c>
      <c r="C593" s="25" t="s">
        <v>975</v>
      </c>
      <c r="D593" s="25">
        <v>100</v>
      </c>
      <c r="E593" s="26">
        <v>2576165.87</v>
      </c>
      <c r="F593" s="27">
        <v>98649</v>
      </c>
      <c r="G593" s="27">
        <v>29554</v>
      </c>
      <c r="H593" s="28">
        <f>ROUND(E593/F593,2)</f>
        <v>26.11</v>
      </c>
    </row>
    <row r="594" spans="1:8" ht="13" x14ac:dyDescent="0.3">
      <c r="A594" s="25" t="s">
        <v>976</v>
      </c>
      <c r="B594" s="25" t="s">
        <v>977</v>
      </c>
      <c r="C594" s="25" t="s">
        <v>978</v>
      </c>
      <c r="D594" s="25">
        <v>100</v>
      </c>
      <c r="E594" s="26">
        <v>19450.62</v>
      </c>
      <c r="F594" s="27">
        <v>77</v>
      </c>
      <c r="G594" s="27">
        <v>44</v>
      </c>
      <c r="H594" s="28">
        <f>ROUND(E594/F594,2)</f>
        <v>252.61</v>
      </c>
    </row>
    <row r="595" spans="1:8" ht="13" x14ac:dyDescent="0.3">
      <c r="A595" s="25" t="s">
        <v>979</v>
      </c>
      <c r="B595" s="25" t="s">
        <v>980</v>
      </c>
      <c r="C595" s="25" t="s">
        <v>981</v>
      </c>
      <c r="D595" s="25">
        <v>100</v>
      </c>
      <c r="E595" s="26">
        <v>444149.11</v>
      </c>
      <c r="F595" s="27">
        <v>512</v>
      </c>
      <c r="G595" s="27">
        <v>178</v>
      </c>
      <c r="H595" s="28">
        <f>ROUND(E595/F595,2)</f>
        <v>867.48</v>
      </c>
    </row>
    <row r="596" spans="1:8" ht="13" x14ac:dyDescent="0.3">
      <c r="A596" s="25" t="s">
        <v>982</v>
      </c>
      <c r="B596" s="25" t="s">
        <v>983</v>
      </c>
      <c r="C596" s="25" t="s">
        <v>984</v>
      </c>
      <c r="D596" s="25">
        <v>100</v>
      </c>
      <c r="E596" s="26">
        <v>156.08000000000001</v>
      </c>
      <c r="F596" s="27">
        <v>3</v>
      </c>
      <c r="G596" s="27">
        <v>3</v>
      </c>
      <c r="H596" s="28">
        <f>ROUND(E596/F596,2)</f>
        <v>52.03</v>
      </c>
    </row>
    <row r="597" spans="1:8" ht="13" x14ac:dyDescent="0.3">
      <c r="A597" s="25" t="s">
        <v>985</v>
      </c>
      <c r="B597" s="25" t="s">
        <v>986</v>
      </c>
      <c r="C597" s="25" t="s">
        <v>987</v>
      </c>
      <c r="D597" s="25">
        <v>100</v>
      </c>
      <c r="E597" s="26">
        <v>1131787.1299999999</v>
      </c>
      <c r="F597" s="27">
        <v>5754</v>
      </c>
      <c r="G597" s="27">
        <v>1129</v>
      </c>
      <c r="H597" s="28">
        <f>ROUND(E597/F597,2)</f>
        <v>196.7</v>
      </c>
    </row>
    <row r="598" spans="1:8" ht="26" x14ac:dyDescent="0.3">
      <c r="A598" s="19" t="s">
        <v>988</v>
      </c>
      <c r="B598" s="20" t="s">
        <v>989</v>
      </c>
      <c r="C598" s="20" t="s">
        <v>990</v>
      </c>
      <c r="D598" s="30" t="s">
        <v>505</v>
      </c>
      <c r="E598" s="31">
        <f>SUM(E599+E600+E601)</f>
        <v>3906654.75</v>
      </c>
      <c r="F598" s="32">
        <f>SUM(F599+F600+F601)</f>
        <v>100313</v>
      </c>
      <c r="G598" s="32">
        <v>36367</v>
      </c>
      <c r="H598" s="31">
        <f>ROUND(E598/F598,2)</f>
        <v>38.94</v>
      </c>
    </row>
    <row r="599" spans="1:8" ht="13" x14ac:dyDescent="0.3">
      <c r="A599" s="25" t="s">
        <v>988</v>
      </c>
      <c r="B599" s="25" t="s">
        <v>989</v>
      </c>
      <c r="C599" s="25" t="s">
        <v>990</v>
      </c>
      <c r="D599" s="25">
        <v>50</v>
      </c>
      <c r="E599" s="26">
        <v>435966.26</v>
      </c>
      <c r="F599" s="27">
        <v>64632</v>
      </c>
      <c r="G599" s="33">
        <v>36367</v>
      </c>
      <c r="H599" s="28">
        <f>ROUND(E599/F599,2)</f>
        <v>6.75</v>
      </c>
    </row>
    <row r="600" spans="1:8" ht="13" x14ac:dyDescent="0.3">
      <c r="A600" s="25" t="s">
        <v>988</v>
      </c>
      <c r="B600" s="25" t="s">
        <v>989</v>
      </c>
      <c r="C600" s="25" t="s">
        <v>990</v>
      </c>
      <c r="D600" s="25">
        <v>75</v>
      </c>
      <c r="E600" s="26">
        <v>216437.75</v>
      </c>
      <c r="F600" s="27">
        <v>21301</v>
      </c>
      <c r="G600" s="34"/>
      <c r="H600" s="28">
        <f>ROUND(E600/F600,2)</f>
        <v>10.16</v>
      </c>
    </row>
    <row r="601" spans="1:8" ht="13" x14ac:dyDescent="0.3">
      <c r="A601" s="25" t="s">
        <v>988</v>
      </c>
      <c r="B601" s="25" t="s">
        <v>989</v>
      </c>
      <c r="C601" s="25" t="s">
        <v>990</v>
      </c>
      <c r="D601" s="25">
        <v>100</v>
      </c>
      <c r="E601" s="26">
        <v>3254250.74</v>
      </c>
      <c r="F601" s="27">
        <v>14380</v>
      </c>
      <c r="G601" s="35"/>
      <c r="H601" s="28">
        <f>ROUND(E601/F601,2)</f>
        <v>226.3</v>
      </c>
    </row>
    <row r="602" spans="1:8" ht="13" x14ac:dyDescent="0.3">
      <c r="A602" s="25" t="s">
        <v>991</v>
      </c>
      <c r="B602" s="25" t="s">
        <v>992</v>
      </c>
      <c r="C602" s="25" t="s">
        <v>993</v>
      </c>
      <c r="D602" s="25">
        <v>100</v>
      </c>
      <c r="E602" s="26">
        <v>15424.82</v>
      </c>
      <c r="F602" s="27">
        <v>385</v>
      </c>
      <c r="G602" s="27">
        <v>144</v>
      </c>
      <c r="H602" s="28">
        <f>ROUND(E602/F602,2)</f>
        <v>40.06</v>
      </c>
    </row>
    <row r="603" spans="1:8" ht="13" x14ac:dyDescent="0.3">
      <c r="A603" s="25" t="s">
        <v>994</v>
      </c>
      <c r="B603" s="25" t="s">
        <v>995</v>
      </c>
      <c r="C603" s="25" t="s">
        <v>996</v>
      </c>
      <c r="D603" s="25">
        <v>100</v>
      </c>
      <c r="E603" s="26">
        <v>405.94</v>
      </c>
      <c r="F603" s="27">
        <v>44</v>
      </c>
      <c r="G603" s="27">
        <v>40</v>
      </c>
      <c r="H603" s="28">
        <f>ROUND(E603/F603,2)</f>
        <v>9.23</v>
      </c>
    </row>
    <row r="604" spans="1:8" ht="13" x14ac:dyDescent="0.3">
      <c r="A604" s="25" t="s">
        <v>997</v>
      </c>
      <c r="B604" s="25" t="s">
        <v>998</v>
      </c>
      <c r="C604" s="25" t="s">
        <v>999</v>
      </c>
      <c r="D604" s="25">
        <v>100</v>
      </c>
      <c r="E604" s="26">
        <v>3120906.29</v>
      </c>
      <c r="F604" s="27">
        <v>13861</v>
      </c>
      <c r="G604" s="27">
        <v>4974</v>
      </c>
      <c r="H604" s="28">
        <f>ROUND(E604/F604,2)</f>
        <v>225.16</v>
      </c>
    </row>
    <row r="605" spans="1:8" ht="13" x14ac:dyDescent="0.3">
      <c r="A605" s="25" t="s">
        <v>1000</v>
      </c>
      <c r="B605" s="25" t="s">
        <v>1001</v>
      </c>
      <c r="C605" s="25" t="s">
        <v>1002</v>
      </c>
      <c r="D605" s="25">
        <v>50</v>
      </c>
      <c r="E605" s="26">
        <v>401336.28</v>
      </c>
      <c r="F605" s="27">
        <v>63879</v>
      </c>
      <c r="G605" s="33">
        <v>30876</v>
      </c>
      <c r="H605" s="28">
        <f>ROUND(E605/F605,2)</f>
        <v>6.28</v>
      </c>
    </row>
    <row r="606" spans="1:8" ht="13" x14ac:dyDescent="0.3">
      <c r="A606" s="25" t="s">
        <v>1000</v>
      </c>
      <c r="B606" s="25" t="s">
        <v>1001</v>
      </c>
      <c r="C606" s="25" t="s">
        <v>1002</v>
      </c>
      <c r="D606" s="25">
        <v>75</v>
      </c>
      <c r="E606" s="26">
        <v>200539.64</v>
      </c>
      <c r="F606" s="27">
        <v>21073</v>
      </c>
      <c r="G606" s="35"/>
      <c r="H606" s="28">
        <f>ROUND(E606/F606,2)</f>
        <v>9.52</v>
      </c>
    </row>
    <row r="607" spans="1:8" ht="13" x14ac:dyDescent="0.3">
      <c r="A607" s="25" t="s">
        <v>1003</v>
      </c>
      <c r="B607" s="25" t="s">
        <v>1004</v>
      </c>
      <c r="C607" s="25" t="s">
        <v>1005</v>
      </c>
      <c r="D607" s="25">
        <v>50</v>
      </c>
      <c r="E607" s="26">
        <v>6684.56</v>
      </c>
      <c r="F607" s="27">
        <v>145</v>
      </c>
      <c r="G607" s="33">
        <v>82</v>
      </c>
      <c r="H607" s="28">
        <f>ROUND(E607/F607,2)</f>
        <v>46.1</v>
      </c>
    </row>
    <row r="608" spans="1:8" ht="13" x14ac:dyDescent="0.3">
      <c r="A608" s="25" t="s">
        <v>1003</v>
      </c>
      <c r="B608" s="25" t="s">
        <v>1004</v>
      </c>
      <c r="C608" s="25" t="s">
        <v>1005</v>
      </c>
      <c r="D608" s="25">
        <v>75</v>
      </c>
      <c r="E608" s="26">
        <v>3428.41</v>
      </c>
      <c r="F608" s="27">
        <v>47</v>
      </c>
      <c r="G608" s="35"/>
      <c r="H608" s="28">
        <f>ROUND(E608/F608,2)</f>
        <v>72.94</v>
      </c>
    </row>
    <row r="609" spans="1:8" ht="13" x14ac:dyDescent="0.3">
      <c r="A609" s="25" t="s">
        <v>1006</v>
      </c>
      <c r="B609" s="25" t="s">
        <v>1007</v>
      </c>
      <c r="C609" s="25" t="s">
        <v>1008</v>
      </c>
      <c r="D609" s="25">
        <v>50</v>
      </c>
      <c r="E609" s="26">
        <v>27897.77</v>
      </c>
      <c r="F609" s="27">
        <v>603</v>
      </c>
      <c r="G609" s="33">
        <v>751</v>
      </c>
      <c r="H609" s="28">
        <f>ROUND(E609/F609,2)</f>
        <v>46.26</v>
      </c>
    </row>
    <row r="610" spans="1:8" ht="13" x14ac:dyDescent="0.3">
      <c r="A610" s="25" t="s">
        <v>1006</v>
      </c>
      <c r="B610" s="25" t="s">
        <v>1007</v>
      </c>
      <c r="C610" s="25" t="s">
        <v>1008</v>
      </c>
      <c r="D610" s="25">
        <v>75</v>
      </c>
      <c r="E610" s="26">
        <v>12441.1</v>
      </c>
      <c r="F610" s="27">
        <v>179</v>
      </c>
      <c r="G610" s="35"/>
      <c r="H610" s="28">
        <f>ROUND(E610/F610,2)</f>
        <v>69.5</v>
      </c>
    </row>
    <row r="611" spans="1:8" ht="13" x14ac:dyDescent="0.3">
      <c r="A611" s="25" t="s">
        <v>1009</v>
      </c>
      <c r="B611" s="25" t="s">
        <v>1010</v>
      </c>
      <c r="C611" s="25" t="s">
        <v>1011</v>
      </c>
      <c r="D611" s="25">
        <v>50</v>
      </c>
      <c r="E611" s="26">
        <v>47.65</v>
      </c>
      <c r="F611" s="27">
        <v>5</v>
      </c>
      <c r="G611" s="33">
        <v>3</v>
      </c>
      <c r="H611" s="28">
        <f>ROUND(E611/F611,2)</f>
        <v>9.5299999999999994</v>
      </c>
    </row>
    <row r="612" spans="1:8" ht="13" x14ac:dyDescent="0.3">
      <c r="A612" s="25" t="s">
        <v>1009</v>
      </c>
      <c r="B612" s="25" t="s">
        <v>1010</v>
      </c>
      <c r="C612" s="25" t="s">
        <v>1011</v>
      </c>
      <c r="D612" s="25">
        <v>75</v>
      </c>
      <c r="E612" s="26">
        <v>28.6</v>
      </c>
      <c r="F612" s="27">
        <v>2</v>
      </c>
      <c r="G612" s="35"/>
      <c r="H612" s="28">
        <f>ROUND(E612/F612,2)</f>
        <v>14.3</v>
      </c>
    </row>
    <row r="613" spans="1:8" ht="13" x14ac:dyDescent="0.3">
      <c r="A613" s="25" t="s">
        <v>1012</v>
      </c>
      <c r="B613" s="25" t="s">
        <v>1013</v>
      </c>
      <c r="C613" s="25" t="s">
        <v>1014</v>
      </c>
      <c r="D613" s="25">
        <v>100</v>
      </c>
      <c r="E613" s="26">
        <v>117002.28</v>
      </c>
      <c r="F613" s="27">
        <v>74</v>
      </c>
      <c r="G613" s="27">
        <v>37</v>
      </c>
      <c r="H613" s="28">
        <f>ROUND(E613/F613,2)</f>
        <v>1581.11</v>
      </c>
    </row>
    <row r="614" spans="1:8" ht="13" x14ac:dyDescent="0.3">
      <c r="A614" s="25" t="s">
        <v>1015</v>
      </c>
      <c r="B614" s="25" t="s">
        <v>1016</v>
      </c>
      <c r="C614" s="25" t="s">
        <v>1017</v>
      </c>
      <c r="D614" s="25">
        <v>100</v>
      </c>
      <c r="E614" s="26">
        <v>511.41</v>
      </c>
      <c r="F614" s="27">
        <v>16</v>
      </c>
      <c r="G614" s="27">
        <v>11</v>
      </c>
      <c r="H614" s="28">
        <f>ROUND(E614/F614,2)</f>
        <v>31.96</v>
      </c>
    </row>
    <row r="615" spans="1:8" ht="26" x14ac:dyDescent="0.3">
      <c r="A615" s="19" t="s">
        <v>1018</v>
      </c>
      <c r="B615" s="20" t="s">
        <v>1019</v>
      </c>
      <c r="C615" s="20" t="s">
        <v>1020</v>
      </c>
      <c r="D615" s="30" t="s">
        <v>505</v>
      </c>
      <c r="E615" s="31">
        <f>SUM(E616+E617+E618)</f>
        <v>66366.549999999988</v>
      </c>
      <c r="F615" s="32">
        <f>SUM(F616+F617+F618)</f>
        <v>3326</v>
      </c>
      <c r="G615" s="32">
        <v>659</v>
      </c>
      <c r="H615" s="31">
        <f>ROUND(E615/F615,2)</f>
        <v>19.95</v>
      </c>
    </row>
    <row r="616" spans="1:8" ht="13" x14ac:dyDescent="0.3">
      <c r="A616" s="25" t="s">
        <v>1018</v>
      </c>
      <c r="B616" s="25" t="s">
        <v>1019</v>
      </c>
      <c r="C616" s="25" t="s">
        <v>1020</v>
      </c>
      <c r="D616" s="25">
        <v>50</v>
      </c>
      <c r="E616" s="26">
        <v>48527.519999999997</v>
      </c>
      <c r="F616" s="27">
        <v>2101</v>
      </c>
      <c r="G616" s="33">
        <v>659</v>
      </c>
      <c r="H616" s="28">
        <f>ROUND(E616/F616,2)</f>
        <v>23.1</v>
      </c>
    </row>
    <row r="617" spans="1:8" ht="13" x14ac:dyDescent="0.3">
      <c r="A617" s="25" t="s">
        <v>1018</v>
      </c>
      <c r="B617" s="25" t="s">
        <v>1019</v>
      </c>
      <c r="C617" s="25" t="s">
        <v>1020</v>
      </c>
      <c r="D617" s="25">
        <v>75</v>
      </c>
      <c r="E617" s="26">
        <v>13229.38</v>
      </c>
      <c r="F617" s="27">
        <v>1158</v>
      </c>
      <c r="G617" s="34"/>
      <c r="H617" s="28">
        <f>ROUND(E617/F617,2)</f>
        <v>11.42</v>
      </c>
    </row>
    <row r="618" spans="1:8" ht="13" x14ac:dyDescent="0.3">
      <c r="A618" s="25" t="s">
        <v>1018</v>
      </c>
      <c r="B618" s="25" t="s">
        <v>1019</v>
      </c>
      <c r="C618" s="25" t="s">
        <v>1020</v>
      </c>
      <c r="D618" s="25">
        <v>100</v>
      </c>
      <c r="E618" s="26">
        <v>4609.6499999999996</v>
      </c>
      <c r="F618" s="27">
        <v>67</v>
      </c>
      <c r="G618" s="35"/>
      <c r="H618" s="28">
        <f>ROUND(E618/F618,2)</f>
        <v>68.8</v>
      </c>
    </row>
    <row r="619" spans="1:8" ht="13" x14ac:dyDescent="0.3">
      <c r="A619" s="25" t="s">
        <v>1021</v>
      </c>
      <c r="B619" s="25" t="s">
        <v>1022</v>
      </c>
      <c r="C619" s="25" t="s">
        <v>1023</v>
      </c>
      <c r="D619" s="25">
        <v>75</v>
      </c>
      <c r="E619" s="26">
        <v>1042.4000000000001</v>
      </c>
      <c r="F619" s="27">
        <v>171</v>
      </c>
      <c r="G619" s="27">
        <v>61</v>
      </c>
      <c r="H619" s="28">
        <f>ROUND(E619/F619,2)</f>
        <v>6.1</v>
      </c>
    </row>
    <row r="620" spans="1:8" ht="13" x14ac:dyDescent="0.3">
      <c r="A620" s="25" t="s">
        <v>1024</v>
      </c>
      <c r="B620" s="25" t="s">
        <v>1025</v>
      </c>
      <c r="C620" s="25" t="s">
        <v>1026</v>
      </c>
      <c r="D620" s="25">
        <v>50</v>
      </c>
      <c r="E620" s="26">
        <v>14584.14</v>
      </c>
      <c r="F620" s="27">
        <v>623</v>
      </c>
      <c r="G620" s="33">
        <v>128</v>
      </c>
      <c r="H620" s="28">
        <f>ROUND(E620/F620,2)</f>
        <v>23.41</v>
      </c>
    </row>
    <row r="621" spans="1:8" ht="13" x14ac:dyDescent="0.3">
      <c r="A621" s="25" t="s">
        <v>1024</v>
      </c>
      <c r="B621" s="25" t="s">
        <v>1025</v>
      </c>
      <c r="C621" s="25" t="s">
        <v>1026</v>
      </c>
      <c r="D621" s="25">
        <v>100</v>
      </c>
      <c r="E621" s="26">
        <v>400.56</v>
      </c>
      <c r="F621" s="27">
        <v>5</v>
      </c>
      <c r="G621" s="35"/>
      <c r="H621" s="28">
        <f>ROUND(E621/F621,2)</f>
        <v>80.11</v>
      </c>
    </row>
    <row r="622" spans="1:8" ht="13" x14ac:dyDescent="0.3">
      <c r="A622" s="25" t="s">
        <v>1027</v>
      </c>
      <c r="B622" s="25" t="s">
        <v>1028</v>
      </c>
      <c r="C622" s="25" t="s">
        <v>1029</v>
      </c>
      <c r="D622" s="25">
        <v>50</v>
      </c>
      <c r="E622" s="26">
        <v>3068.59</v>
      </c>
      <c r="F622" s="27">
        <v>186</v>
      </c>
      <c r="G622" s="33">
        <v>34</v>
      </c>
      <c r="H622" s="28">
        <f>ROUND(E622/F622,2)</f>
        <v>16.5</v>
      </c>
    </row>
    <row r="623" spans="1:8" ht="13" x14ac:dyDescent="0.3">
      <c r="A623" s="25" t="s">
        <v>1027</v>
      </c>
      <c r="B623" s="25" t="s">
        <v>1028</v>
      </c>
      <c r="C623" s="25" t="s">
        <v>1029</v>
      </c>
      <c r="D623" s="25">
        <v>100</v>
      </c>
      <c r="E623" s="26">
        <v>499.67</v>
      </c>
      <c r="F623" s="27">
        <v>8</v>
      </c>
      <c r="G623" s="35"/>
      <c r="H623" s="28">
        <f>ROUND(E623/F623,2)</f>
        <v>62.46</v>
      </c>
    </row>
    <row r="624" spans="1:8" ht="13" x14ac:dyDescent="0.3">
      <c r="A624" s="25" t="s">
        <v>1030</v>
      </c>
      <c r="B624" s="25" t="s">
        <v>1031</v>
      </c>
      <c r="C624" s="25" t="s">
        <v>1032</v>
      </c>
      <c r="D624" s="25">
        <v>50</v>
      </c>
      <c r="E624" s="26">
        <v>30874.79</v>
      </c>
      <c r="F624" s="27">
        <v>1292</v>
      </c>
      <c r="G624" s="33">
        <v>354</v>
      </c>
      <c r="H624" s="28">
        <f>ROUND(E624/F624,2)</f>
        <v>23.9</v>
      </c>
    </row>
    <row r="625" spans="1:12" ht="13" x14ac:dyDescent="0.3">
      <c r="A625" s="25" t="s">
        <v>1030</v>
      </c>
      <c r="B625" s="25" t="s">
        <v>1031</v>
      </c>
      <c r="C625" s="25" t="s">
        <v>1032</v>
      </c>
      <c r="D625" s="25">
        <v>75</v>
      </c>
      <c r="E625" s="26">
        <v>9071.39</v>
      </c>
      <c r="F625" s="27">
        <v>678</v>
      </c>
      <c r="G625" s="34"/>
      <c r="H625" s="28">
        <f>ROUND(E625/F625,2)</f>
        <v>13.38</v>
      </c>
    </row>
    <row r="626" spans="1:12" ht="13" x14ac:dyDescent="0.3">
      <c r="A626" s="25" t="s">
        <v>1030</v>
      </c>
      <c r="B626" s="25" t="s">
        <v>1031</v>
      </c>
      <c r="C626" s="25" t="s">
        <v>1032</v>
      </c>
      <c r="D626" s="25">
        <v>100</v>
      </c>
      <c r="E626" s="26">
        <v>3709.42</v>
      </c>
      <c r="F626" s="27">
        <v>54</v>
      </c>
      <c r="G626" s="35"/>
      <c r="H626" s="28">
        <f>ROUND(E626/F626,2)</f>
        <v>68.69</v>
      </c>
    </row>
    <row r="627" spans="1:12" ht="13" x14ac:dyDescent="0.3">
      <c r="A627" s="25" t="s">
        <v>1033</v>
      </c>
      <c r="B627" s="25" t="s">
        <v>1034</v>
      </c>
      <c r="C627" s="25" t="s">
        <v>1035</v>
      </c>
      <c r="D627" s="25">
        <v>75</v>
      </c>
      <c r="E627" s="26">
        <v>616.47</v>
      </c>
      <c r="F627" s="27">
        <v>54</v>
      </c>
      <c r="G627" s="27">
        <v>14</v>
      </c>
      <c r="H627" s="28">
        <f>ROUND(E627/F627,2)</f>
        <v>11.42</v>
      </c>
    </row>
    <row r="628" spans="1:12" ht="13" x14ac:dyDescent="0.3">
      <c r="A628" s="25" t="s">
        <v>1036</v>
      </c>
      <c r="B628" s="25" t="s">
        <v>1037</v>
      </c>
      <c r="C628" s="25" t="s">
        <v>1038</v>
      </c>
      <c r="D628" s="25">
        <v>75</v>
      </c>
      <c r="E628" s="26">
        <v>2499.12</v>
      </c>
      <c r="F628" s="27">
        <v>255</v>
      </c>
      <c r="G628" s="27">
        <v>75</v>
      </c>
      <c r="H628" s="28">
        <f>ROUND(E628/F628,2)</f>
        <v>9.8000000000000007</v>
      </c>
    </row>
    <row r="629" spans="1:12" ht="13" x14ac:dyDescent="0.3">
      <c r="A629" s="19" t="s">
        <v>1039</v>
      </c>
      <c r="B629" s="20" t="s">
        <v>1040</v>
      </c>
      <c r="C629" s="20" t="s">
        <v>1041</v>
      </c>
      <c r="D629" s="30" t="s">
        <v>1042</v>
      </c>
      <c r="E629" s="31">
        <f>SUM(E630+E631)</f>
        <v>139911.31</v>
      </c>
      <c r="F629" s="32">
        <f t="shared" ref="F629" si="0">SUM(F630+F631)</f>
        <v>3671</v>
      </c>
      <c r="G629" s="32">
        <v>1661</v>
      </c>
      <c r="H629" s="31">
        <f>ROUND(E629/F629,2)</f>
        <v>38.11</v>
      </c>
    </row>
    <row r="630" spans="1:12" ht="13" x14ac:dyDescent="0.3">
      <c r="A630" s="25" t="s">
        <v>1039</v>
      </c>
      <c r="B630" s="25" t="s">
        <v>1040</v>
      </c>
      <c r="C630" s="25" t="s">
        <v>1041</v>
      </c>
      <c r="D630" s="25">
        <v>75</v>
      </c>
      <c r="E630" s="26">
        <v>91163.17</v>
      </c>
      <c r="F630" s="27">
        <v>1705</v>
      </c>
      <c r="G630" s="33">
        <v>1661</v>
      </c>
      <c r="H630" s="28">
        <f>ROUND(E630/F630,2)</f>
        <v>53.47</v>
      </c>
    </row>
    <row r="631" spans="1:12" ht="13" x14ac:dyDescent="0.3">
      <c r="A631" s="25" t="s">
        <v>1039</v>
      </c>
      <c r="B631" s="25" t="s">
        <v>1040</v>
      </c>
      <c r="C631" s="25" t="s">
        <v>1041</v>
      </c>
      <c r="D631" s="25">
        <v>100</v>
      </c>
      <c r="E631" s="26">
        <v>48748.14</v>
      </c>
      <c r="F631" s="27">
        <v>1966</v>
      </c>
      <c r="G631" s="35"/>
      <c r="H631" s="28">
        <f>ROUND(E631/F631,2)</f>
        <v>24.8</v>
      </c>
    </row>
    <row r="632" spans="1:12" ht="13" x14ac:dyDescent="0.3">
      <c r="A632" s="25" t="s">
        <v>1043</v>
      </c>
      <c r="B632" s="25" t="s">
        <v>1044</v>
      </c>
      <c r="C632" s="25" t="s">
        <v>1045</v>
      </c>
      <c r="D632" s="25">
        <v>75</v>
      </c>
      <c r="E632" s="26">
        <v>21247.43</v>
      </c>
      <c r="F632" s="27">
        <v>415</v>
      </c>
      <c r="G632" s="33">
        <v>1186</v>
      </c>
      <c r="H632" s="28">
        <f>ROUND(E632/F632,2)</f>
        <v>51.2</v>
      </c>
    </row>
    <row r="633" spans="1:12" ht="13" x14ac:dyDescent="0.3">
      <c r="A633" s="25" t="s">
        <v>1043</v>
      </c>
      <c r="B633" s="25" t="s">
        <v>1044</v>
      </c>
      <c r="C633" s="25" t="s">
        <v>1045</v>
      </c>
      <c r="D633" s="25">
        <v>100</v>
      </c>
      <c r="E633" s="26">
        <v>48748.14</v>
      </c>
      <c r="F633" s="27">
        <v>1966</v>
      </c>
      <c r="G633" s="35"/>
      <c r="H633" s="28">
        <f>ROUND(E633/F633,2)</f>
        <v>24.8</v>
      </c>
    </row>
    <row r="634" spans="1:12" ht="13" x14ac:dyDescent="0.3">
      <c r="A634" s="25" t="s">
        <v>1046</v>
      </c>
      <c r="B634" s="25" t="s">
        <v>1047</v>
      </c>
      <c r="C634" s="25" t="s">
        <v>1048</v>
      </c>
      <c r="D634" s="25">
        <v>75</v>
      </c>
      <c r="E634" s="26">
        <v>21247.43</v>
      </c>
      <c r="F634" s="27">
        <v>415</v>
      </c>
      <c r="G634" s="27">
        <v>215</v>
      </c>
      <c r="H634" s="28">
        <f>ROUND(E634/F634,2)</f>
        <v>51.2</v>
      </c>
    </row>
    <row r="635" spans="1:12" ht="13" x14ac:dyDescent="0.3">
      <c r="A635" s="25" t="s">
        <v>1049</v>
      </c>
      <c r="B635" s="25" t="s">
        <v>1050</v>
      </c>
      <c r="C635" s="25" t="s">
        <v>1051</v>
      </c>
      <c r="D635" s="25">
        <v>100</v>
      </c>
      <c r="E635" s="26">
        <v>48748.14</v>
      </c>
      <c r="F635" s="27">
        <v>1966</v>
      </c>
      <c r="G635" s="27">
        <v>1002</v>
      </c>
      <c r="H635" s="28">
        <f>ROUND(E635/F635,2)</f>
        <v>24.8</v>
      </c>
    </row>
    <row r="636" spans="1:12" ht="13" x14ac:dyDescent="0.3">
      <c r="A636" s="25" t="s">
        <v>1052</v>
      </c>
      <c r="B636" s="25" t="s">
        <v>1053</v>
      </c>
      <c r="C636" s="25" t="s">
        <v>1054</v>
      </c>
      <c r="D636" s="25">
        <v>75</v>
      </c>
      <c r="E636" s="26">
        <v>69915.740000000005</v>
      </c>
      <c r="F636" s="27">
        <v>1290</v>
      </c>
      <c r="G636" s="27">
        <v>579</v>
      </c>
      <c r="H636" s="28">
        <f>ROUND(E636/F636,2)</f>
        <v>54.2</v>
      </c>
    </row>
    <row r="637" spans="1:12" ht="13.5" thickBot="1" x14ac:dyDescent="0.35">
      <c r="A637" s="25" t="s">
        <v>1055</v>
      </c>
      <c r="B637" s="25" t="s">
        <v>1056</v>
      </c>
      <c r="C637" s="25" t="s">
        <v>1054</v>
      </c>
      <c r="D637" s="25">
        <v>75</v>
      </c>
      <c r="E637" s="26">
        <v>69915.740000000005</v>
      </c>
      <c r="F637" s="27">
        <v>1290</v>
      </c>
      <c r="G637" s="27">
        <v>579</v>
      </c>
      <c r="H637" s="28">
        <f>ROUND(E637/F637,2)</f>
        <v>54.2</v>
      </c>
    </row>
    <row r="638" spans="1:12" ht="13.5" thickBot="1" x14ac:dyDescent="0.3">
      <c r="A638" s="36" t="s">
        <v>1057</v>
      </c>
      <c r="B638" s="37"/>
      <c r="C638" s="37"/>
      <c r="D638" s="155"/>
      <c r="E638" s="156">
        <f>E8+E11+E13+E25+E78+E297+E312+E339+E384+E418+E433+E475+E479+E551+E590+E598+E615+E629</f>
        <v>171936225.40000004</v>
      </c>
      <c r="F638" s="157">
        <f t="shared" ref="F638" si="1">F8+F11+F13+F25+F78+F297+F312+F339+F384+F418+F433+F475+F479+F551+F590+F598+F615+F629</f>
        <v>4977982</v>
      </c>
      <c r="G638" s="157">
        <v>677741</v>
      </c>
      <c r="H638" s="156">
        <f>ROUND(E638/F638,2)</f>
        <v>34.54</v>
      </c>
    </row>
    <row r="639" spans="1:12" ht="13" x14ac:dyDescent="0.3">
      <c r="A639" s="38"/>
      <c r="B639" s="38"/>
      <c r="C639" s="38"/>
      <c r="D639" s="38"/>
      <c r="E639" s="38"/>
      <c r="F639" s="38"/>
      <c r="G639" s="38"/>
      <c r="H639" s="38"/>
    </row>
    <row r="640" spans="1:12" ht="30" customHeight="1" thickBot="1" x14ac:dyDescent="0.3">
      <c r="A640" s="158" t="s">
        <v>1058</v>
      </c>
      <c r="B640" s="159"/>
      <c r="C640" s="159"/>
      <c r="D640" s="159"/>
      <c r="E640" s="159"/>
      <c r="F640" s="159"/>
      <c r="G640" s="159"/>
      <c r="H640" s="159"/>
      <c r="K640" s="2"/>
      <c r="L640" s="2"/>
    </row>
    <row r="641" spans="1:19" ht="39.5" thickBot="1" x14ac:dyDescent="0.3">
      <c r="A641" s="160" t="s">
        <v>1059</v>
      </c>
      <c r="B641" s="161"/>
      <c r="C641" s="162"/>
      <c r="D641" s="52" t="s">
        <v>3</v>
      </c>
      <c r="E641" s="52" t="s">
        <v>4</v>
      </c>
      <c r="F641" s="52" t="s">
        <v>5</v>
      </c>
      <c r="G641" s="52" t="s">
        <v>6</v>
      </c>
      <c r="H641" s="52" t="s">
        <v>7</v>
      </c>
    </row>
    <row r="642" spans="1:19" ht="13" x14ac:dyDescent="0.25">
      <c r="A642" s="39" t="s">
        <v>1060</v>
      </c>
      <c r="B642" s="40"/>
      <c r="C642" s="40"/>
      <c r="D642" s="41">
        <v>50</v>
      </c>
      <c r="E642" s="42">
        <v>227145.34</v>
      </c>
      <c r="F642" s="43">
        <v>24420</v>
      </c>
      <c r="G642" s="44">
        <v>14453</v>
      </c>
      <c r="H642" s="45">
        <f>ROUND(E642/F642,2)</f>
        <v>9.3000000000000007</v>
      </c>
    </row>
    <row r="643" spans="1:19" ht="13.5" thickBot="1" x14ac:dyDescent="0.3">
      <c r="A643" s="163" t="s">
        <v>1061</v>
      </c>
      <c r="B643" s="164"/>
      <c r="C643" s="164"/>
      <c r="D643" s="165">
        <v>25</v>
      </c>
      <c r="E643" s="166">
        <v>16297.51</v>
      </c>
      <c r="F643" s="168">
        <v>1839</v>
      </c>
      <c r="G643" s="168">
        <v>1234</v>
      </c>
      <c r="H643" s="169">
        <f t="shared" ref="H643" si="2">ROUND(E643/F643,2)</f>
        <v>8.86</v>
      </c>
    </row>
    <row r="644" spans="1:19" ht="13.5" thickBot="1" x14ac:dyDescent="0.3">
      <c r="A644" s="49" t="s">
        <v>1062</v>
      </c>
      <c r="B644" s="50"/>
      <c r="C644" s="50"/>
      <c r="D644" s="51"/>
      <c r="E644" s="167">
        <f>E642+E643</f>
        <v>243442.85</v>
      </c>
      <c r="F644" s="91">
        <f>F642+F643</f>
        <v>26259</v>
      </c>
      <c r="G644" s="91">
        <v>15687</v>
      </c>
      <c r="H644" s="167">
        <f>ROUND(E644/F644,2)</f>
        <v>9.27</v>
      </c>
    </row>
    <row r="645" spans="1:19" ht="13" x14ac:dyDescent="0.3">
      <c r="A645" s="46"/>
      <c r="B645" s="47"/>
      <c r="C645" s="48"/>
      <c r="D645" s="48"/>
      <c r="E645" s="48"/>
      <c r="F645" s="48"/>
      <c r="G645" s="48"/>
      <c r="H645" s="48"/>
    </row>
    <row r="646" spans="1:19" ht="27" customHeight="1" thickBot="1" x14ac:dyDescent="0.4">
      <c r="A646" s="170" t="s">
        <v>1063</v>
      </c>
      <c r="B646" s="171"/>
      <c r="C646" s="171"/>
      <c r="D646" s="171"/>
      <c r="E646" s="171"/>
      <c r="F646" s="171"/>
      <c r="G646" s="171"/>
      <c r="H646" s="171"/>
      <c r="I646" s="3"/>
      <c r="J646" s="3"/>
      <c r="K646" s="3"/>
      <c r="L646" s="3"/>
      <c r="M646" s="3"/>
    </row>
    <row r="647" spans="1:19" ht="65.5" thickBot="1" x14ac:dyDescent="0.4">
      <c r="A647" s="53" t="s">
        <v>1064</v>
      </c>
      <c r="B647" s="53" t="s">
        <v>1</v>
      </c>
      <c r="C647" s="54" t="s">
        <v>2</v>
      </c>
      <c r="D647" s="53" t="s">
        <v>3</v>
      </c>
      <c r="E647" s="53" t="s">
        <v>4</v>
      </c>
      <c r="F647" s="53" t="s">
        <v>5</v>
      </c>
      <c r="G647" s="53" t="s">
        <v>1065</v>
      </c>
      <c r="H647" s="52" t="s">
        <v>7</v>
      </c>
      <c r="I647" s="3"/>
      <c r="J647" s="3"/>
      <c r="K647" s="3"/>
      <c r="L647" s="3"/>
      <c r="M647" s="3"/>
    </row>
    <row r="648" spans="1:19" ht="14.5" x14ac:dyDescent="0.35">
      <c r="A648" s="55" t="s">
        <v>1066</v>
      </c>
      <c r="B648" s="56"/>
      <c r="C648" s="57"/>
      <c r="D648" s="30">
        <v>100</v>
      </c>
      <c r="E648" s="58">
        <f>E649</f>
        <v>796785.52</v>
      </c>
      <c r="F648" s="59">
        <f>F649</f>
        <v>60</v>
      </c>
      <c r="G648" s="59">
        <f>G649</f>
        <v>17</v>
      </c>
      <c r="H648" s="60">
        <f t="shared" ref="H648:H661" si="3">ROUND(E648/F648,2)</f>
        <v>13279.76</v>
      </c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4.5" x14ac:dyDescent="0.35">
      <c r="A649" s="61">
        <v>4</v>
      </c>
      <c r="B649" s="62" t="s">
        <v>145</v>
      </c>
      <c r="C649" s="62" t="s">
        <v>143</v>
      </c>
      <c r="D649" s="63">
        <v>100</v>
      </c>
      <c r="E649" s="64">
        <v>796785.52</v>
      </c>
      <c r="F649" s="65">
        <v>60</v>
      </c>
      <c r="G649" s="65">
        <v>17</v>
      </c>
      <c r="H649" s="66">
        <f t="shared" si="3"/>
        <v>13279.76</v>
      </c>
      <c r="I649" s="3"/>
      <c r="J649" s="3"/>
      <c r="K649" s="3"/>
      <c r="L649" s="3"/>
      <c r="M649" s="3"/>
    </row>
    <row r="650" spans="1:19" ht="14.5" x14ac:dyDescent="0.35">
      <c r="A650" s="67" t="s">
        <v>583</v>
      </c>
      <c r="B650" s="68"/>
      <c r="C650" s="69"/>
      <c r="D650" s="70">
        <v>100</v>
      </c>
      <c r="E650" s="71">
        <f>E651+E653+E652+E656+E655+E654</f>
        <v>5689010.0100000007</v>
      </c>
      <c r="F650" s="72">
        <f>F651+F653+F652+F656+F655+F654</f>
        <v>211</v>
      </c>
      <c r="G650" s="72">
        <f>G651+G653+G652+G656+G655+G654</f>
        <v>56</v>
      </c>
      <c r="H650" s="60">
        <f>ROUND(E650/F650,2)</f>
        <v>26962.13</v>
      </c>
      <c r="I650" s="3"/>
      <c r="J650" s="3"/>
      <c r="K650" s="3"/>
      <c r="L650" s="3"/>
      <c r="M650" s="3"/>
    </row>
    <row r="651" spans="1:19" ht="14.5" x14ac:dyDescent="0.35">
      <c r="A651" s="73">
        <v>8</v>
      </c>
      <c r="B651" s="62" t="s">
        <v>1067</v>
      </c>
      <c r="C651" s="74" t="s">
        <v>1068</v>
      </c>
      <c r="D651" s="63">
        <v>100</v>
      </c>
      <c r="E651" s="64">
        <v>214332.12</v>
      </c>
      <c r="F651" s="75">
        <v>21</v>
      </c>
      <c r="G651" s="75">
        <v>10</v>
      </c>
      <c r="H651" s="66">
        <f t="shared" si="3"/>
        <v>10206.290000000001</v>
      </c>
      <c r="I651" s="3"/>
      <c r="J651" s="3"/>
      <c r="K651" s="3"/>
      <c r="L651" s="3"/>
      <c r="M651" s="3"/>
    </row>
    <row r="652" spans="1:19" ht="19" customHeight="1" x14ac:dyDescent="0.35">
      <c r="A652" s="76"/>
      <c r="B652" s="77" t="s">
        <v>1069</v>
      </c>
      <c r="C652" s="78" t="s">
        <v>1070</v>
      </c>
      <c r="D652" s="63">
        <v>100</v>
      </c>
      <c r="E652" s="64">
        <v>1708.48</v>
      </c>
      <c r="F652" s="75">
        <v>1</v>
      </c>
      <c r="G652" s="75">
        <v>1</v>
      </c>
      <c r="H652" s="66">
        <f t="shared" si="3"/>
        <v>1708.48</v>
      </c>
      <c r="I652" s="3"/>
      <c r="J652" s="3"/>
      <c r="K652" s="3"/>
      <c r="L652" s="3"/>
      <c r="M652" s="3"/>
    </row>
    <row r="653" spans="1:19" ht="14.5" x14ac:dyDescent="0.35">
      <c r="A653" s="76"/>
      <c r="B653" s="62" t="s">
        <v>1071</v>
      </c>
      <c r="C653" s="74" t="s">
        <v>1072</v>
      </c>
      <c r="D653" s="63">
        <v>100</v>
      </c>
      <c r="E653" s="64">
        <v>27049.599999999999</v>
      </c>
      <c r="F653" s="75">
        <v>8</v>
      </c>
      <c r="G653" s="75">
        <v>1</v>
      </c>
      <c r="H653" s="66">
        <f t="shared" si="3"/>
        <v>3381.2</v>
      </c>
      <c r="I653" s="3"/>
      <c r="J653" s="3"/>
      <c r="K653" s="3"/>
      <c r="L653" s="3"/>
      <c r="M653" s="3"/>
    </row>
    <row r="654" spans="1:19" ht="14.5" x14ac:dyDescent="0.35">
      <c r="A654" s="76"/>
      <c r="B654" s="62" t="s">
        <v>1073</v>
      </c>
      <c r="C654" s="74" t="s">
        <v>1074</v>
      </c>
      <c r="D654" s="63">
        <v>100</v>
      </c>
      <c r="E654" s="64">
        <v>129197.39</v>
      </c>
      <c r="F654" s="75">
        <v>7</v>
      </c>
      <c r="G654" s="75">
        <v>1</v>
      </c>
      <c r="H654" s="66">
        <f t="shared" si="3"/>
        <v>18456.77</v>
      </c>
      <c r="I654" s="3"/>
      <c r="J654" s="3"/>
      <c r="K654" s="3"/>
      <c r="L654" s="3"/>
      <c r="M654" s="3"/>
    </row>
    <row r="655" spans="1:19" ht="14.5" x14ac:dyDescent="0.35">
      <c r="A655" s="76"/>
      <c r="B655" s="77" t="s">
        <v>1075</v>
      </c>
      <c r="C655" s="78" t="s">
        <v>1076</v>
      </c>
      <c r="D655" s="63">
        <v>100</v>
      </c>
      <c r="E655" s="64">
        <v>605950.43999999994</v>
      </c>
      <c r="F655" s="75">
        <v>13</v>
      </c>
      <c r="G655" s="75">
        <v>4</v>
      </c>
      <c r="H655" s="66">
        <f t="shared" si="3"/>
        <v>46611.57</v>
      </c>
      <c r="I655" s="3"/>
      <c r="J655" s="3"/>
      <c r="K655" s="3"/>
      <c r="L655" s="3"/>
      <c r="M655" s="3"/>
    </row>
    <row r="656" spans="1:19" ht="15" thickBot="1" x14ac:dyDescent="0.4">
      <c r="A656" s="79"/>
      <c r="B656" s="62" t="s">
        <v>1077</v>
      </c>
      <c r="C656" s="74" t="s">
        <v>1078</v>
      </c>
      <c r="D656" s="63">
        <v>100</v>
      </c>
      <c r="E656" s="64">
        <v>4710771.9800000004</v>
      </c>
      <c r="F656" s="75">
        <v>161</v>
      </c>
      <c r="G656" s="75">
        <v>39</v>
      </c>
      <c r="H656" s="66">
        <f t="shared" si="3"/>
        <v>29259.45</v>
      </c>
      <c r="I656" s="3"/>
      <c r="J656" s="3"/>
      <c r="K656" s="3"/>
      <c r="L656" s="3"/>
      <c r="M656" s="3"/>
    </row>
    <row r="657" spans="1:13" ht="14.5" x14ac:dyDescent="0.35">
      <c r="A657" s="55" t="s">
        <v>646</v>
      </c>
      <c r="B657" s="56"/>
      <c r="C657" s="57"/>
      <c r="D657" s="30">
        <v>100</v>
      </c>
      <c r="E657" s="58">
        <f>E658</f>
        <v>86566</v>
      </c>
      <c r="F657" s="59">
        <f>F658</f>
        <v>10</v>
      </c>
      <c r="G657" s="59">
        <f>G658</f>
        <v>2</v>
      </c>
      <c r="H657" s="60">
        <f t="shared" si="3"/>
        <v>8656.6</v>
      </c>
      <c r="I657" s="3"/>
      <c r="J657" s="3"/>
      <c r="K657" s="3"/>
      <c r="L657" s="3"/>
      <c r="M657" s="3"/>
    </row>
    <row r="658" spans="1:13" ht="14.5" x14ac:dyDescent="0.35">
      <c r="A658" s="80">
        <v>9</v>
      </c>
      <c r="B658" s="77" t="s">
        <v>1079</v>
      </c>
      <c r="C658" s="81" t="s">
        <v>691</v>
      </c>
      <c r="D658" s="63">
        <v>100</v>
      </c>
      <c r="E658" s="64">
        <v>86566</v>
      </c>
      <c r="F658" s="65">
        <v>10</v>
      </c>
      <c r="G658" s="65">
        <v>2</v>
      </c>
      <c r="H658" s="82">
        <f t="shared" si="3"/>
        <v>8656.6</v>
      </c>
      <c r="I658" s="3"/>
      <c r="J658" s="3"/>
      <c r="K658" s="3"/>
      <c r="L658" s="3"/>
      <c r="M658" s="3"/>
    </row>
    <row r="659" spans="1:13" ht="14.5" x14ac:dyDescent="0.35">
      <c r="A659" s="83" t="s">
        <v>802</v>
      </c>
      <c r="B659" s="84"/>
      <c r="C659" s="85"/>
      <c r="D659" s="86">
        <v>100</v>
      </c>
      <c r="E659" s="87">
        <f>E661+E660</f>
        <v>1921197.44</v>
      </c>
      <c r="F659" s="59">
        <f>F661+F660</f>
        <v>70</v>
      </c>
      <c r="G659" s="59">
        <f>G661+G660</f>
        <v>13</v>
      </c>
      <c r="H659" s="60">
        <f t="shared" si="3"/>
        <v>27445.68</v>
      </c>
      <c r="I659" s="3"/>
      <c r="J659" s="3"/>
      <c r="K659" s="3"/>
      <c r="L659" s="3"/>
      <c r="M659" s="3"/>
    </row>
    <row r="660" spans="1:13" ht="14.5" x14ac:dyDescent="0.35">
      <c r="A660" s="88">
        <v>14</v>
      </c>
      <c r="B660" s="62" t="s">
        <v>1080</v>
      </c>
      <c r="C660" s="62" t="s">
        <v>1081</v>
      </c>
      <c r="D660" s="63">
        <v>100</v>
      </c>
      <c r="E660" s="64">
        <v>1566437.75</v>
      </c>
      <c r="F660" s="65">
        <v>64</v>
      </c>
      <c r="G660" s="65">
        <v>11</v>
      </c>
      <c r="H660" s="66">
        <f t="shared" si="3"/>
        <v>24475.59</v>
      </c>
      <c r="I660" s="3"/>
      <c r="J660" s="3"/>
      <c r="K660" s="3"/>
      <c r="L660" s="3"/>
      <c r="M660" s="3"/>
    </row>
    <row r="661" spans="1:13" ht="15" thickBot="1" x14ac:dyDescent="0.4">
      <c r="A661" s="172"/>
      <c r="B661" s="173" t="s">
        <v>1082</v>
      </c>
      <c r="C661" s="173" t="s">
        <v>1083</v>
      </c>
      <c r="D661" s="177">
        <v>100</v>
      </c>
      <c r="E661" s="179">
        <v>354759.69</v>
      </c>
      <c r="F661" s="75">
        <v>6</v>
      </c>
      <c r="G661" s="75">
        <v>2</v>
      </c>
      <c r="H661" s="180">
        <f t="shared" si="3"/>
        <v>59126.62</v>
      </c>
      <c r="I661" s="3"/>
      <c r="J661" s="3"/>
      <c r="K661" s="3"/>
      <c r="L661" s="3"/>
      <c r="M661" s="3"/>
    </row>
    <row r="662" spans="1:13" ht="15" thickBot="1" x14ac:dyDescent="0.4">
      <c r="A662" s="174" t="s">
        <v>1084</v>
      </c>
      <c r="B662" s="175"/>
      <c r="C662" s="176"/>
      <c r="D662" s="178"/>
      <c r="E662" s="156">
        <f>E648+E659+E650+E657</f>
        <v>8493558.9700000007</v>
      </c>
      <c r="F662" s="157">
        <f>F648+F659+F650+F657</f>
        <v>351</v>
      </c>
      <c r="G662" s="157">
        <v>88</v>
      </c>
      <c r="H662" s="156">
        <f>ROUND(E662/F662,2)</f>
        <v>24198.17</v>
      </c>
      <c r="I662" s="4"/>
      <c r="J662" s="3"/>
      <c r="K662" s="3"/>
      <c r="L662" s="3"/>
      <c r="M662" s="3"/>
    </row>
    <row r="663" spans="1:13" ht="15" thickBot="1" x14ac:dyDescent="0.4">
      <c r="A663" s="46"/>
      <c r="B663" s="47"/>
      <c r="C663" s="48"/>
      <c r="D663" s="48"/>
      <c r="E663" s="48"/>
      <c r="F663" s="48"/>
      <c r="G663" s="48"/>
      <c r="H663" s="48"/>
      <c r="I663" s="3"/>
      <c r="J663" s="3"/>
      <c r="K663" s="3"/>
      <c r="L663" s="3"/>
      <c r="M663" s="3"/>
    </row>
    <row r="664" spans="1:13" ht="15" thickBot="1" x14ac:dyDescent="0.4">
      <c r="A664" s="89" t="s">
        <v>1085</v>
      </c>
      <c r="B664" s="90"/>
      <c r="C664" s="90"/>
      <c r="D664" s="90"/>
      <c r="E664" s="90"/>
      <c r="F664" s="90"/>
      <c r="G664" s="181"/>
      <c r="H664" s="91">
        <v>688859</v>
      </c>
      <c r="I664" s="3"/>
      <c r="J664" s="3"/>
      <c r="K664" s="3"/>
      <c r="L664" s="3"/>
      <c r="M664" s="3"/>
    </row>
    <row r="665" spans="1:13" ht="14.5" x14ac:dyDescent="0.35">
      <c r="A665" s="46"/>
      <c r="B665" s="47"/>
      <c r="C665" s="48"/>
      <c r="D665" s="48"/>
      <c r="E665" s="48"/>
      <c r="F665" s="48"/>
      <c r="G665" s="48"/>
      <c r="H665" s="48"/>
      <c r="I665" s="3"/>
      <c r="J665" s="3"/>
      <c r="K665" s="3"/>
      <c r="L665" s="3"/>
      <c r="M665" s="3"/>
    </row>
    <row r="666" spans="1:13" ht="34.5" customHeight="1" thickBot="1" x14ac:dyDescent="0.35">
      <c r="A666" s="182" t="s">
        <v>1086</v>
      </c>
      <c r="B666" s="183"/>
      <c r="C666" s="183"/>
      <c r="D666" s="183"/>
      <c r="E666" s="183"/>
      <c r="F666" s="183"/>
      <c r="G666" s="183"/>
      <c r="H666" s="48"/>
    </row>
    <row r="667" spans="1:13" ht="39.5" thickBot="1" x14ac:dyDescent="0.35">
      <c r="A667" s="184" t="s">
        <v>1087</v>
      </c>
      <c r="B667" s="185" t="s">
        <v>1088</v>
      </c>
      <c r="C667" s="186"/>
      <c r="D667" s="184" t="s">
        <v>1089</v>
      </c>
      <c r="E667" s="187" t="s">
        <v>1090</v>
      </c>
      <c r="F667" s="188" t="s">
        <v>1091</v>
      </c>
      <c r="G667" s="189"/>
      <c r="H667" s="48"/>
    </row>
    <row r="668" spans="1:13" ht="13" x14ac:dyDescent="0.3">
      <c r="A668" s="190" t="s">
        <v>9</v>
      </c>
      <c r="B668" s="190"/>
      <c r="C668" s="190"/>
      <c r="D668" s="190"/>
      <c r="E668" s="191">
        <f>SUM(E669:E674)</f>
        <v>21</v>
      </c>
      <c r="F668" s="192">
        <f>SUM(F669:G674)</f>
        <v>28583.380000000005</v>
      </c>
      <c r="G668" s="193"/>
      <c r="H668" s="48"/>
    </row>
    <row r="669" spans="1:13" ht="13" x14ac:dyDescent="0.3">
      <c r="A669" s="95">
        <v>1</v>
      </c>
      <c r="B669" s="96" t="s">
        <v>1092</v>
      </c>
      <c r="C669" s="97"/>
      <c r="D669" s="98" t="s">
        <v>1093</v>
      </c>
      <c r="E669" s="99">
        <v>4</v>
      </c>
      <c r="F669" s="100">
        <v>780.90000000000009</v>
      </c>
      <c r="G669" s="101"/>
      <c r="H669" s="48"/>
    </row>
    <row r="670" spans="1:13" ht="13" x14ac:dyDescent="0.3">
      <c r="A670" s="102"/>
      <c r="B670" s="96" t="s">
        <v>1094</v>
      </c>
      <c r="C670" s="97"/>
      <c r="D670" s="98" t="s">
        <v>1095</v>
      </c>
      <c r="E670" s="99">
        <v>1</v>
      </c>
      <c r="F670" s="100">
        <v>6738.88</v>
      </c>
      <c r="G670" s="101"/>
      <c r="H670" s="48"/>
    </row>
    <row r="671" spans="1:13" ht="13" x14ac:dyDescent="0.3">
      <c r="A671" s="102"/>
      <c r="B671" s="96" t="s">
        <v>1096</v>
      </c>
      <c r="C671" s="97"/>
      <c r="D671" s="103" t="s">
        <v>1097</v>
      </c>
      <c r="E671" s="99">
        <v>1</v>
      </c>
      <c r="F671" s="100">
        <v>613.74</v>
      </c>
      <c r="G671" s="101"/>
      <c r="H671" s="48"/>
    </row>
    <row r="672" spans="1:13" ht="13" x14ac:dyDescent="0.3">
      <c r="A672" s="102"/>
      <c r="B672" s="96" t="s">
        <v>1098</v>
      </c>
      <c r="C672" s="97"/>
      <c r="D672" s="103" t="s">
        <v>1099</v>
      </c>
      <c r="E672" s="99">
        <v>1</v>
      </c>
      <c r="F672" s="100">
        <v>613.74</v>
      </c>
      <c r="G672" s="101"/>
      <c r="H672" s="48"/>
    </row>
    <row r="673" spans="1:8" ht="13" x14ac:dyDescent="0.3">
      <c r="A673" s="102"/>
      <c r="B673" s="96" t="s">
        <v>1100</v>
      </c>
      <c r="C673" s="97"/>
      <c r="D673" s="103" t="s">
        <v>1101</v>
      </c>
      <c r="E673" s="99">
        <v>12</v>
      </c>
      <c r="F673" s="100">
        <v>12380.720000000007</v>
      </c>
      <c r="G673" s="101"/>
      <c r="H673" s="48"/>
    </row>
    <row r="674" spans="1:8" ht="13.5" customHeight="1" x14ac:dyDescent="0.3">
      <c r="A674" s="104"/>
      <c r="B674" s="96" t="s">
        <v>1102</v>
      </c>
      <c r="C674" s="97"/>
      <c r="D674" s="105" t="s">
        <v>1103</v>
      </c>
      <c r="E674" s="99">
        <v>2</v>
      </c>
      <c r="F674" s="100">
        <v>7455.4</v>
      </c>
      <c r="G674" s="101"/>
      <c r="H674" s="48"/>
    </row>
    <row r="675" spans="1:8" ht="13" x14ac:dyDescent="0.3">
      <c r="A675" s="92" t="s">
        <v>24</v>
      </c>
      <c r="B675" s="92"/>
      <c r="C675" s="92"/>
      <c r="D675" s="92"/>
      <c r="E675" s="106">
        <f>SUM(E676:E684)</f>
        <v>29</v>
      </c>
      <c r="F675" s="107">
        <f>SUM(F676:G684)</f>
        <v>128828.02999999997</v>
      </c>
      <c r="G675" s="107"/>
      <c r="H675" s="48"/>
    </row>
    <row r="676" spans="1:8" ht="13" x14ac:dyDescent="0.3">
      <c r="A676" s="108">
        <v>3</v>
      </c>
      <c r="B676" s="96" t="s">
        <v>1104</v>
      </c>
      <c r="C676" s="97"/>
      <c r="D676" s="109" t="s">
        <v>1105</v>
      </c>
      <c r="E676" s="99">
        <v>1</v>
      </c>
      <c r="F676" s="110">
        <v>6876.7199999999993</v>
      </c>
      <c r="G676" s="111"/>
      <c r="H676" s="48"/>
    </row>
    <row r="677" spans="1:8" ht="13" x14ac:dyDescent="0.3">
      <c r="A677" s="112"/>
      <c r="B677" s="96" t="s">
        <v>33</v>
      </c>
      <c r="C677" s="97"/>
      <c r="D677" s="109" t="s">
        <v>1106</v>
      </c>
      <c r="E677" s="99">
        <v>2</v>
      </c>
      <c r="F677" s="110">
        <v>26985.519999999997</v>
      </c>
      <c r="G677" s="111"/>
      <c r="H677" s="48"/>
    </row>
    <row r="678" spans="1:8" ht="13" x14ac:dyDescent="0.3">
      <c r="A678" s="112"/>
      <c r="B678" s="96" t="s">
        <v>36</v>
      </c>
      <c r="C678" s="97"/>
      <c r="D678" s="109" t="s">
        <v>37</v>
      </c>
      <c r="E678" s="99">
        <v>1</v>
      </c>
      <c r="F678" s="110">
        <v>543.6</v>
      </c>
      <c r="G678" s="111"/>
      <c r="H678" s="48"/>
    </row>
    <row r="679" spans="1:8" ht="13" x14ac:dyDescent="0.3">
      <c r="A679" s="112"/>
      <c r="B679" s="96" t="s">
        <v>1107</v>
      </c>
      <c r="C679" s="97"/>
      <c r="D679" s="109" t="s">
        <v>1108</v>
      </c>
      <c r="E679" s="99">
        <v>9</v>
      </c>
      <c r="F679" s="110">
        <v>12732.899999999998</v>
      </c>
      <c r="G679" s="111"/>
      <c r="H679" s="48"/>
    </row>
    <row r="680" spans="1:8" ht="13" x14ac:dyDescent="0.3">
      <c r="A680" s="112"/>
      <c r="B680" s="96" t="s">
        <v>45</v>
      </c>
      <c r="C680" s="97"/>
      <c r="D680" s="109" t="s">
        <v>1109</v>
      </c>
      <c r="E680" s="99">
        <v>5</v>
      </c>
      <c r="F680" s="110">
        <v>20431.320000000003</v>
      </c>
      <c r="G680" s="111"/>
      <c r="H680" s="48"/>
    </row>
    <row r="681" spans="1:8" ht="13" x14ac:dyDescent="0.3">
      <c r="A681" s="112"/>
      <c r="B681" s="96" t="s">
        <v>1110</v>
      </c>
      <c r="C681" s="97"/>
      <c r="D681" s="109" t="s">
        <v>1111</v>
      </c>
      <c r="E681" s="99">
        <v>2</v>
      </c>
      <c r="F681" s="110">
        <v>11831.039999999999</v>
      </c>
      <c r="G681" s="111"/>
      <c r="H681" s="48"/>
    </row>
    <row r="682" spans="1:8" ht="13" x14ac:dyDescent="0.3">
      <c r="A682" s="112"/>
      <c r="B682" s="96" t="s">
        <v>1112</v>
      </c>
      <c r="C682" s="97"/>
      <c r="D682" s="109" t="s">
        <v>1113</v>
      </c>
      <c r="E682" s="99">
        <v>7</v>
      </c>
      <c r="F682" s="110">
        <v>40420.70999999997</v>
      </c>
      <c r="G682" s="111"/>
      <c r="H682" s="48"/>
    </row>
    <row r="683" spans="1:8" ht="13" x14ac:dyDescent="0.3">
      <c r="A683" s="112"/>
      <c r="B683" s="113" t="s">
        <v>1114</v>
      </c>
      <c r="C683" s="114"/>
      <c r="D683" s="109" t="s">
        <v>1115</v>
      </c>
      <c r="E683" s="99">
        <v>1</v>
      </c>
      <c r="F683" s="110">
        <v>1660.12</v>
      </c>
      <c r="G683" s="111"/>
      <c r="H683" s="48"/>
    </row>
    <row r="684" spans="1:8" ht="13" x14ac:dyDescent="0.3">
      <c r="A684" s="115"/>
      <c r="B684" s="96" t="s">
        <v>57</v>
      </c>
      <c r="C684" s="97"/>
      <c r="D684" s="109" t="s">
        <v>1116</v>
      </c>
      <c r="E684" s="99">
        <v>1</v>
      </c>
      <c r="F684" s="110">
        <v>7346.0999999999995</v>
      </c>
      <c r="G684" s="111"/>
      <c r="H684" s="48"/>
    </row>
    <row r="685" spans="1:8" ht="13" x14ac:dyDescent="0.3">
      <c r="A685" s="83" t="s">
        <v>1066</v>
      </c>
      <c r="B685" s="84"/>
      <c r="C685" s="84"/>
      <c r="D685" s="84"/>
      <c r="E685" s="116">
        <f>SUM(E686:E700)</f>
        <v>77</v>
      </c>
      <c r="F685" s="93">
        <f>SUM(F686:G700)</f>
        <v>68330.479999999981</v>
      </c>
      <c r="G685" s="94"/>
      <c r="H685" s="48"/>
    </row>
    <row r="686" spans="1:8" ht="13" x14ac:dyDescent="0.3">
      <c r="A686" s="108">
        <v>4</v>
      </c>
      <c r="B686" s="96" t="s">
        <v>1117</v>
      </c>
      <c r="C686" s="97"/>
      <c r="D686" s="117" t="s">
        <v>1118</v>
      </c>
      <c r="E686" s="99">
        <v>1</v>
      </c>
      <c r="F686" s="110">
        <v>1779.9099999999999</v>
      </c>
      <c r="G686" s="111"/>
      <c r="H686" s="48"/>
    </row>
    <row r="687" spans="1:8" ht="13" x14ac:dyDescent="0.3">
      <c r="A687" s="112"/>
      <c r="B687" s="96" t="s">
        <v>1119</v>
      </c>
      <c r="C687" s="97"/>
      <c r="D687" s="117" t="s">
        <v>1120</v>
      </c>
      <c r="E687" s="99">
        <v>7</v>
      </c>
      <c r="F687" s="110">
        <v>1441.0800000000002</v>
      </c>
      <c r="G687" s="111"/>
      <c r="H687" s="48"/>
    </row>
    <row r="688" spans="1:8" ht="13" x14ac:dyDescent="0.3">
      <c r="A688" s="112"/>
      <c r="B688" s="96" t="s">
        <v>1121</v>
      </c>
      <c r="C688" s="97"/>
      <c r="D688" s="98" t="s">
        <v>1122</v>
      </c>
      <c r="E688" s="99">
        <v>2</v>
      </c>
      <c r="F688" s="110">
        <v>10874.68</v>
      </c>
      <c r="G688" s="111"/>
      <c r="H688" s="48"/>
    </row>
    <row r="689" spans="1:8" ht="13" x14ac:dyDescent="0.3">
      <c r="A689" s="112"/>
      <c r="B689" s="96" t="s">
        <v>1123</v>
      </c>
      <c r="C689" s="97"/>
      <c r="D689" s="98" t="s">
        <v>1124</v>
      </c>
      <c r="E689" s="99">
        <v>1</v>
      </c>
      <c r="F689" s="110">
        <v>388.29</v>
      </c>
      <c r="G689" s="111"/>
      <c r="H689" s="48"/>
    </row>
    <row r="690" spans="1:8" ht="13" x14ac:dyDescent="0.3">
      <c r="A690" s="112"/>
      <c r="B690" s="96" t="s">
        <v>1125</v>
      </c>
      <c r="C690" s="97"/>
      <c r="D690" s="98" t="s">
        <v>1126</v>
      </c>
      <c r="E690" s="99">
        <v>17</v>
      </c>
      <c r="F690" s="110">
        <v>2920.9699999999989</v>
      </c>
      <c r="G690" s="111"/>
      <c r="H690" s="48"/>
    </row>
    <row r="691" spans="1:8" ht="13" x14ac:dyDescent="0.3">
      <c r="A691" s="112"/>
      <c r="B691" s="96" t="s">
        <v>109</v>
      </c>
      <c r="C691" s="97"/>
      <c r="D691" s="117" t="s">
        <v>1127</v>
      </c>
      <c r="E691" s="99">
        <v>4</v>
      </c>
      <c r="F691" s="110">
        <v>1599.0300000000002</v>
      </c>
      <c r="G691" s="111"/>
      <c r="H691" s="48"/>
    </row>
    <row r="692" spans="1:8" ht="13" x14ac:dyDescent="0.3">
      <c r="A692" s="112"/>
      <c r="B692" s="96" t="s">
        <v>1128</v>
      </c>
      <c r="C692" s="97"/>
      <c r="D692" s="117" t="s">
        <v>1129</v>
      </c>
      <c r="E692" s="99">
        <v>4</v>
      </c>
      <c r="F692" s="110">
        <v>9836.8600000000024</v>
      </c>
      <c r="G692" s="111"/>
      <c r="H692" s="48"/>
    </row>
    <row r="693" spans="1:8" ht="13" x14ac:dyDescent="0.3">
      <c r="A693" s="112"/>
      <c r="B693" s="96" t="s">
        <v>127</v>
      </c>
      <c r="C693" s="97"/>
      <c r="D693" s="117" t="s">
        <v>1130</v>
      </c>
      <c r="E693" s="99">
        <v>1</v>
      </c>
      <c r="F693" s="110">
        <v>155</v>
      </c>
      <c r="G693" s="111"/>
      <c r="H693" s="48"/>
    </row>
    <row r="694" spans="1:8" x14ac:dyDescent="0.3">
      <c r="A694" s="112"/>
      <c r="B694" s="96" t="s">
        <v>136</v>
      </c>
      <c r="C694" s="97"/>
      <c r="D694" s="117" t="s">
        <v>1131</v>
      </c>
      <c r="E694" s="99">
        <v>1</v>
      </c>
      <c r="F694" s="110">
        <v>142.74</v>
      </c>
      <c r="G694" s="111"/>
      <c r="H694" s="48"/>
    </row>
    <row r="695" spans="1:8" ht="13" x14ac:dyDescent="0.3">
      <c r="A695" s="112"/>
      <c r="B695" s="96" t="s">
        <v>139</v>
      </c>
      <c r="C695" s="97"/>
      <c r="D695" s="117" t="s">
        <v>1132</v>
      </c>
      <c r="E695" s="99">
        <v>1</v>
      </c>
      <c r="F695" s="110">
        <v>498.64</v>
      </c>
      <c r="G695" s="111"/>
      <c r="H695" s="48"/>
    </row>
    <row r="696" spans="1:8" ht="13" x14ac:dyDescent="0.3">
      <c r="A696" s="112"/>
      <c r="B696" s="96" t="s">
        <v>1133</v>
      </c>
      <c r="C696" s="97"/>
      <c r="D696" s="117" t="s">
        <v>1134</v>
      </c>
      <c r="E696" s="99">
        <v>31</v>
      </c>
      <c r="F696" s="110">
        <v>21650.619999999995</v>
      </c>
      <c r="G696" s="111"/>
      <c r="H696" s="48"/>
    </row>
    <row r="697" spans="1:8" ht="13" x14ac:dyDescent="0.3">
      <c r="A697" s="112"/>
      <c r="B697" s="96" t="s">
        <v>1135</v>
      </c>
      <c r="C697" s="97"/>
      <c r="D697" s="117" t="s">
        <v>1136</v>
      </c>
      <c r="E697" s="99">
        <v>3</v>
      </c>
      <c r="F697" s="110">
        <v>14369.4</v>
      </c>
      <c r="G697" s="111"/>
      <c r="H697" s="48"/>
    </row>
    <row r="698" spans="1:8" ht="13" x14ac:dyDescent="0.3">
      <c r="A698" s="112"/>
      <c r="B698" s="96" t="s">
        <v>1137</v>
      </c>
      <c r="C698" s="97"/>
      <c r="D698" s="105" t="s">
        <v>1138</v>
      </c>
      <c r="E698" s="99">
        <v>1</v>
      </c>
      <c r="F698" s="110">
        <v>281.31</v>
      </c>
      <c r="G698" s="111"/>
      <c r="H698" s="48"/>
    </row>
    <row r="699" spans="1:8" ht="13" x14ac:dyDescent="0.3">
      <c r="A699" s="112"/>
      <c r="B699" s="96" t="s">
        <v>1139</v>
      </c>
      <c r="C699" s="97"/>
      <c r="D699" s="105" t="s">
        <v>1140</v>
      </c>
      <c r="E699" s="99">
        <v>2</v>
      </c>
      <c r="F699" s="110">
        <v>288.10999999999996</v>
      </c>
      <c r="G699" s="111"/>
      <c r="H699" s="48"/>
    </row>
    <row r="700" spans="1:8" ht="13" x14ac:dyDescent="0.3">
      <c r="A700" s="115"/>
      <c r="B700" s="96" t="s">
        <v>1141</v>
      </c>
      <c r="C700" s="97"/>
      <c r="D700" s="105" t="s">
        <v>1142</v>
      </c>
      <c r="E700" s="99">
        <v>1</v>
      </c>
      <c r="F700" s="110">
        <v>2103.84</v>
      </c>
      <c r="G700" s="111"/>
      <c r="H700" s="48"/>
    </row>
    <row r="701" spans="1:8" ht="13" x14ac:dyDescent="0.3">
      <c r="A701" s="83" t="s">
        <v>1143</v>
      </c>
      <c r="B701" s="84"/>
      <c r="C701" s="84"/>
      <c r="D701" s="84"/>
      <c r="E701" s="116">
        <f>SUM(E702:E720)</f>
        <v>44</v>
      </c>
      <c r="F701" s="107">
        <f>SUM(F702:G720)</f>
        <v>105519.95999999999</v>
      </c>
      <c r="G701" s="107"/>
      <c r="H701" s="48"/>
    </row>
    <row r="702" spans="1:8" ht="13" x14ac:dyDescent="0.3">
      <c r="A702" s="108">
        <v>5</v>
      </c>
      <c r="B702" s="118" t="s">
        <v>211</v>
      </c>
      <c r="C702" s="118"/>
      <c r="D702" s="117" t="s">
        <v>1144</v>
      </c>
      <c r="E702" s="119">
        <v>1</v>
      </c>
      <c r="F702" s="110">
        <v>2371.44</v>
      </c>
      <c r="G702" s="111"/>
      <c r="H702" s="48"/>
    </row>
    <row r="703" spans="1:8" ht="13" x14ac:dyDescent="0.3">
      <c r="A703" s="112"/>
      <c r="B703" s="118" t="s">
        <v>232</v>
      </c>
      <c r="C703" s="118"/>
      <c r="D703" s="117" t="s">
        <v>1145</v>
      </c>
      <c r="E703" s="119">
        <v>1</v>
      </c>
      <c r="F703" s="110">
        <v>1357.98</v>
      </c>
      <c r="G703" s="111"/>
      <c r="H703" s="48"/>
    </row>
    <row r="704" spans="1:8" ht="13" x14ac:dyDescent="0.3">
      <c r="A704" s="112"/>
      <c r="B704" s="118" t="s">
        <v>298</v>
      </c>
      <c r="C704" s="118"/>
      <c r="D704" s="117" t="s">
        <v>1146</v>
      </c>
      <c r="E704" s="119">
        <v>2</v>
      </c>
      <c r="F704" s="110">
        <v>8237.16</v>
      </c>
      <c r="G704" s="111"/>
      <c r="H704" s="48"/>
    </row>
    <row r="705" spans="1:8" ht="13" x14ac:dyDescent="0.3">
      <c r="A705" s="112"/>
      <c r="B705" s="118" t="s">
        <v>323</v>
      </c>
      <c r="C705" s="118"/>
      <c r="D705" s="117" t="s">
        <v>324</v>
      </c>
      <c r="E705" s="119">
        <v>1</v>
      </c>
      <c r="F705" s="110">
        <v>2189</v>
      </c>
      <c r="G705" s="111"/>
      <c r="H705" s="48"/>
    </row>
    <row r="706" spans="1:8" ht="13" x14ac:dyDescent="0.3">
      <c r="A706" s="112"/>
      <c r="B706" s="118" t="s">
        <v>374</v>
      </c>
      <c r="C706" s="118"/>
      <c r="D706" s="117" t="s">
        <v>1147</v>
      </c>
      <c r="E706" s="119">
        <v>10</v>
      </c>
      <c r="F706" s="110">
        <v>12041.569999999996</v>
      </c>
      <c r="G706" s="111"/>
      <c r="H706" s="48"/>
    </row>
    <row r="707" spans="1:8" ht="13" x14ac:dyDescent="0.3">
      <c r="A707" s="112"/>
      <c r="B707" s="118" t="s">
        <v>1148</v>
      </c>
      <c r="C707" s="118"/>
      <c r="D707" s="117" t="s">
        <v>1149</v>
      </c>
      <c r="E707" s="119">
        <v>1</v>
      </c>
      <c r="F707" s="110">
        <v>176.72</v>
      </c>
      <c r="G707" s="111"/>
      <c r="H707" s="48"/>
    </row>
    <row r="708" spans="1:8" ht="13" x14ac:dyDescent="0.3">
      <c r="A708" s="112"/>
      <c r="B708" s="118" t="s">
        <v>383</v>
      </c>
      <c r="C708" s="118"/>
      <c r="D708" s="103" t="s">
        <v>384</v>
      </c>
      <c r="E708" s="119">
        <v>3</v>
      </c>
      <c r="F708" s="110">
        <v>25238.360000000004</v>
      </c>
      <c r="G708" s="111"/>
      <c r="H708" s="48"/>
    </row>
    <row r="709" spans="1:8" ht="13" x14ac:dyDescent="0.3">
      <c r="A709" s="112"/>
      <c r="B709" s="118" t="s">
        <v>386</v>
      </c>
      <c r="C709" s="118"/>
      <c r="D709" s="103" t="s">
        <v>1150</v>
      </c>
      <c r="E709" s="119">
        <v>1</v>
      </c>
      <c r="F709" s="110">
        <v>1125.4100000000001</v>
      </c>
      <c r="G709" s="111"/>
      <c r="H709" s="48"/>
    </row>
    <row r="710" spans="1:8" ht="13" x14ac:dyDescent="0.3">
      <c r="A710" s="112"/>
      <c r="B710" s="118" t="s">
        <v>1151</v>
      </c>
      <c r="C710" s="118"/>
      <c r="D710" s="117" t="s">
        <v>1152</v>
      </c>
      <c r="E710" s="119">
        <v>1</v>
      </c>
      <c r="F710" s="110">
        <v>836.98</v>
      </c>
      <c r="G710" s="111"/>
      <c r="H710" s="48"/>
    </row>
    <row r="711" spans="1:8" ht="13" x14ac:dyDescent="0.3">
      <c r="A711" s="112"/>
      <c r="B711" s="118" t="s">
        <v>437</v>
      </c>
      <c r="C711" s="118"/>
      <c r="D711" s="103" t="s">
        <v>1153</v>
      </c>
      <c r="E711" s="119">
        <v>6</v>
      </c>
      <c r="F711" s="110">
        <v>15275.76</v>
      </c>
      <c r="G711" s="111"/>
      <c r="H711" s="48"/>
    </row>
    <row r="712" spans="1:8" ht="13" x14ac:dyDescent="0.3">
      <c r="A712" s="112"/>
      <c r="B712" s="118" t="s">
        <v>440</v>
      </c>
      <c r="C712" s="118"/>
      <c r="D712" s="103" t="s">
        <v>1154</v>
      </c>
      <c r="E712" s="119">
        <v>1</v>
      </c>
      <c r="F712" s="110">
        <v>2366</v>
      </c>
      <c r="G712" s="111"/>
      <c r="H712" s="48"/>
    </row>
    <row r="713" spans="1:8" ht="13" x14ac:dyDescent="0.3">
      <c r="A713" s="112"/>
      <c r="B713" s="118" t="s">
        <v>1155</v>
      </c>
      <c r="C713" s="118"/>
      <c r="D713" s="117" t="s">
        <v>1156</v>
      </c>
      <c r="E713" s="119">
        <v>1</v>
      </c>
      <c r="F713" s="110">
        <v>1330.56</v>
      </c>
      <c r="G713" s="111"/>
      <c r="H713" s="48"/>
    </row>
    <row r="714" spans="1:8" ht="13" x14ac:dyDescent="0.3">
      <c r="A714" s="112"/>
      <c r="B714" s="118" t="s">
        <v>1157</v>
      </c>
      <c r="C714" s="118"/>
      <c r="D714" s="117" t="s">
        <v>1158</v>
      </c>
      <c r="E714" s="119">
        <v>1</v>
      </c>
      <c r="F714" s="110">
        <v>6922.5599999999995</v>
      </c>
      <c r="G714" s="111"/>
      <c r="H714" s="48"/>
    </row>
    <row r="715" spans="1:8" ht="13" x14ac:dyDescent="0.3">
      <c r="A715" s="112"/>
      <c r="B715" s="118" t="s">
        <v>1159</v>
      </c>
      <c r="C715" s="118"/>
      <c r="D715" s="117" t="s">
        <v>1160</v>
      </c>
      <c r="E715" s="119">
        <v>4</v>
      </c>
      <c r="F715" s="110">
        <v>3083.24</v>
      </c>
      <c r="G715" s="111"/>
      <c r="H715" s="48"/>
    </row>
    <row r="716" spans="1:8" ht="13" x14ac:dyDescent="0.3">
      <c r="A716" s="112"/>
      <c r="B716" s="118" t="s">
        <v>1161</v>
      </c>
      <c r="C716" s="118"/>
      <c r="D716" s="117" t="s">
        <v>1162</v>
      </c>
      <c r="E716" s="119">
        <v>1</v>
      </c>
      <c r="F716" s="110">
        <v>350.64</v>
      </c>
      <c r="G716" s="111"/>
      <c r="H716" s="48"/>
    </row>
    <row r="717" spans="1:8" ht="13" x14ac:dyDescent="0.3">
      <c r="A717" s="112"/>
      <c r="B717" s="118" t="s">
        <v>1163</v>
      </c>
      <c r="C717" s="118"/>
      <c r="D717" s="117" t="s">
        <v>1164</v>
      </c>
      <c r="E717" s="119">
        <v>2</v>
      </c>
      <c r="F717" s="110">
        <v>5589.18</v>
      </c>
      <c r="G717" s="111"/>
      <c r="H717" s="48"/>
    </row>
    <row r="718" spans="1:8" ht="13" x14ac:dyDescent="0.3">
      <c r="A718" s="112"/>
      <c r="B718" s="118" t="s">
        <v>489</v>
      </c>
      <c r="C718" s="118"/>
      <c r="D718" s="117" t="s">
        <v>1165</v>
      </c>
      <c r="E718" s="119">
        <v>1</v>
      </c>
      <c r="F718" s="110">
        <v>4742.79</v>
      </c>
      <c r="G718" s="111"/>
      <c r="H718" s="48"/>
    </row>
    <row r="719" spans="1:8" ht="13" x14ac:dyDescent="0.3">
      <c r="A719" s="112"/>
      <c r="B719" s="118" t="s">
        <v>1166</v>
      </c>
      <c r="C719" s="118"/>
      <c r="D719" s="117" t="s">
        <v>1167</v>
      </c>
      <c r="E719" s="119">
        <v>1</v>
      </c>
      <c r="F719" s="110">
        <v>3448.95</v>
      </c>
      <c r="G719" s="111"/>
      <c r="H719" s="48"/>
    </row>
    <row r="720" spans="1:8" ht="13" x14ac:dyDescent="0.3">
      <c r="A720" s="115"/>
      <c r="B720" s="118" t="s">
        <v>1168</v>
      </c>
      <c r="C720" s="118"/>
      <c r="D720" s="117" t="s">
        <v>1169</v>
      </c>
      <c r="E720" s="119">
        <v>5</v>
      </c>
      <c r="F720" s="110">
        <v>8835.659999999998</v>
      </c>
      <c r="G720" s="111"/>
      <c r="H720" s="48"/>
    </row>
    <row r="721" spans="1:8" ht="13" x14ac:dyDescent="0.3">
      <c r="A721" s="120" t="s">
        <v>1170</v>
      </c>
      <c r="B721" s="121"/>
      <c r="C721" s="121"/>
      <c r="D721" s="121"/>
      <c r="E721" s="116">
        <f>SUM(E722:E725)</f>
        <v>15</v>
      </c>
      <c r="F721" s="107">
        <f>SUM(F722:G725)</f>
        <v>58479.350000000006</v>
      </c>
      <c r="G721" s="107"/>
      <c r="H721" s="48"/>
    </row>
    <row r="722" spans="1:8" ht="13" x14ac:dyDescent="0.3">
      <c r="A722" s="122">
        <v>6</v>
      </c>
      <c r="B722" s="96" t="s">
        <v>516</v>
      </c>
      <c r="C722" s="97"/>
      <c r="D722" s="117" t="s">
        <v>1171</v>
      </c>
      <c r="E722" s="119">
        <v>6</v>
      </c>
      <c r="F722" s="123">
        <v>19388.999999999996</v>
      </c>
      <c r="G722" s="123"/>
      <c r="H722" s="48"/>
    </row>
    <row r="723" spans="1:8" ht="13" x14ac:dyDescent="0.3">
      <c r="A723" s="124"/>
      <c r="B723" s="96" t="s">
        <v>525</v>
      </c>
      <c r="C723" s="97"/>
      <c r="D723" s="117" t="s">
        <v>1172</v>
      </c>
      <c r="E723" s="119">
        <v>1</v>
      </c>
      <c r="F723" s="123">
        <v>1964.88</v>
      </c>
      <c r="G723" s="123"/>
      <c r="H723" s="48"/>
    </row>
    <row r="724" spans="1:8" ht="13" x14ac:dyDescent="0.3">
      <c r="A724" s="124"/>
      <c r="B724" s="96" t="s">
        <v>1173</v>
      </c>
      <c r="C724" s="97"/>
      <c r="D724" s="117" t="s">
        <v>1174</v>
      </c>
      <c r="E724" s="119">
        <v>1</v>
      </c>
      <c r="F724" s="123">
        <v>15483.19</v>
      </c>
      <c r="G724" s="123"/>
      <c r="H724" s="48"/>
    </row>
    <row r="725" spans="1:8" ht="13" x14ac:dyDescent="0.3">
      <c r="A725" s="125"/>
      <c r="B725" s="96" t="s">
        <v>1175</v>
      </c>
      <c r="C725" s="97"/>
      <c r="D725" s="117" t="s">
        <v>1176</v>
      </c>
      <c r="E725" s="119">
        <v>7</v>
      </c>
      <c r="F725" s="123">
        <v>21642.280000000002</v>
      </c>
      <c r="G725" s="123"/>
      <c r="H725" s="48"/>
    </row>
    <row r="726" spans="1:8" ht="13" x14ac:dyDescent="0.3">
      <c r="A726" s="126" t="s">
        <v>1177</v>
      </c>
      <c r="B726" s="126"/>
      <c r="C726" s="126"/>
      <c r="D726" s="126"/>
      <c r="E726" s="106">
        <f>SUM(E727:E732)</f>
        <v>156</v>
      </c>
      <c r="F726" s="107">
        <f>SUM(F727:G732)</f>
        <v>1198038.1600000008</v>
      </c>
      <c r="G726" s="107"/>
      <c r="H726" s="48"/>
    </row>
    <row r="727" spans="1:8" ht="13" x14ac:dyDescent="0.3">
      <c r="A727" s="122">
        <v>7</v>
      </c>
      <c r="B727" s="127" t="s">
        <v>1178</v>
      </c>
      <c r="C727" s="128"/>
      <c r="D727" s="129" t="s">
        <v>1179</v>
      </c>
      <c r="E727" s="130">
        <v>1</v>
      </c>
      <c r="F727" s="131">
        <v>2595.96</v>
      </c>
      <c r="G727" s="131"/>
      <c r="H727" s="48"/>
    </row>
    <row r="728" spans="1:8" ht="13" x14ac:dyDescent="0.3">
      <c r="A728" s="124"/>
      <c r="B728" s="127" t="s">
        <v>1180</v>
      </c>
      <c r="C728" s="128"/>
      <c r="D728" s="129" t="s">
        <v>1181</v>
      </c>
      <c r="E728" s="130">
        <v>1</v>
      </c>
      <c r="F728" s="131">
        <v>43.86</v>
      </c>
      <c r="G728" s="131"/>
      <c r="H728" s="48"/>
    </row>
    <row r="729" spans="1:8" ht="13" x14ac:dyDescent="0.3">
      <c r="A729" s="124"/>
      <c r="B729" s="127" t="s">
        <v>1182</v>
      </c>
      <c r="C729" s="128"/>
      <c r="D729" s="129" t="s">
        <v>1183</v>
      </c>
      <c r="E729" s="130">
        <v>1</v>
      </c>
      <c r="F729" s="131">
        <v>219.29999999999998</v>
      </c>
      <c r="G729" s="131"/>
      <c r="H729" s="48"/>
    </row>
    <row r="730" spans="1:8" ht="13" x14ac:dyDescent="0.3">
      <c r="A730" s="124"/>
      <c r="B730" s="96" t="s">
        <v>1184</v>
      </c>
      <c r="C730" s="97"/>
      <c r="D730" s="98" t="s">
        <v>1185</v>
      </c>
      <c r="E730" s="130">
        <v>151</v>
      </c>
      <c r="F730" s="131">
        <v>1194919.1200000008</v>
      </c>
      <c r="G730" s="131"/>
      <c r="H730" s="48"/>
    </row>
    <row r="731" spans="1:8" ht="13" x14ac:dyDescent="0.3">
      <c r="A731" s="124"/>
      <c r="B731" s="96" t="s">
        <v>577</v>
      </c>
      <c r="C731" s="97"/>
      <c r="D731" s="98" t="s">
        <v>1186</v>
      </c>
      <c r="E731" s="130">
        <v>1</v>
      </c>
      <c r="F731" s="131">
        <v>143.04</v>
      </c>
      <c r="G731" s="131"/>
      <c r="H731" s="48"/>
    </row>
    <row r="732" spans="1:8" ht="13" x14ac:dyDescent="0.3">
      <c r="A732" s="125"/>
      <c r="B732" s="96" t="s">
        <v>1187</v>
      </c>
      <c r="C732" s="97"/>
      <c r="D732" s="103" t="s">
        <v>1188</v>
      </c>
      <c r="E732" s="130">
        <v>1</v>
      </c>
      <c r="F732" s="131">
        <v>116.88</v>
      </c>
      <c r="G732" s="131"/>
      <c r="H732" s="48"/>
    </row>
    <row r="733" spans="1:8" ht="13" x14ac:dyDescent="0.3">
      <c r="A733" s="83" t="s">
        <v>583</v>
      </c>
      <c r="B733" s="84"/>
      <c r="C733" s="84"/>
      <c r="D733" s="84"/>
      <c r="E733" s="106">
        <f>SUM(E734:E750)</f>
        <v>142</v>
      </c>
      <c r="F733" s="107">
        <f>SUM(F734:G750)</f>
        <v>84264.25</v>
      </c>
      <c r="G733" s="107"/>
      <c r="H733" s="48"/>
    </row>
    <row r="734" spans="1:8" ht="13" x14ac:dyDescent="0.3">
      <c r="A734" s="122">
        <v>8</v>
      </c>
      <c r="B734" s="96" t="s">
        <v>592</v>
      </c>
      <c r="C734" s="97"/>
      <c r="D734" s="98" t="s">
        <v>1189</v>
      </c>
      <c r="E734" s="119">
        <v>1</v>
      </c>
      <c r="F734" s="131">
        <v>839.67</v>
      </c>
      <c r="G734" s="131"/>
      <c r="H734" s="48"/>
    </row>
    <row r="735" spans="1:8" ht="13" x14ac:dyDescent="0.3">
      <c r="A735" s="124"/>
      <c r="B735" s="96" t="s">
        <v>1190</v>
      </c>
      <c r="C735" s="97"/>
      <c r="D735" s="98" t="s">
        <v>1191</v>
      </c>
      <c r="E735" s="119">
        <v>3</v>
      </c>
      <c r="F735" s="131">
        <v>6938.6</v>
      </c>
      <c r="G735" s="131"/>
      <c r="H735" s="48"/>
    </row>
    <row r="736" spans="1:8" ht="13" x14ac:dyDescent="0.3">
      <c r="A736" s="124"/>
      <c r="B736" s="96" t="s">
        <v>1192</v>
      </c>
      <c r="C736" s="97"/>
      <c r="D736" s="98" t="s">
        <v>1193</v>
      </c>
      <c r="E736" s="119">
        <v>3</v>
      </c>
      <c r="F736" s="131">
        <v>3039.56</v>
      </c>
      <c r="G736" s="131"/>
      <c r="H736" s="48"/>
    </row>
    <row r="737" spans="1:8" ht="13" x14ac:dyDescent="0.3">
      <c r="A737" s="124"/>
      <c r="B737" s="96" t="s">
        <v>613</v>
      </c>
      <c r="C737" s="97"/>
      <c r="D737" s="98" t="s">
        <v>1194</v>
      </c>
      <c r="E737" s="119">
        <v>34</v>
      </c>
      <c r="F737" s="131">
        <v>10135.570000000009</v>
      </c>
      <c r="G737" s="131"/>
      <c r="H737" s="48"/>
    </row>
    <row r="738" spans="1:8" ht="13" x14ac:dyDescent="0.3">
      <c r="A738" s="124"/>
      <c r="B738" s="96" t="s">
        <v>1195</v>
      </c>
      <c r="C738" s="97"/>
      <c r="D738" s="98" t="s">
        <v>1196</v>
      </c>
      <c r="E738" s="119">
        <v>1</v>
      </c>
      <c r="F738" s="131">
        <v>283.60000000000002</v>
      </c>
      <c r="G738" s="131"/>
      <c r="H738" s="48"/>
    </row>
    <row r="739" spans="1:8" ht="13" x14ac:dyDescent="0.3">
      <c r="A739" s="124"/>
      <c r="B739" s="96" t="s">
        <v>1197</v>
      </c>
      <c r="C739" s="97"/>
      <c r="D739" s="98" t="s">
        <v>1198</v>
      </c>
      <c r="E739" s="119">
        <v>3</v>
      </c>
      <c r="F739" s="131">
        <v>193.29999999999998</v>
      </c>
      <c r="G739" s="131"/>
      <c r="H739" s="48"/>
    </row>
    <row r="740" spans="1:8" ht="13" x14ac:dyDescent="0.3">
      <c r="A740" s="124"/>
      <c r="B740" s="96" t="s">
        <v>1199</v>
      </c>
      <c r="C740" s="97"/>
      <c r="D740" s="98" t="s">
        <v>1200</v>
      </c>
      <c r="E740" s="119">
        <v>24</v>
      </c>
      <c r="F740" s="131">
        <v>5317.4800000000041</v>
      </c>
      <c r="G740" s="131"/>
      <c r="H740" s="48"/>
    </row>
    <row r="741" spans="1:8" ht="13" x14ac:dyDescent="0.3">
      <c r="A741" s="124"/>
      <c r="B741" s="96" t="s">
        <v>1201</v>
      </c>
      <c r="C741" s="97"/>
      <c r="D741" s="98" t="s">
        <v>1202</v>
      </c>
      <c r="E741" s="119">
        <v>4</v>
      </c>
      <c r="F741" s="131">
        <v>409.5</v>
      </c>
      <c r="G741" s="131"/>
      <c r="H741" s="48"/>
    </row>
    <row r="742" spans="1:8" ht="13" x14ac:dyDescent="0.3">
      <c r="A742" s="124"/>
      <c r="B742" s="96" t="s">
        <v>1203</v>
      </c>
      <c r="C742" s="97"/>
      <c r="D742" s="98" t="s">
        <v>1204</v>
      </c>
      <c r="E742" s="119">
        <v>2</v>
      </c>
      <c r="F742" s="131">
        <v>555.52</v>
      </c>
      <c r="G742" s="131"/>
      <c r="H742" s="48"/>
    </row>
    <row r="743" spans="1:8" ht="13" x14ac:dyDescent="0.3">
      <c r="A743" s="124"/>
      <c r="B743" s="96" t="s">
        <v>1205</v>
      </c>
      <c r="C743" s="97"/>
      <c r="D743" s="117" t="s">
        <v>1206</v>
      </c>
      <c r="E743" s="119">
        <v>2</v>
      </c>
      <c r="F743" s="131">
        <v>8164.2599999999993</v>
      </c>
      <c r="G743" s="131"/>
      <c r="H743" s="48"/>
    </row>
    <row r="744" spans="1:8" ht="13" x14ac:dyDescent="0.3">
      <c r="A744" s="124"/>
      <c r="B744" s="96" t="s">
        <v>1207</v>
      </c>
      <c r="C744" s="97"/>
      <c r="D744" s="117" t="s">
        <v>1208</v>
      </c>
      <c r="E744" s="119">
        <v>1</v>
      </c>
      <c r="F744" s="131">
        <v>508.46</v>
      </c>
      <c r="G744" s="131"/>
      <c r="H744" s="48"/>
    </row>
    <row r="745" spans="1:8" ht="13" x14ac:dyDescent="0.3">
      <c r="A745" s="124"/>
      <c r="B745" s="96" t="s">
        <v>1209</v>
      </c>
      <c r="C745" s="97"/>
      <c r="D745" s="117" t="s">
        <v>1210</v>
      </c>
      <c r="E745" s="119">
        <v>5</v>
      </c>
      <c r="F745" s="131">
        <v>4704.9599999999991</v>
      </c>
      <c r="G745" s="131"/>
      <c r="H745" s="48"/>
    </row>
    <row r="746" spans="1:8" ht="13" x14ac:dyDescent="0.3">
      <c r="A746" s="124"/>
      <c r="B746" s="96" t="s">
        <v>1211</v>
      </c>
      <c r="C746" s="97"/>
      <c r="D746" s="132" t="s">
        <v>1212</v>
      </c>
      <c r="E746" s="119">
        <v>1</v>
      </c>
      <c r="F746" s="131">
        <v>2551.98</v>
      </c>
      <c r="G746" s="131"/>
      <c r="H746" s="48"/>
    </row>
    <row r="747" spans="1:8" ht="13" x14ac:dyDescent="0.3">
      <c r="A747" s="124"/>
      <c r="B747" s="96" t="s">
        <v>637</v>
      </c>
      <c r="C747" s="97"/>
      <c r="D747" s="98" t="s">
        <v>1213</v>
      </c>
      <c r="E747" s="119">
        <v>51</v>
      </c>
      <c r="F747" s="131">
        <v>26861.05</v>
      </c>
      <c r="G747" s="131"/>
      <c r="H747" s="48"/>
    </row>
    <row r="748" spans="1:8" ht="13" x14ac:dyDescent="0.3">
      <c r="A748" s="124"/>
      <c r="B748" s="96" t="s">
        <v>1214</v>
      </c>
      <c r="C748" s="97"/>
      <c r="D748" s="117" t="s">
        <v>1215</v>
      </c>
      <c r="E748" s="119">
        <v>3</v>
      </c>
      <c r="F748" s="131">
        <v>13307.150000000001</v>
      </c>
      <c r="G748" s="131"/>
      <c r="H748" s="48"/>
    </row>
    <row r="749" spans="1:8" ht="13" x14ac:dyDescent="0.3">
      <c r="A749" s="124"/>
      <c r="B749" s="96" t="s">
        <v>1216</v>
      </c>
      <c r="C749" s="97"/>
      <c r="D749" s="117" t="s">
        <v>1217</v>
      </c>
      <c r="E749" s="119">
        <v>3</v>
      </c>
      <c r="F749" s="131">
        <v>361.15</v>
      </c>
      <c r="G749" s="131"/>
      <c r="H749" s="48"/>
    </row>
    <row r="750" spans="1:8" ht="13" x14ac:dyDescent="0.3">
      <c r="A750" s="125"/>
      <c r="B750" s="96" t="s">
        <v>1218</v>
      </c>
      <c r="C750" s="97"/>
      <c r="D750" s="98" t="s">
        <v>1219</v>
      </c>
      <c r="E750" s="119">
        <v>1</v>
      </c>
      <c r="F750" s="131">
        <v>92.44</v>
      </c>
      <c r="G750" s="131"/>
      <c r="H750" s="48"/>
    </row>
    <row r="751" spans="1:8" ht="13" x14ac:dyDescent="0.3">
      <c r="A751" s="120" t="s">
        <v>646</v>
      </c>
      <c r="B751" s="121"/>
      <c r="C751" s="121"/>
      <c r="D751" s="121"/>
      <c r="E751" s="116">
        <f>SUM(E752:E753)</f>
        <v>3</v>
      </c>
      <c r="F751" s="107">
        <f>SUM(F752:G753)</f>
        <v>1017.5999999999999</v>
      </c>
      <c r="G751" s="107"/>
      <c r="H751" s="48"/>
    </row>
    <row r="752" spans="1:8" ht="13" x14ac:dyDescent="0.3">
      <c r="A752" s="122">
        <v>9</v>
      </c>
      <c r="B752" s="96" t="s">
        <v>1220</v>
      </c>
      <c r="C752" s="97"/>
      <c r="D752" s="117" t="s">
        <v>1221</v>
      </c>
      <c r="E752" s="119">
        <v>1</v>
      </c>
      <c r="F752" s="131">
        <v>496.06</v>
      </c>
      <c r="G752" s="131"/>
      <c r="H752" s="48"/>
    </row>
    <row r="753" spans="1:8" ht="13" x14ac:dyDescent="0.3">
      <c r="A753" s="125"/>
      <c r="B753" s="96" t="s">
        <v>1222</v>
      </c>
      <c r="C753" s="97"/>
      <c r="D753" s="117" t="s">
        <v>1223</v>
      </c>
      <c r="E753" s="119">
        <v>2</v>
      </c>
      <c r="F753" s="131">
        <v>521.54</v>
      </c>
      <c r="G753" s="131"/>
      <c r="H753" s="48"/>
    </row>
    <row r="754" spans="1:8" ht="13" x14ac:dyDescent="0.3">
      <c r="A754" s="120" t="s">
        <v>695</v>
      </c>
      <c r="B754" s="121"/>
      <c r="C754" s="121"/>
      <c r="D754" s="121"/>
      <c r="E754" s="116">
        <f>SUM(E755:E762)</f>
        <v>75</v>
      </c>
      <c r="F754" s="107">
        <f>SUM(F755:G762)</f>
        <v>83949.78</v>
      </c>
      <c r="G754" s="107"/>
      <c r="H754" s="48"/>
    </row>
    <row r="755" spans="1:8" ht="13" x14ac:dyDescent="0.3">
      <c r="A755" s="122">
        <v>10</v>
      </c>
      <c r="B755" s="96" t="s">
        <v>706</v>
      </c>
      <c r="C755" s="97"/>
      <c r="D755" s="103" t="s">
        <v>1224</v>
      </c>
      <c r="E755" s="119">
        <v>1</v>
      </c>
      <c r="F755" s="131">
        <v>8247.48</v>
      </c>
      <c r="G755" s="131"/>
      <c r="H755" s="48"/>
    </row>
    <row r="756" spans="1:8" ht="13" x14ac:dyDescent="0.3">
      <c r="A756" s="124"/>
      <c r="B756" s="96" t="s">
        <v>1225</v>
      </c>
      <c r="C756" s="97"/>
      <c r="D756" s="103" t="s">
        <v>1226</v>
      </c>
      <c r="E756" s="119">
        <v>4</v>
      </c>
      <c r="F756" s="131">
        <v>4868.0599999999995</v>
      </c>
      <c r="G756" s="131"/>
      <c r="H756" s="48"/>
    </row>
    <row r="757" spans="1:8" ht="13" x14ac:dyDescent="0.3">
      <c r="A757" s="124"/>
      <c r="B757" s="96" t="s">
        <v>1227</v>
      </c>
      <c r="C757" s="97"/>
      <c r="D757" s="103" t="s">
        <v>1228</v>
      </c>
      <c r="E757" s="119">
        <v>1</v>
      </c>
      <c r="F757" s="131">
        <v>378.1</v>
      </c>
      <c r="G757" s="131"/>
      <c r="H757" s="48"/>
    </row>
    <row r="758" spans="1:8" ht="13" x14ac:dyDescent="0.3">
      <c r="A758" s="124"/>
      <c r="B758" s="96" t="s">
        <v>1229</v>
      </c>
      <c r="C758" s="97"/>
      <c r="D758" s="98" t="s">
        <v>1230</v>
      </c>
      <c r="E758" s="119">
        <v>16</v>
      </c>
      <c r="F758" s="131">
        <v>39477.919999999998</v>
      </c>
      <c r="G758" s="131"/>
      <c r="H758" s="48"/>
    </row>
    <row r="759" spans="1:8" ht="13" x14ac:dyDescent="0.3">
      <c r="A759" s="124"/>
      <c r="B759" s="96" t="s">
        <v>1231</v>
      </c>
      <c r="C759" s="97"/>
      <c r="D759" s="98" t="s">
        <v>1232</v>
      </c>
      <c r="E759" s="119">
        <v>1</v>
      </c>
      <c r="F759" s="131">
        <v>2189</v>
      </c>
      <c r="G759" s="131"/>
      <c r="H759" s="48"/>
    </row>
    <row r="760" spans="1:8" ht="13" x14ac:dyDescent="0.3">
      <c r="A760" s="124"/>
      <c r="B760" s="96" t="s">
        <v>1233</v>
      </c>
      <c r="C760" s="97"/>
      <c r="D760" s="98" t="s">
        <v>1234</v>
      </c>
      <c r="E760" s="119">
        <v>1</v>
      </c>
      <c r="F760" s="131">
        <v>11198.460000000001</v>
      </c>
      <c r="G760" s="131"/>
      <c r="H760" s="48"/>
    </row>
    <row r="761" spans="1:8" ht="13" x14ac:dyDescent="0.3">
      <c r="A761" s="124"/>
      <c r="B761" s="96" t="s">
        <v>1235</v>
      </c>
      <c r="C761" s="97"/>
      <c r="D761" s="133" t="s">
        <v>1236</v>
      </c>
      <c r="E761" s="119">
        <v>50</v>
      </c>
      <c r="F761" s="131">
        <v>17513.260000000002</v>
      </c>
      <c r="G761" s="131"/>
      <c r="H761" s="48"/>
    </row>
    <row r="762" spans="1:8" ht="13" x14ac:dyDescent="0.3">
      <c r="A762" s="124"/>
      <c r="B762" s="96" t="s">
        <v>1237</v>
      </c>
      <c r="C762" s="97"/>
      <c r="D762" s="133" t="s">
        <v>1238</v>
      </c>
      <c r="E762" s="119">
        <v>1</v>
      </c>
      <c r="F762" s="131">
        <v>77.5</v>
      </c>
      <c r="G762" s="131"/>
      <c r="H762" s="48"/>
    </row>
    <row r="763" spans="1:8" ht="13" x14ac:dyDescent="0.3">
      <c r="A763" s="126" t="s">
        <v>1239</v>
      </c>
      <c r="B763" s="126"/>
      <c r="C763" s="126"/>
      <c r="D763" s="126"/>
      <c r="E763" s="106">
        <f>SUM(E764:E773)</f>
        <v>27</v>
      </c>
      <c r="F763" s="107">
        <f>SUM(F764:G773)</f>
        <v>95904.510000000009</v>
      </c>
      <c r="G763" s="107"/>
      <c r="H763" s="48"/>
    </row>
    <row r="764" spans="1:8" ht="13" x14ac:dyDescent="0.3">
      <c r="A764" s="122">
        <v>11</v>
      </c>
      <c r="B764" s="96" t="s">
        <v>1240</v>
      </c>
      <c r="C764" s="97"/>
      <c r="D764" s="117" t="s">
        <v>1241</v>
      </c>
      <c r="E764" s="134">
        <v>4</v>
      </c>
      <c r="F764" s="110">
        <v>15200.52</v>
      </c>
      <c r="G764" s="111"/>
      <c r="H764" s="48"/>
    </row>
    <row r="765" spans="1:8" ht="13" x14ac:dyDescent="0.3">
      <c r="A765" s="124"/>
      <c r="B765" s="96" t="s">
        <v>1242</v>
      </c>
      <c r="C765" s="97"/>
      <c r="D765" s="117" t="s">
        <v>1243</v>
      </c>
      <c r="E765" s="134">
        <v>2</v>
      </c>
      <c r="F765" s="110">
        <v>6159.61</v>
      </c>
      <c r="G765" s="111"/>
      <c r="H765" s="48"/>
    </row>
    <row r="766" spans="1:8" ht="13" x14ac:dyDescent="0.3">
      <c r="A766" s="124"/>
      <c r="B766" s="96" t="s">
        <v>1244</v>
      </c>
      <c r="C766" s="97"/>
      <c r="D766" s="117" t="s">
        <v>1245</v>
      </c>
      <c r="E766" s="134">
        <v>3</v>
      </c>
      <c r="F766" s="110">
        <v>10259.700000000001</v>
      </c>
      <c r="G766" s="111"/>
      <c r="H766" s="48"/>
    </row>
    <row r="767" spans="1:8" ht="13" x14ac:dyDescent="0.3">
      <c r="A767" s="124"/>
      <c r="B767" s="96" t="s">
        <v>751</v>
      </c>
      <c r="C767" s="97"/>
      <c r="D767" s="117" t="s">
        <v>1246</v>
      </c>
      <c r="E767" s="134">
        <v>5</v>
      </c>
      <c r="F767" s="110">
        <v>20909.969999999994</v>
      </c>
      <c r="G767" s="111"/>
      <c r="H767" s="48"/>
    </row>
    <row r="768" spans="1:8" ht="13" x14ac:dyDescent="0.3">
      <c r="A768" s="124"/>
      <c r="B768" s="96" t="s">
        <v>754</v>
      </c>
      <c r="C768" s="97"/>
      <c r="D768" s="117" t="s">
        <v>1247</v>
      </c>
      <c r="E768" s="134">
        <v>4</v>
      </c>
      <c r="F768" s="110">
        <v>20778.900000000001</v>
      </c>
      <c r="G768" s="111"/>
      <c r="H768" s="48"/>
    </row>
    <row r="769" spans="1:8" ht="13" x14ac:dyDescent="0.3">
      <c r="A769" s="124"/>
      <c r="B769" s="96" t="s">
        <v>757</v>
      </c>
      <c r="C769" s="97"/>
      <c r="D769" s="117" t="s">
        <v>1248</v>
      </c>
      <c r="E769" s="134">
        <v>2</v>
      </c>
      <c r="F769" s="110">
        <v>3839.38</v>
      </c>
      <c r="G769" s="111"/>
      <c r="H769" s="48"/>
    </row>
    <row r="770" spans="1:8" ht="13" x14ac:dyDescent="0.3">
      <c r="A770" s="124"/>
      <c r="B770" s="96" t="s">
        <v>760</v>
      </c>
      <c r="C770" s="97"/>
      <c r="D770" s="98" t="s">
        <v>1249</v>
      </c>
      <c r="E770" s="134">
        <v>1</v>
      </c>
      <c r="F770" s="110">
        <v>964.74</v>
      </c>
      <c r="G770" s="111"/>
      <c r="H770" s="48"/>
    </row>
    <row r="771" spans="1:8" ht="13" x14ac:dyDescent="0.3">
      <c r="A771" s="124"/>
      <c r="B771" s="96" t="s">
        <v>763</v>
      </c>
      <c r="C771" s="97"/>
      <c r="D771" s="98" t="s">
        <v>1250</v>
      </c>
      <c r="E771" s="134">
        <v>1</v>
      </c>
      <c r="F771" s="110">
        <v>511.45000000000005</v>
      </c>
      <c r="G771" s="111"/>
      <c r="H771" s="48"/>
    </row>
    <row r="772" spans="1:8" ht="13" x14ac:dyDescent="0.3">
      <c r="A772" s="124"/>
      <c r="B772" s="96" t="s">
        <v>1251</v>
      </c>
      <c r="C772" s="97"/>
      <c r="D772" s="133" t="s">
        <v>1252</v>
      </c>
      <c r="E772" s="134">
        <v>3</v>
      </c>
      <c r="F772" s="110">
        <v>4007.39</v>
      </c>
      <c r="G772" s="111"/>
      <c r="H772" s="48"/>
    </row>
    <row r="773" spans="1:8" ht="13" x14ac:dyDescent="0.3">
      <c r="A773" s="125"/>
      <c r="B773" s="96" t="s">
        <v>1253</v>
      </c>
      <c r="C773" s="97"/>
      <c r="D773" s="98" t="s">
        <v>1254</v>
      </c>
      <c r="E773" s="134">
        <v>2</v>
      </c>
      <c r="F773" s="110">
        <v>13272.849999999999</v>
      </c>
      <c r="G773" s="111"/>
      <c r="H773" s="48"/>
    </row>
    <row r="774" spans="1:8" ht="13" x14ac:dyDescent="0.3">
      <c r="A774" s="135" t="s">
        <v>1255</v>
      </c>
      <c r="B774" s="136"/>
      <c r="C774" s="137"/>
      <c r="D774" s="137"/>
      <c r="E774" s="116">
        <f>SUM(E775:E775)</f>
        <v>2</v>
      </c>
      <c r="F774" s="93">
        <f>SUM(F775:G775)</f>
        <v>1080.8100000000002</v>
      </c>
      <c r="G774" s="94"/>
      <c r="H774" s="48"/>
    </row>
    <row r="775" spans="1:8" ht="13" x14ac:dyDescent="0.3">
      <c r="A775" s="138">
        <v>12</v>
      </c>
      <c r="B775" s="118" t="s">
        <v>1256</v>
      </c>
      <c r="C775" s="118"/>
      <c r="D775" s="117" t="s">
        <v>1257</v>
      </c>
      <c r="E775" s="119">
        <v>2</v>
      </c>
      <c r="F775" s="131">
        <v>1080.8100000000002</v>
      </c>
      <c r="G775" s="123"/>
      <c r="H775" s="48"/>
    </row>
    <row r="776" spans="1:8" ht="13" x14ac:dyDescent="0.3">
      <c r="A776" s="135" t="s">
        <v>790</v>
      </c>
      <c r="B776" s="136"/>
      <c r="C776" s="137"/>
      <c r="D776" s="137"/>
      <c r="E776" s="116">
        <f>SUM(E777:E787)</f>
        <v>49</v>
      </c>
      <c r="F776" s="93">
        <f>SUM(F777:G787)</f>
        <v>120132.21999999996</v>
      </c>
      <c r="G776" s="94"/>
      <c r="H776" s="48"/>
    </row>
    <row r="777" spans="1:8" ht="13" x14ac:dyDescent="0.3">
      <c r="A777" s="122">
        <v>13</v>
      </c>
      <c r="B777" s="96" t="s">
        <v>1258</v>
      </c>
      <c r="C777" s="97"/>
      <c r="D777" s="133" t="s">
        <v>1259</v>
      </c>
      <c r="E777" s="119">
        <v>4</v>
      </c>
      <c r="F777" s="110">
        <v>3369.2999999999997</v>
      </c>
      <c r="G777" s="111"/>
      <c r="H777" s="48"/>
    </row>
    <row r="778" spans="1:8" ht="13" x14ac:dyDescent="0.3">
      <c r="A778" s="124"/>
      <c r="B778" s="96" t="s">
        <v>1260</v>
      </c>
      <c r="C778" s="97"/>
      <c r="D778" s="133" t="s">
        <v>1261</v>
      </c>
      <c r="E778" s="119">
        <v>1</v>
      </c>
      <c r="F778" s="110">
        <v>253.5</v>
      </c>
      <c r="G778" s="111"/>
      <c r="H778" s="48"/>
    </row>
    <row r="779" spans="1:8" ht="13" x14ac:dyDescent="0.3">
      <c r="A779" s="124"/>
      <c r="B779" s="113" t="s">
        <v>1262</v>
      </c>
      <c r="C779" s="114"/>
      <c r="D779" s="133" t="s">
        <v>1263</v>
      </c>
      <c r="E779" s="119">
        <v>2</v>
      </c>
      <c r="F779" s="110">
        <v>1029.24</v>
      </c>
      <c r="G779" s="111"/>
      <c r="H779" s="48"/>
    </row>
    <row r="780" spans="1:8" ht="13" x14ac:dyDescent="0.3">
      <c r="A780" s="124"/>
      <c r="B780" s="96" t="s">
        <v>1264</v>
      </c>
      <c r="C780" s="97"/>
      <c r="D780" s="98" t="s">
        <v>1265</v>
      </c>
      <c r="E780" s="119">
        <v>3</v>
      </c>
      <c r="F780" s="110">
        <v>10041.050000000001</v>
      </c>
      <c r="G780" s="111"/>
      <c r="H780" s="48"/>
    </row>
    <row r="781" spans="1:8" ht="13" x14ac:dyDescent="0.3">
      <c r="A781" s="124"/>
      <c r="B781" s="96" t="s">
        <v>1266</v>
      </c>
      <c r="C781" s="97"/>
      <c r="D781" s="98" t="s">
        <v>1267</v>
      </c>
      <c r="E781" s="119">
        <v>1</v>
      </c>
      <c r="F781" s="110">
        <v>50.08</v>
      </c>
      <c r="G781" s="111"/>
      <c r="H781" s="48"/>
    </row>
    <row r="782" spans="1:8" ht="13" x14ac:dyDescent="0.3">
      <c r="A782" s="124"/>
      <c r="B782" s="96" t="s">
        <v>1268</v>
      </c>
      <c r="C782" s="97"/>
      <c r="D782" s="98" t="s">
        <v>1269</v>
      </c>
      <c r="E782" s="119">
        <v>15</v>
      </c>
      <c r="F782" s="110">
        <v>99592.219999999958</v>
      </c>
      <c r="G782" s="111"/>
      <c r="H782" s="48"/>
    </row>
    <row r="783" spans="1:8" ht="13" x14ac:dyDescent="0.3">
      <c r="A783" s="124"/>
      <c r="B783" s="96" t="s">
        <v>1270</v>
      </c>
      <c r="C783" s="97"/>
      <c r="D783" s="98" t="s">
        <v>1271</v>
      </c>
      <c r="E783" s="119">
        <v>1</v>
      </c>
      <c r="F783" s="110">
        <v>1949.87</v>
      </c>
      <c r="G783" s="111"/>
      <c r="H783" s="48"/>
    </row>
    <row r="784" spans="1:8" ht="13" x14ac:dyDescent="0.3">
      <c r="A784" s="124"/>
      <c r="B784" s="96" t="s">
        <v>1272</v>
      </c>
      <c r="C784" s="97"/>
      <c r="D784" s="98" t="s">
        <v>1273</v>
      </c>
      <c r="E784" s="119">
        <v>3</v>
      </c>
      <c r="F784" s="110">
        <v>2144.4899999999998</v>
      </c>
      <c r="G784" s="111"/>
      <c r="H784" s="48"/>
    </row>
    <row r="785" spans="1:8" ht="13" x14ac:dyDescent="0.3">
      <c r="A785" s="124"/>
      <c r="B785" s="96" t="s">
        <v>796</v>
      </c>
      <c r="C785" s="97"/>
      <c r="D785" s="98" t="s">
        <v>1274</v>
      </c>
      <c r="E785" s="119">
        <v>16</v>
      </c>
      <c r="F785" s="110">
        <v>1363.9199999999998</v>
      </c>
      <c r="G785" s="111"/>
      <c r="H785" s="48"/>
    </row>
    <row r="786" spans="1:8" ht="13" x14ac:dyDescent="0.3">
      <c r="A786" s="124"/>
      <c r="B786" s="96" t="s">
        <v>1275</v>
      </c>
      <c r="C786" s="97"/>
      <c r="D786" s="98" t="s">
        <v>1276</v>
      </c>
      <c r="E786" s="119">
        <v>2</v>
      </c>
      <c r="F786" s="110">
        <v>199.95</v>
      </c>
      <c r="G786" s="111"/>
      <c r="H786" s="48"/>
    </row>
    <row r="787" spans="1:8" ht="13" x14ac:dyDescent="0.3">
      <c r="A787" s="125"/>
      <c r="B787" s="96" t="s">
        <v>1277</v>
      </c>
      <c r="C787" s="97"/>
      <c r="D787" s="98" t="s">
        <v>1278</v>
      </c>
      <c r="E787" s="119">
        <v>1</v>
      </c>
      <c r="F787" s="110">
        <v>138.60000000000002</v>
      </c>
      <c r="G787" s="111"/>
      <c r="H787" s="48"/>
    </row>
    <row r="788" spans="1:8" ht="13" x14ac:dyDescent="0.3">
      <c r="A788" s="126" t="s">
        <v>802</v>
      </c>
      <c r="B788" s="126"/>
      <c r="C788" s="126"/>
      <c r="D788" s="126"/>
      <c r="E788" s="106">
        <f>SUM(E789:E805)</f>
        <v>271</v>
      </c>
      <c r="F788" s="93">
        <f>SUM(F789:G805)</f>
        <v>273794.04000000027</v>
      </c>
      <c r="G788" s="94"/>
      <c r="H788" s="48"/>
    </row>
    <row r="789" spans="1:8" ht="13" x14ac:dyDescent="0.3">
      <c r="A789" s="122">
        <v>14</v>
      </c>
      <c r="B789" s="96" t="s">
        <v>1279</v>
      </c>
      <c r="C789" s="97"/>
      <c r="D789" s="98" t="s">
        <v>1280</v>
      </c>
      <c r="E789" s="134">
        <v>1</v>
      </c>
      <c r="F789" s="110">
        <v>2211.7000000000003</v>
      </c>
      <c r="G789" s="111"/>
      <c r="H789" s="48"/>
    </row>
    <row r="790" spans="1:8" ht="13" x14ac:dyDescent="0.3">
      <c r="A790" s="124"/>
      <c r="B790" s="96" t="s">
        <v>1281</v>
      </c>
      <c r="C790" s="97"/>
      <c r="D790" s="98" t="s">
        <v>1282</v>
      </c>
      <c r="E790" s="134">
        <v>1</v>
      </c>
      <c r="F790" s="110">
        <v>8064</v>
      </c>
      <c r="G790" s="111"/>
      <c r="H790" s="48"/>
    </row>
    <row r="791" spans="1:8" ht="13" x14ac:dyDescent="0.3">
      <c r="A791" s="124"/>
      <c r="B791" s="96" t="s">
        <v>1283</v>
      </c>
      <c r="C791" s="97"/>
      <c r="D791" s="98" t="s">
        <v>1284</v>
      </c>
      <c r="E791" s="134">
        <v>1</v>
      </c>
      <c r="F791" s="110">
        <v>634.30000000000007</v>
      </c>
      <c r="G791" s="111"/>
      <c r="H791" s="48"/>
    </row>
    <row r="792" spans="1:8" ht="13" x14ac:dyDescent="0.3">
      <c r="A792" s="124"/>
      <c r="B792" s="96" t="s">
        <v>1285</v>
      </c>
      <c r="C792" s="97"/>
      <c r="D792" s="98" t="s">
        <v>1286</v>
      </c>
      <c r="E792" s="134">
        <v>2</v>
      </c>
      <c r="F792" s="110">
        <v>1431.64</v>
      </c>
      <c r="G792" s="111"/>
      <c r="H792" s="48"/>
    </row>
    <row r="793" spans="1:8" ht="13" x14ac:dyDescent="0.3">
      <c r="A793" s="124"/>
      <c r="B793" s="96" t="s">
        <v>859</v>
      </c>
      <c r="C793" s="97"/>
      <c r="D793" s="98" t="s">
        <v>1287</v>
      </c>
      <c r="E793" s="134">
        <v>4</v>
      </c>
      <c r="F793" s="110">
        <v>424.40999999999997</v>
      </c>
      <c r="G793" s="111"/>
      <c r="H793" s="48"/>
    </row>
    <row r="794" spans="1:8" ht="13" x14ac:dyDescent="0.3">
      <c r="A794" s="124"/>
      <c r="B794" s="96" t="s">
        <v>1288</v>
      </c>
      <c r="C794" s="97"/>
      <c r="D794" s="98" t="s">
        <v>1289</v>
      </c>
      <c r="E794" s="134">
        <v>6</v>
      </c>
      <c r="F794" s="110">
        <v>8545.0800000000017</v>
      </c>
      <c r="G794" s="111"/>
      <c r="H794" s="48"/>
    </row>
    <row r="795" spans="1:8" ht="13" x14ac:dyDescent="0.3">
      <c r="A795" s="124"/>
      <c r="B795" s="96" t="s">
        <v>1290</v>
      </c>
      <c r="C795" s="97"/>
      <c r="D795" s="98" t="s">
        <v>1291</v>
      </c>
      <c r="E795" s="134">
        <v>5</v>
      </c>
      <c r="F795" s="110">
        <v>3003.9300000000003</v>
      </c>
      <c r="G795" s="111"/>
      <c r="H795" s="48"/>
    </row>
    <row r="796" spans="1:8" ht="13" x14ac:dyDescent="0.3">
      <c r="A796" s="124"/>
      <c r="B796" s="96" t="s">
        <v>825</v>
      </c>
      <c r="C796" s="97"/>
      <c r="D796" s="98" t="s">
        <v>1292</v>
      </c>
      <c r="E796" s="134">
        <v>186</v>
      </c>
      <c r="F796" s="110">
        <v>156519.81000000026</v>
      </c>
      <c r="G796" s="111"/>
      <c r="H796" s="48"/>
    </row>
    <row r="797" spans="1:8" ht="13" x14ac:dyDescent="0.3">
      <c r="A797" s="124"/>
      <c r="B797" s="96" t="s">
        <v>1293</v>
      </c>
      <c r="C797" s="97"/>
      <c r="D797" s="117" t="s">
        <v>1294</v>
      </c>
      <c r="E797" s="134">
        <v>18</v>
      </c>
      <c r="F797" s="110">
        <v>32975.420000000013</v>
      </c>
      <c r="G797" s="111"/>
      <c r="H797" s="48"/>
    </row>
    <row r="798" spans="1:8" ht="13" x14ac:dyDescent="0.3">
      <c r="A798" s="124"/>
      <c r="B798" s="96" t="s">
        <v>890</v>
      </c>
      <c r="C798" s="97"/>
      <c r="D798" s="98" t="s">
        <v>1295</v>
      </c>
      <c r="E798" s="134">
        <v>1</v>
      </c>
      <c r="F798" s="110">
        <v>4742.96</v>
      </c>
      <c r="G798" s="111"/>
      <c r="H798" s="48"/>
    </row>
    <row r="799" spans="1:8" ht="13" x14ac:dyDescent="0.3">
      <c r="A799" s="124"/>
      <c r="B799" s="96" t="s">
        <v>1296</v>
      </c>
      <c r="C799" s="97"/>
      <c r="D799" s="98" t="s">
        <v>1297</v>
      </c>
      <c r="E799" s="134">
        <v>2</v>
      </c>
      <c r="F799" s="110">
        <v>28452.719999999998</v>
      </c>
      <c r="G799" s="111"/>
      <c r="H799" s="48"/>
    </row>
    <row r="800" spans="1:8" ht="13" x14ac:dyDescent="0.3">
      <c r="A800" s="124"/>
      <c r="B800" s="96" t="s">
        <v>837</v>
      </c>
      <c r="C800" s="97"/>
      <c r="D800" s="98" t="s">
        <v>1298</v>
      </c>
      <c r="E800" s="134">
        <v>1</v>
      </c>
      <c r="F800" s="110">
        <v>475.03000000000009</v>
      </c>
      <c r="G800" s="111"/>
      <c r="H800" s="48"/>
    </row>
    <row r="801" spans="1:8" ht="13" x14ac:dyDescent="0.3">
      <c r="A801" s="124"/>
      <c r="B801" s="96" t="s">
        <v>1299</v>
      </c>
      <c r="C801" s="97"/>
      <c r="D801" s="117" t="s">
        <v>1300</v>
      </c>
      <c r="E801" s="134">
        <v>16</v>
      </c>
      <c r="F801" s="110">
        <v>6125.99</v>
      </c>
      <c r="G801" s="111"/>
      <c r="H801" s="48"/>
    </row>
    <row r="802" spans="1:8" ht="13" x14ac:dyDescent="0.3">
      <c r="A802" s="124"/>
      <c r="B802" s="96" t="s">
        <v>1301</v>
      </c>
      <c r="C802" s="97"/>
      <c r="D802" s="117" t="s">
        <v>1302</v>
      </c>
      <c r="E802" s="134">
        <v>2</v>
      </c>
      <c r="F802" s="110">
        <v>10447.839999999998</v>
      </c>
      <c r="G802" s="111"/>
      <c r="H802" s="48"/>
    </row>
    <row r="803" spans="1:8" ht="13" x14ac:dyDescent="0.3">
      <c r="A803" s="124"/>
      <c r="B803" s="96" t="s">
        <v>1303</v>
      </c>
      <c r="C803" s="97"/>
      <c r="D803" s="98" t="s">
        <v>1304</v>
      </c>
      <c r="E803" s="134">
        <v>1</v>
      </c>
      <c r="F803" s="110">
        <v>526.88</v>
      </c>
      <c r="G803" s="111"/>
      <c r="H803" s="48"/>
    </row>
    <row r="804" spans="1:8" ht="13" x14ac:dyDescent="0.3">
      <c r="A804" s="124"/>
      <c r="B804" s="96" t="s">
        <v>1305</v>
      </c>
      <c r="C804" s="97"/>
      <c r="D804" s="98" t="s">
        <v>1306</v>
      </c>
      <c r="E804" s="134">
        <v>1</v>
      </c>
      <c r="F804" s="110">
        <v>1380.32</v>
      </c>
      <c r="G804" s="111"/>
      <c r="H804" s="48"/>
    </row>
    <row r="805" spans="1:8" ht="13" x14ac:dyDescent="0.3">
      <c r="A805" s="125"/>
      <c r="B805" s="96" t="s">
        <v>893</v>
      </c>
      <c r="C805" s="97"/>
      <c r="D805" s="98" t="s">
        <v>1307</v>
      </c>
      <c r="E805" s="134">
        <v>23</v>
      </c>
      <c r="F805" s="110">
        <v>7832.0099999999984</v>
      </c>
      <c r="G805" s="111"/>
      <c r="H805" s="48"/>
    </row>
    <row r="806" spans="1:8" ht="13" x14ac:dyDescent="0.3">
      <c r="A806" s="83" t="s">
        <v>965</v>
      </c>
      <c r="B806" s="84"/>
      <c r="C806" s="84"/>
      <c r="D806" s="84"/>
      <c r="E806" s="116">
        <f>SUM(E807:E810)</f>
        <v>22</v>
      </c>
      <c r="F806" s="93">
        <f>SUM(F807:G810)</f>
        <v>48533.610000000008</v>
      </c>
      <c r="G806" s="94"/>
      <c r="H806" s="48"/>
    </row>
    <row r="807" spans="1:8" ht="13" x14ac:dyDescent="0.3">
      <c r="A807" s="122">
        <v>16</v>
      </c>
      <c r="B807" s="96" t="s">
        <v>968</v>
      </c>
      <c r="C807" s="97"/>
      <c r="D807" s="98" t="s">
        <v>1308</v>
      </c>
      <c r="E807" s="139">
        <v>2</v>
      </c>
      <c r="F807" s="140">
        <v>5353.2499999999991</v>
      </c>
      <c r="G807" s="141"/>
      <c r="H807" s="48"/>
    </row>
    <row r="808" spans="1:8" ht="13" x14ac:dyDescent="0.3">
      <c r="A808" s="124"/>
      <c r="B808" s="96" t="s">
        <v>971</v>
      </c>
      <c r="C808" s="97"/>
      <c r="D808" s="98" t="s">
        <v>1309</v>
      </c>
      <c r="E808" s="139">
        <v>14</v>
      </c>
      <c r="F808" s="140">
        <v>41533.30000000001</v>
      </c>
      <c r="G808" s="141"/>
      <c r="H808" s="48"/>
    </row>
    <row r="809" spans="1:8" ht="13" x14ac:dyDescent="0.3">
      <c r="A809" s="124"/>
      <c r="B809" s="96" t="s">
        <v>974</v>
      </c>
      <c r="C809" s="97"/>
      <c r="D809" s="117" t="s">
        <v>1310</v>
      </c>
      <c r="E809" s="139">
        <v>1</v>
      </c>
      <c r="F809" s="140">
        <v>28.92</v>
      </c>
      <c r="G809" s="141"/>
      <c r="H809" s="48"/>
    </row>
    <row r="810" spans="1:8" ht="13" x14ac:dyDescent="0.3">
      <c r="A810" s="125"/>
      <c r="B810" s="96" t="s">
        <v>1311</v>
      </c>
      <c r="C810" s="97"/>
      <c r="D810" s="117" t="s">
        <v>1312</v>
      </c>
      <c r="E810" s="139">
        <v>5</v>
      </c>
      <c r="F810" s="140">
        <v>1618.1399999999999</v>
      </c>
      <c r="G810" s="141"/>
      <c r="H810" s="48"/>
    </row>
    <row r="811" spans="1:8" ht="13" x14ac:dyDescent="0.3">
      <c r="A811" s="83" t="s">
        <v>989</v>
      </c>
      <c r="B811" s="84"/>
      <c r="C811" s="84"/>
      <c r="D811" s="84"/>
      <c r="E811" s="116">
        <f>SUM(E812:E817)</f>
        <v>27</v>
      </c>
      <c r="F811" s="93">
        <f>SUM(F812:G817)</f>
        <v>58034.990000000005</v>
      </c>
      <c r="G811" s="94"/>
      <c r="H811" s="48"/>
    </row>
    <row r="812" spans="1:8" ht="13" x14ac:dyDescent="0.3">
      <c r="A812" s="142">
        <v>17</v>
      </c>
      <c r="B812" s="96" t="s">
        <v>1313</v>
      </c>
      <c r="C812" s="97"/>
      <c r="D812" s="98" t="s">
        <v>1314</v>
      </c>
      <c r="E812" s="139">
        <v>1</v>
      </c>
      <c r="F812" s="131">
        <v>364.40999999999997</v>
      </c>
      <c r="G812" s="131"/>
      <c r="H812" s="48"/>
    </row>
    <row r="813" spans="1:8" ht="13" x14ac:dyDescent="0.3">
      <c r="A813" s="143"/>
      <c r="B813" s="96" t="s">
        <v>1315</v>
      </c>
      <c r="C813" s="97"/>
      <c r="D813" s="98" t="s">
        <v>1316</v>
      </c>
      <c r="E813" s="139">
        <v>2</v>
      </c>
      <c r="F813" s="131">
        <v>4643.24</v>
      </c>
      <c r="G813" s="131"/>
      <c r="H813" s="48"/>
    </row>
    <row r="814" spans="1:8" ht="13" x14ac:dyDescent="0.3">
      <c r="A814" s="143"/>
      <c r="B814" s="96" t="s">
        <v>1317</v>
      </c>
      <c r="C814" s="97"/>
      <c r="D814" s="98" t="s">
        <v>1318</v>
      </c>
      <c r="E814" s="139">
        <v>1</v>
      </c>
      <c r="F814" s="131">
        <v>668.28</v>
      </c>
      <c r="G814" s="131"/>
      <c r="H814" s="48"/>
    </row>
    <row r="815" spans="1:8" ht="13" x14ac:dyDescent="0.3">
      <c r="A815" s="143"/>
      <c r="B815" s="96" t="s">
        <v>1319</v>
      </c>
      <c r="C815" s="97"/>
      <c r="D815" s="98" t="s">
        <v>1320</v>
      </c>
      <c r="E815" s="139">
        <v>2</v>
      </c>
      <c r="F815" s="131">
        <v>239.26000000000002</v>
      </c>
      <c r="G815" s="131"/>
      <c r="H815" s="48"/>
    </row>
    <row r="816" spans="1:8" ht="13" x14ac:dyDescent="0.3">
      <c r="A816" s="143"/>
      <c r="B816" s="96" t="s">
        <v>1321</v>
      </c>
      <c r="C816" s="97"/>
      <c r="D816" s="98" t="s">
        <v>1322</v>
      </c>
      <c r="E816" s="139">
        <v>3</v>
      </c>
      <c r="F816" s="131">
        <v>765.48</v>
      </c>
      <c r="G816" s="131"/>
      <c r="H816" s="48"/>
    </row>
    <row r="817" spans="1:8" ht="13" x14ac:dyDescent="0.3">
      <c r="A817" s="144"/>
      <c r="B817" s="96" t="s">
        <v>1323</v>
      </c>
      <c r="C817" s="97"/>
      <c r="D817" s="98" t="s">
        <v>1324</v>
      </c>
      <c r="E817" s="139">
        <v>18</v>
      </c>
      <c r="F817" s="131">
        <v>51354.320000000007</v>
      </c>
      <c r="G817" s="131"/>
      <c r="H817" s="48"/>
    </row>
    <row r="818" spans="1:8" ht="13" x14ac:dyDescent="0.3">
      <c r="A818" s="83" t="s">
        <v>1325</v>
      </c>
      <c r="B818" s="84"/>
      <c r="C818" s="84"/>
      <c r="D818" s="84"/>
      <c r="E818" s="116">
        <f>SUM(E819:E819)</f>
        <v>1</v>
      </c>
      <c r="F818" s="107">
        <f>SUM(F819:G819)</f>
        <v>155.22</v>
      </c>
      <c r="G818" s="107"/>
      <c r="H818" s="48"/>
    </row>
    <row r="819" spans="1:8" ht="13" x14ac:dyDescent="0.3">
      <c r="A819" s="145">
        <v>18</v>
      </c>
      <c r="B819" s="118" t="s">
        <v>1326</v>
      </c>
      <c r="C819" s="118"/>
      <c r="D819" s="117" t="s">
        <v>1327</v>
      </c>
      <c r="E819" s="139">
        <v>1</v>
      </c>
      <c r="F819" s="123">
        <v>155.22</v>
      </c>
      <c r="G819" s="123"/>
      <c r="H819" s="48"/>
    </row>
    <row r="820" spans="1:8" ht="13" x14ac:dyDescent="0.3">
      <c r="A820" s="83" t="s">
        <v>1328</v>
      </c>
      <c r="B820" s="84"/>
      <c r="C820" s="84"/>
      <c r="D820" s="84"/>
      <c r="E820" s="116">
        <f>E822+E821</f>
        <v>2</v>
      </c>
      <c r="F820" s="93">
        <f>F822+F821</f>
        <v>643.76</v>
      </c>
      <c r="G820" s="94"/>
      <c r="H820" s="48"/>
    </row>
    <row r="821" spans="1:8" ht="13" x14ac:dyDescent="0.3">
      <c r="A821" s="122">
        <v>20</v>
      </c>
      <c r="B821" s="96" t="s">
        <v>1329</v>
      </c>
      <c r="C821" s="97"/>
      <c r="D821" s="98" t="s">
        <v>1330</v>
      </c>
      <c r="E821" s="139">
        <v>1</v>
      </c>
      <c r="F821" s="123">
        <v>197.10000000000002</v>
      </c>
      <c r="G821" s="123"/>
      <c r="H821" s="48"/>
    </row>
    <row r="822" spans="1:8" ht="13.5" thickBot="1" x14ac:dyDescent="0.35">
      <c r="A822" s="125"/>
      <c r="B822" s="146" t="s">
        <v>1328</v>
      </c>
      <c r="C822" s="147"/>
      <c r="D822" s="98" t="s">
        <v>1331</v>
      </c>
      <c r="E822" s="139">
        <v>1</v>
      </c>
      <c r="F822" s="123">
        <v>446.65999999999997</v>
      </c>
      <c r="G822" s="123"/>
      <c r="H822" s="48"/>
    </row>
    <row r="823" spans="1:8" ht="13.5" thickBot="1" x14ac:dyDescent="0.35">
      <c r="A823" s="194" t="s">
        <v>1332</v>
      </c>
      <c r="B823" s="195"/>
      <c r="C823" s="195"/>
      <c r="D823" s="196"/>
      <c r="E823" s="91">
        <v>958</v>
      </c>
      <c r="F823" s="197">
        <f>F668+F675+F685+F701+F721+F726+F733+F751+F754+F763+F774+F776+F788+F806+F811+F818+F820</f>
        <v>2355290.1500000013</v>
      </c>
      <c r="G823" s="198"/>
      <c r="H823" s="48"/>
    </row>
    <row r="824" spans="1:8" ht="13.5" thickBot="1" x14ac:dyDescent="0.35">
      <c r="A824" s="199" t="s">
        <v>1333</v>
      </c>
      <c r="B824" s="200"/>
      <c r="C824" s="200"/>
      <c r="D824" s="200"/>
      <c r="E824" s="201"/>
      <c r="F824" s="197">
        <v>834.25</v>
      </c>
      <c r="G824" s="198"/>
      <c r="H824" s="48"/>
    </row>
    <row r="825" spans="1:8" ht="13.5" thickBot="1" x14ac:dyDescent="0.35">
      <c r="A825" s="199" t="s">
        <v>1334</v>
      </c>
      <c r="B825" s="200"/>
      <c r="C825" s="200"/>
      <c r="D825" s="200"/>
      <c r="E825" s="201"/>
      <c r="F825" s="197">
        <v>7258174.1200000001</v>
      </c>
      <c r="G825" s="198"/>
      <c r="H825" s="48"/>
    </row>
    <row r="826" spans="1:8" ht="13.5" thickBot="1" x14ac:dyDescent="0.35">
      <c r="A826" s="199" t="s">
        <v>1335</v>
      </c>
      <c r="B826" s="200"/>
      <c r="C826" s="200"/>
      <c r="D826" s="200"/>
      <c r="E826" s="201"/>
      <c r="F826" s="197">
        <f>F827+F828</f>
        <v>11104016.010000002</v>
      </c>
      <c r="G826" s="198"/>
      <c r="H826" s="48"/>
    </row>
    <row r="827" spans="1:8" ht="13" x14ac:dyDescent="0.3">
      <c r="A827" s="149" t="s">
        <v>1336</v>
      </c>
      <c r="B827" s="150"/>
      <c r="C827" s="150"/>
      <c r="D827" s="150"/>
      <c r="E827" s="151"/>
      <c r="F827" s="100">
        <f>E662</f>
        <v>8493558.9700000007</v>
      </c>
      <c r="G827" s="101"/>
      <c r="H827" s="48"/>
    </row>
    <row r="828" spans="1:8" ht="13.5" thickBot="1" x14ac:dyDescent="0.35">
      <c r="A828" s="149" t="s">
        <v>1337</v>
      </c>
      <c r="B828" s="150"/>
      <c r="C828" s="150"/>
      <c r="D828" s="150"/>
      <c r="E828" s="151"/>
      <c r="F828" s="100">
        <v>2610457.04</v>
      </c>
      <c r="G828" s="148"/>
      <c r="H828" s="48"/>
    </row>
    <row r="829" spans="1:8" ht="13.5" thickBot="1" x14ac:dyDescent="0.35">
      <c r="A829" s="199" t="s">
        <v>1338</v>
      </c>
      <c r="B829" s="200"/>
      <c r="C829" s="200"/>
      <c r="D829" s="200"/>
      <c r="E829" s="201"/>
      <c r="F829" s="197">
        <v>43.47</v>
      </c>
      <c r="G829" s="198"/>
      <c r="H829" s="48"/>
    </row>
    <row r="830" spans="1:8" ht="13.5" thickBot="1" x14ac:dyDescent="0.35">
      <c r="A830" s="199" t="s">
        <v>1339</v>
      </c>
      <c r="B830" s="200"/>
      <c r="C830" s="200"/>
      <c r="D830" s="200"/>
      <c r="E830" s="201"/>
      <c r="F830" s="197">
        <v>-3479.4900000000002</v>
      </c>
      <c r="G830" s="198"/>
      <c r="H830" s="48"/>
    </row>
    <row r="831" spans="1:8" ht="13.5" thickBot="1" x14ac:dyDescent="0.35">
      <c r="A831" s="194" t="s">
        <v>1340</v>
      </c>
      <c r="B831" s="195"/>
      <c r="C831" s="195"/>
      <c r="D831" s="195"/>
      <c r="E831" s="196"/>
      <c r="F831" s="197">
        <f>E638+E644+F823+F824+F825+F826+F829+F830</f>
        <v>192894546.76000002</v>
      </c>
      <c r="G831" s="198"/>
      <c r="H831" s="48"/>
    </row>
    <row r="832" spans="1:8" x14ac:dyDescent="0.25">
      <c r="A832"/>
      <c r="B832"/>
      <c r="C832"/>
      <c r="D832"/>
      <c r="E832"/>
      <c r="F832"/>
      <c r="G832"/>
      <c r="H832"/>
    </row>
    <row r="833" spans="1:8" x14ac:dyDescent="0.25">
      <c r="A833"/>
      <c r="B833"/>
      <c r="C833"/>
      <c r="D833"/>
      <c r="E833"/>
      <c r="F833"/>
      <c r="G833"/>
      <c r="H833"/>
    </row>
    <row r="834" spans="1:8" x14ac:dyDescent="0.25">
      <c r="A834"/>
      <c r="B834"/>
      <c r="C834"/>
      <c r="D834"/>
      <c r="E834"/>
      <c r="F834"/>
      <c r="G834"/>
      <c r="H834"/>
    </row>
    <row r="835" spans="1:8" x14ac:dyDescent="0.25">
      <c r="A835"/>
      <c r="B835"/>
      <c r="C835"/>
      <c r="D835"/>
      <c r="E835"/>
      <c r="F835"/>
      <c r="G835"/>
      <c r="H835"/>
    </row>
    <row r="836" spans="1:8" x14ac:dyDescent="0.25">
      <c r="A836"/>
      <c r="B836"/>
      <c r="C836"/>
      <c r="D836"/>
      <c r="E836"/>
      <c r="F836"/>
      <c r="G836"/>
      <c r="H836"/>
    </row>
    <row r="837" spans="1:8" x14ac:dyDescent="0.25">
      <c r="A837"/>
      <c r="B837"/>
      <c r="C837"/>
      <c r="D837"/>
      <c r="E837"/>
      <c r="F837"/>
      <c r="G837"/>
      <c r="H837"/>
    </row>
    <row r="838" spans="1:8" x14ac:dyDescent="0.25">
      <c r="A838"/>
      <c r="B838"/>
      <c r="C838"/>
      <c r="D838"/>
      <c r="E838"/>
      <c r="F838"/>
      <c r="G838"/>
      <c r="H838"/>
    </row>
    <row r="839" spans="1:8" x14ac:dyDescent="0.25">
      <c r="A839"/>
      <c r="B839"/>
      <c r="C839"/>
      <c r="D839"/>
      <c r="E839"/>
      <c r="F839"/>
      <c r="G839"/>
      <c r="H839"/>
    </row>
    <row r="840" spans="1:8" x14ac:dyDescent="0.25">
      <c r="A840"/>
      <c r="B840"/>
      <c r="C840"/>
      <c r="D840"/>
      <c r="E840"/>
      <c r="F840"/>
      <c r="G840"/>
      <c r="H840"/>
    </row>
    <row r="841" spans="1:8" x14ac:dyDescent="0.25">
      <c r="A841"/>
      <c r="B841"/>
      <c r="C841"/>
      <c r="D841"/>
      <c r="E841"/>
      <c r="F841"/>
      <c r="G841"/>
      <c r="H841"/>
    </row>
    <row r="842" spans="1:8" x14ac:dyDescent="0.25">
      <c r="A842"/>
      <c r="B842"/>
      <c r="C842"/>
      <c r="D842"/>
      <c r="E842"/>
      <c r="F842"/>
      <c r="G842"/>
      <c r="H842"/>
    </row>
    <row r="843" spans="1:8" x14ac:dyDescent="0.25">
      <c r="A843"/>
      <c r="B843"/>
      <c r="C843"/>
      <c r="D843"/>
      <c r="E843"/>
      <c r="F843"/>
      <c r="G843"/>
      <c r="H843"/>
    </row>
    <row r="844" spans="1:8" x14ac:dyDescent="0.25">
      <c r="A844"/>
      <c r="B844"/>
      <c r="C844"/>
      <c r="D844"/>
      <c r="E844"/>
      <c r="F844"/>
      <c r="G844"/>
      <c r="H844"/>
    </row>
    <row r="845" spans="1:8" x14ac:dyDescent="0.25">
      <c r="A845"/>
      <c r="B845"/>
      <c r="C845"/>
      <c r="D845"/>
      <c r="E845"/>
      <c r="F845"/>
      <c r="G845"/>
      <c r="H845"/>
    </row>
    <row r="846" spans="1:8" x14ac:dyDescent="0.25">
      <c r="A846"/>
      <c r="B846"/>
      <c r="C846"/>
      <c r="D846"/>
      <c r="E846"/>
      <c r="F846"/>
      <c r="G846"/>
      <c r="H846"/>
    </row>
    <row r="847" spans="1:8" x14ac:dyDescent="0.25">
      <c r="A847"/>
      <c r="B847"/>
      <c r="C847"/>
      <c r="D847"/>
      <c r="E847"/>
      <c r="F847"/>
      <c r="G847"/>
      <c r="H847"/>
    </row>
    <row r="848" spans="1:8" x14ac:dyDescent="0.25">
      <c r="A848"/>
      <c r="B848"/>
      <c r="C848"/>
      <c r="D848"/>
      <c r="E848"/>
      <c r="F848"/>
      <c r="G848"/>
      <c r="H848"/>
    </row>
    <row r="849" spans="1:8" x14ac:dyDescent="0.25">
      <c r="A849"/>
      <c r="B849"/>
      <c r="C849"/>
      <c r="D849"/>
      <c r="E849"/>
      <c r="F849"/>
      <c r="G849"/>
      <c r="H849"/>
    </row>
    <row r="850" spans="1:8" x14ac:dyDescent="0.25">
      <c r="A850"/>
      <c r="B850"/>
      <c r="C850"/>
      <c r="D850"/>
      <c r="E850"/>
      <c r="F850"/>
      <c r="G850"/>
      <c r="H850"/>
    </row>
    <row r="851" spans="1:8" x14ac:dyDescent="0.25">
      <c r="A851"/>
      <c r="B851"/>
      <c r="C851"/>
      <c r="D851"/>
      <c r="E851"/>
      <c r="F851"/>
      <c r="G851"/>
      <c r="H851"/>
    </row>
    <row r="852" spans="1:8" x14ac:dyDescent="0.25">
      <c r="A852"/>
      <c r="B852"/>
      <c r="C852"/>
      <c r="D852"/>
      <c r="E852"/>
      <c r="F852"/>
      <c r="G852"/>
      <c r="H852"/>
    </row>
    <row r="853" spans="1:8" x14ac:dyDescent="0.25">
      <c r="A853"/>
      <c r="B853"/>
      <c r="C853"/>
      <c r="D853"/>
      <c r="E853"/>
      <c r="F853"/>
      <c r="G853"/>
      <c r="H853"/>
    </row>
    <row r="854" spans="1:8" x14ac:dyDescent="0.25">
      <c r="A854"/>
      <c r="B854"/>
      <c r="C854"/>
      <c r="D854"/>
      <c r="E854"/>
      <c r="F854"/>
      <c r="G854"/>
      <c r="H854"/>
    </row>
    <row r="855" spans="1:8" x14ac:dyDescent="0.25">
      <c r="A855"/>
      <c r="B855"/>
      <c r="C855"/>
      <c r="D855"/>
      <c r="E855"/>
      <c r="F855"/>
      <c r="G855"/>
      <c r="H855"/>
    </row>
    <row r="856" spans="1:8" x14ac:dyDescent="0.25">
      <c r="A856"/>
      <c r="B856"/>
      <c r="C856"/>
      <c r="D856"/>
      <c r="E856"/>
      <c r="F856"/>
      <c r="G856"/>
      <c r="H856"/>
    </row>
    <row r="857" spans="1:8" x14ac:dyDescent="0.25">
      <c r="A857"/>
      <c r="B857"/>
      <c r="C857"/>
      <c r="D857"/>
      <c r="E857"/>
      <c r="F857"/>
      <c r="G857"/>
      <c r="H857"/>
    </row>
    <row r="858" spans="1:8" x14ac:dyDescent="0.25">
      <c r="A858"/>
      <c r="B858"/>
      <c r="C858"/>
      <c r="D858"/>
      <c r="E858"/>
      <c r="F858"/>
      <c r="G858"/>
      <c r="H858"/>
    </row>
    <row r="859" spans="1:8" x14ac:dyDescent="0.25">
      <c r="A859"/>
      <c r="B859"/>
      <c r="C859"/>
      <c r="D859"/>
      <c r="E859"/>
      <c r="F859"/>
      <c r="G859"/>
      <c r="H859"/>
    </row>
    <row r="860" spans="1:8" x14ac:dyDescent="0.25">
      <c r="A860"/>
      <c r="B860"/>
      <c r="C860"/>
      <c r="D860"/>
      <c r="E860"/>
      <c r="F860"/>
      <c r="G860"/>
      <c r="H860"/>
    </row>
    <row r="861" spans="1:8" x14ac:dyDescent="0.25">
      <c r="A861"/>
      <c r="B861"/>
      <c r="C861"/>
      <c r="D861"/>
      <c r="E861"/>
      <c r="F861"/>
      <c r="G861"/>
      <c r="H861"/>
    </row>
    <row r="862" spans="1:8" x14ac:dyDescent="0.25">
      <c r="A862"/>
      <c r="B862"/>
      <c r="C862"/>
      <c r="D862"/>
      <c r="E862"/>
      <c r="F862"/>
      <c r="G862"/>
      <c r="H862"/>
    </row>
    <row r="863" spans="1:8" x14ac:dyDescent="0.25">
      <c r="A863"/>
      <c r="B863"/>
      <c r="C863"/>
      <c r="D863"/>
      <c r="E863"/>
      <c r="F863"/>
      <c r="G863"/>
      <c r="H863"/>
    </row>
    <row r="864" spans="1:8" x14ac:dyDescent="0.25">
      <c r="A864"/>
      <c r="B864"/>
      <c r="C864"/>
      <c r="D864"/>
      <c r="E864"/>
      <c r="F864"/>
      <c r="G864"/>
      <c r="H864"/>
    </row>
    <row r="865" spans="1:8" x14ac:dyDescent="0.25">
      <c r="A865"/>
      <c r="B865"/>
      <c r="C865"/>
      <c r="D865"/>
      <c r="E865"/>
      <c r="F865"/>
      <c r="G865"/>
      <c r="H865"/>
    </row>
    <row r="866" spans="1:8" x14ac:dyDescent="0.25">
      <c r="A866"/>
      <c r="B866"/>
      <c r="C866"/>
      <c r="D866"/>
      <c r="E866"/>
      <c r="F866"/>
      <c r="G866"/>
      <c r="H866"/>
    </row>
    <row r="867" spans="1:8" x14ac:dyDescent="0.25">
      <c r="A867"/>
      <c r="B867"/>
      <c r="C867"/>
      <c r="D867"/>
      <c r="E867"/>
      <c r="F867"/>
      <c r="G867"/>
      <c r="H867"/>
    </row>
    <row r="868" spans="1:8" x14ac:dyDescent="0.25">
      <c r="A868"/>
      <c r="B868"/>
      <c r="C868"/>
      <c r="D868"/>
      <c r="E868"/>
      <c r="F868"/>
      <c r="G868"/>
      <c r="H868"/>
    </row>
    <row r="869" spans="1:8" x14ac:dyDescent="0.25">
      <c r="A869"/>
      <c r="B869"/>
      <c r="C869"/>
      <c r="D869"/>
      <c r="E869"/>
      <c r="F869"/>
      <c r="G869"/>
      <c r="H869"/>
    </row>
    <row r="870" spans="1:8" x14ac:dyDescent="0.25">
      <c r="A870"/>
      <c r="B870"/>
      <c r="C870"/>
      <c r="D870"/>
      <c r="E870"/>
      <c r="F870"/>
      <c r="G870"/>
      <c r="H870"/>
    </row>
    <row r="871" spans="1:8" x14ac:dyDescent="0.25">
      <c r="A871"/>
      <c r="B871"/>
      <c r="C871"/>
      <c r="D871"/>
      <c r="E871"/>
      <c r="F871"/>
      <c r="G871"/>
      <c r="H871"/>
    </row>
    <row r="872" spans="1:8" x14ac:dyDescent="0.25">
      <c r="A872"/>
      <c r="B872"/>
      <c r="C872"/>
      <c r="D872"/>
      <c r="E872"/>
      <c r="F872"/>
      <c r="G872"/>
      <c r="H872"/>
    </row>
    <row r="873" spans="1:8" x14ac:dyDescent="0.25">
      <c r="A873"/>
      <c r="B873"/>
      <c r="C873"/>
      <c r="D873"/>
      <c r="E873"/>
      <c r="F873"/>
      <c r="G873"/>
      <c r="H873"/>
    </row>
    <row r="874" spans="1:8" x14ac:dyDescent="0.25">
      <c r="A874"/>
      <c r="B874"/>
      <c r="C874"/>
      <c r="D874"/>
      <c r="E874"/>
      <c r="F874"/>
      <c r="G874"/>
      <c r="H874"/>
    </row>
    <row r="875" spans="1:8" x14ac:dyDescent="0.25">
      <c r="A875"/>
      <c r="B875"/>
      <c r="C875"/>
      <c r="D875"/>
      <c r="E875"/>
      <c r="F875"/>
      <c r="G875"/>
      <c r="H875"/>
    </row>
    <row r="876" spans="1:8" x14ac:dyDescent="0.25">
      <c r="A876"/>
      <c r="B876"/>
      <c r="C876"/>
      <c r="D876"/>
      <c r="E876"/>
      <c r="F876"/>
      <c r="G876"/>
      <c r="H876"/>
    </row>
    <row r="877" spans="1:8" x14ac:dyDescent="0.25">
      <c r="A877"/>
      <c r="B877"/>
      <c r="C877"/>
      <c r="D877"/>
      <c r="E877"/>
      <c r="F877"/>
      <c r="G877"/>
      <c r="H877"/>
    </row>
    <row r="878" spans="1:8" x14ac:dyDescent="0.25">
      <c r="A878"/>
      <c r="B878"/>
      <c r="C878"/>
      <c r="D878"/>
      <c r="E878"/>
      <c r="F878"/>
      <c r="G878"/>
      <c r="H878"/>
    </row>
    <row r="879" spans="1:8" x14ac:dyDescent="0.25">
      <c r="A879"/>
      <c r="B879"/>
      <c r="C879"/>
      <c r="D879"/>
      <c r="E879"/>
      <c r="F879"/>
      <c r="G879"/>
      <c r="H879"/>
    </row>
    <row r="880" spans="1:8" x14ac:dyDescent="0.25">
      <c r="A880"/>
      <c r="B880"/>
      <c r="C880"/>
      <c r="D880"/>
      <c r="E880"/>
      <c r="F880"/>
      <c r="G880"/>
      <c r="H880"/>
    </row>
    <row r="881" spans="1:8" x14ac:dyDescent="0.25">
      <c r="A881"/>
      <c r="B881"/>
      <c r="C881"/>
      <c r="D881"/>
      <c r="E881"/>
      <c r="F881"/>
      <c r="G881"/>
      <c r="H881"/>
    </row>
    <row r="882" spans="1:8" x14ac:dyDescent="0.25">
      <c r="A882"/>
      <c r="B882"/>
      <c r="C882"/>
      <c r="D882"/>
      <c r="E882"/>
      <c r="F882"/>
      <c r="G882"/>
      <c r="H882"/>
    </row>
    <row r="883" spans="1:8" x14ac:dyDescent="0.25">
      <c r="A883"/>
      <c r="B883"/>
      <c r="C883"/>
      <c r="D883"/>
      <c r="E883"/>
      <c r="F883"/>
      <c r="G883"/>
      <c r="H883"/>
    </row>
    <row r="884" spans="1:8" x14ac:dyDescent="0.25">
      <c r="A884"/>
      <c r="B884"/>
      <c r="C884"/>
      <c r="D884"/>
      <c r="E884"/>
      <c r="F884"/>
      <c r="G884"/>
      <c r="H884"/>
    </row>
    <row r="885" spans="1:8" x14ac:dyDescent="0.25">
      <c r="A885"/>
      <c r="B885"/>
      <c r="C885"/>
      <c r="D885"/>
      <c r="E885"/>
      <c r="F885"/>
      <c r="G885"/>
      <c r="H885"/>
    </row>
    <row r="886" spans="1:8" x14ac:dyDescent="0.25">
      <c r="A886"/>
      <c r="B886"/>
      <c r="C886"/>
      <c r="D886"/>
      <c r="E886"/>
      <c r="F886"/>
      <c r="G886"/>
      <c r="H886"/>
    </row>
    <row r="887" spans="1:8" x14ac:dyDescent="0.25">
      <c r="A887"/>
      <c r="B887"/>
      <c r="C887"/>
      <c r="D887"/>
      <c r="E887"/>
      <c r="F887"/>
      <c r="G887"/>
      <c r="H887"/>
    </row>
    <row r="888" spans="1:8" x14ac:dyDescent="0.25">
      <c r="A888"/>
      <c r="B888"/>
      <c r="C888"/>
      <c r="D888"/>
      <c r="E888"/>
      <c r="F888"/>
      <c r="G888"/>
      <c r="H888"/>
    </row>
    <row r="889" spans="1:8" x14ac:dyDescent="0.25">
      <c r="A889"/>
      <c r="B889"/>
      <c r="C889"/>
      <c r="D889"/>
      <c r="E889"/>
      <c r="F889"/>
      <c r="G889"/>
      <c r="H889"/>
    </row>
    <row r="890" spans="1:8" x14ac:dyDescent="0.25">
      <c r="A890"/>
      <c r="B890"/>
      <c r="C890"/>
      <c r="D890"/>
      <c r="E890"/>
      <c r="F890"/>
      <c r="G890"/>
      <c r="H890"/>
    </row>
    <row r="891" spans="1:8" x14ac:dyDescent="0.25">
      <c r="A891"/>
      <c r="B891"/>
      <c r="C891"/>
      <c r="D891"/>
      <c r="E891"/>
      <c r="F891"/>
      <c r="G891"/>
      <c r="H891"/>
    </row>
    <row r="892" spans="1:8" x14ac:dyDescent="0.25">
      <c r="A892"/>
      <c r="B892"/>
      <c r="C892"/>
      <c r="D892"/>
      <c r="E892"/>
      <c r="F892"/>
      <c r="G892"/>
      <c r="H892"/>
    </row>
    <row r="893" spans="1:8" x14ac:dyDescent="0.25">
      <c r="A893"/>
      <c r="B893"/>
      <c r="C893"/>
      <c r="D893"/>
      <c r="E893"/>
      <c r="F893"/>
      <c r="G893"/>
      <c r="H893"/>
    </row>
    <row r="894" spans="1:8" x14ac:dyDescent="0.25">
      <c r="A894"/>
      <c r="B894"/>
      <c r="C894"/>
      <c r="D894"/>
      <c r="E894"/>
      <c r="F894"/>
      <c r="G894"/>
      <c r="H894"/>
    </row>
    <row r="895" spans="1:8" x14ac:dyDescent="0.25">
      <c r="A895"/>
      <c r="B895"/>
      <c r="C895"/>
      <c r="D895"/>
      <c r="E895"/>
      <c r="F895"/>
      <c r="G895"/>
      <c r="H895"/>
    </row>
    <row r="896" spans="1:8" x14ac:dyDescent="0.25">
      <c r="A896"/>
      <c r="B896"/>
      <c r="C896"/>
      <c r="D896"/>
      <c r="E896"/>
      <c r="F896"/>
      <c r="G896"/>
      <c r="H896"/>
    </row>
    <row r="897" spans="1:8" x14ac:dyDescent="0.25">
      <c r="A897"/>
      <c r="B897"/>
      <c r="C897"/>
      <c r="D897"/>
      <c r="E897"/>
      <c r="F897"/>
      <c r="G897"/>
      <c r="H897"/>
    </row>
    <row r="898" spans="1:8" x14ac:dyDescent="0.25">
      <c r="A898"/>
      <c r="B898"/>
      <c r="C898"/>
      <c r="D898"/>
      <c r="E898"/>
      <c r="F898"/>
      <c r="G898"/>
      <c r="H898"/>
    </row>
    <row r="899" spans="1:8" x14ac:dyDescent="0.25">
      <c r="A899"/>
      <c r="B899"/>
      <c r="C899"/>
      <c r="D899"/>
      <c r="E899"/>
      <c r="F899"/>
      <c r="G899"/>
      <c r="H899"/>
    </row>
    <row r="900" spans="1:8" x14ac:dyDescent="0.25">
      <c r="A900"/>
      <c r="B900"/>
      <c r="C900"/>
      <c r="D900"/>
      <c r="E900"/>
      <c r="F900"/>
      <c r="G900"/>
      <c r="H900"/>
    </row>
    <row r="901" spans="1:8" x14ac:dyDescent="0.25">
      <c r="A901"/>
      <c r="B901"/>
      <c r="C901"/>
      <c r="D901"/>
      <c r="E901"/>
      <c r="F901"/>
      <c r="G901"/>
      <c r="H901"/>
    </row>
    <row r="902" spans="1:8" x14ac:dyDescent="0.25">
      <c r="A902"/>
      <c r="B902"/>
      <c r="C902"/>
      <c r="D902"/>
      <c r="E902"/>
      <c r="F902"/>
      <c r="G902"/>
      <c r="H902"/>
    </row>
    <row r="903" spans="1:8" x14ac:dyDescent="0.25">
      <c r="A903"/>
      <c r="B903"/>
      <c r="C903"/>
      <c r="D903"/>
      <c r="E903"/>
      <c r="F903"/>
      <c r="G903"/>
      <c r="H903"/>
    </row>
    <row r="904" spans="1:8" x14ac:dyDescent="0.25">
      <c r="A904"/>
      <c r="B904"/>
      <c r="C904"/>
      <c r="D904"/>
      <c r="E904"/>
      <c r="F904"/>
      <c r="G904"/>
      <c r="H904"/>
    </row>
    <row r="905" spans="1:8" x14ac:dyDescent="0.25">
      <c r="A905"/>
      <c r="B905"/>
      <c r="C905"/>
      <c r="D905"/>
      <c r="E905"/>
      <c r="F905"/>
      <c r="G905"/>
      <c r="H905"/>
    </row>
    <row r="906" spans="1:8" x14ac:dyDescent="0.25">
      <c r="A906"/>
      <c r="B906"/>
      <c r="C906"/>
      <c r="D906"/>
      <c r="E906"/>
      <c r="F906"/>
      <c r="G906"/>
      <c r="H906"/>
    </row>
    <row r="907" spans="1:8" x14ac:dyDescent="0.25">
      <c r="A907"/>
      <c r="B907"/>
      <c r="C907"/>
      <c r="D907"/>
      <c r="E907"/>
      <c r="F907"/>
      <c r="G907"/>
      <c r="H907"/>
    </row>
    <row r="908" spans="1:8" x14ac:dyDescent="0.25">
      <c r="A908"/>
      <c r="B908"/>
      <c r="C908"/>
      <c r="D908"/>
      <c r="E908"/>
      <c r="F908"/>
      <c r="G908"/>
      <c r="H908"/>
    </row>
    <row r="909" spans="1:8" x14ac:dyDescent="0.25">
      <c r="A909"/>
      <c r="B909"/>
      <c r="C909"/>
      <c r="D909"/>
      <c r="E909"/>
      <c r="F909"/>
      <c r="G909"/>
      <c r="H909"/>
    </row>
    <row r="910" spans="1:8" x14ac:dyDescent="0.25">
      <c r="A910"/>
      <c r="B910"/>
      <c r="C910"/>
      <c r="D910"/>
      <c r="E910"/>
      <c r="F910"/>
      <c r="G910"/>
      <c r="H910"/>
    </row>
    <row r="911" spans="1:8" x14ac:dyDescent="0.25">
      <c r="A911"/>
      <c r="B911"/>
      <c r="C911"/>
      <c r="D911"/>
      <c r="E911"/>
      <c r="F911"/>
      <c r="G911"/>
      <c r="H911"/>
    </row>
    <row r="912" spans="1:8" x14ac:dyDescent="0.25">
      <c r="A912"/>
      <c r="B912"/>
      <c r="C912"/>
      <c r="D912"/>
      <c r="E912"/>
      <c r="F912"/>
      <c r="G912"/>
      <c r="H912"/>
    </row>
    <row r="913" spans="1:8" x14ac:dyDescent="0.25">
      <c r="A913"/>
      <c r="B913"/>
      <c r="C913"/>
      <c r="D913"/>
      <c r="E913"/>
      <c r="F913"/>
      <c r="G913"/>
      <c r="H913"/>
    </row>
    <row r="914" spans="1:8" x14ac:dyDescent="0.25">
      <c r="A914"/>
      <c r="B914"/>
      <c r="C914"/>
      <c r="D914"/>
      <c r="E914"/>
      <c r="F914"/>
      <c r="G914"/>
      <c r="H914"/>
    </row>
    <row r="915" spans="1:8" x14ac:dyDescent="0.25">
      <c r="A915"/>
      <c r="B915"/>
      <c r="C915"/>
      <c r="D915"/>
      <c r="E915"/>
      <c r="F915"/>
      <c r="G915"/>
      <c r="H915"/>
    </row>
    <row r="916" spans="1:8" x14ac:dyDescent="0.25">
      <c r="A916"/>
      <c r="B916"/>
      <c r="C916"/>
      <c r="D916"/>
      <c r="E916"/>
      <c r="F916"/>
      <c r="G916"/>
      <c r="H916"/>
    </row>
    <row r="917" spans="1:8" x14ac:dyDescent="0.25">
      <c r="A917"/>
      <c r="B917"/>
      <c r="C917"/>
      <c r="D917"/>
      <c r="E917"/>
      <c r="F917"/>
      <c r="G917"/>
      <c r="H917"/>
    </row>
    <row r="918" spans="1:8" x14ac:dyDescent="0.25">
      <c r="A918"/>
      <c r="B918"/>
      <c r="C918"/>
      <c r="D918"/>
      <c r="E918"/>
      <c r="F918"/>
      <c r="G918"/>
      <c r="H918"/>
    </row>
    <row r="919" spans="1:8" x14ac:dyDescent="0.25">
      <c r="A919"/>
      <c r="B919"/>
      <c r="C919"/>
      <c r="D919"/>
      <c r="E919"/>
      <c r="F919"/>
      <c r="G919"/>
      <c r="H919"/>
    </row>
    <row r="920" spans="1:8" x14ac:dyDescent="0.25">
      <c r="A920"/>
      <c r="B920"/>
      <c r="C920"/>
      <c r="D920"/>
      <c r="E920"/>
      <c r="F920"/>
      <c r="G920"/>
      <c r="H920"/>
    </row>
    <row r="921" spans="1:8" x14ac:dyDescent="0.25">
      <c r="A921"/>
      <c r="B921"/>
      <c r="C921"/>
      <c r="D921"/>
      <c r="E921"/>
      <c r="F921"/>
      <c r="G921"/>
      <c r="H921"/>
    </row>
    <row r="922" spans="1:8" x14ac:dyDescent="0.25">
      <c r="A922"/>
      <c r="B922"/>
      <c r="C922"/>
      <c r="D922"/>
      <c r="E922"/>
      <c r="F922"/>
      <c r="G922"/>
      <c r="H922"/>
    </row>
    <row r="923" spans="1:8" x14ac:dyDescent="0.25">
      <c r="A923"/>
      <c r="B923"/>
      <c r="C923"/>
      <c r="D923"/>
      <c r="E923"/>
      <c r="F923"/>
      <c r="G923"/>
      <c r="H923"/>
    </row>
    <row r="924" spans="1:8" x14ac:dyDescent="0.25">
      <c r="A924"/>
      <c r="B924"/>
      <c r="C924"/>
      <c r="D924"/>
      <c r="E924"/>
      <c r="F924"/>
      <c r="G924"/>
      <c r="H924"/>
    </row>
    <row r="925" spans="1:8" x14ac:dyDescent="0.25">
      <c r="A925"/>
      <c r="B925"/>
      <c r="C925"/>
      <c r="D925"/>
      <c r="E925"/>
      <c r="F925"/>
      <c r="G925"/>
      <c r="H925"/>
    </row>
    <row r="926" spans="1:8" x14ac:dyDescent="0.25">
      <c r="A926"/>
      <c r="B926"/>
      <c r="C926"/>
      <c r="D926"/>
      <c r="E926"/>
      <c r="F926"/>
      <c r="G926"/>
      <c r="H926"/>
    </row>
    <row r="927" spans="1:8" x14ac:dyDescent="0.25">
      <c r="A927"/>
      <c r="B927"/>
      <c r="C927"/>
      <c r="D927"/>
      <c r="E927"/>
      <c r="F927"/>
      <c r="G927"/>
      <c r="H927"/>
    </row>
    <row r="928" spans="1:8" x14ac:dyDescent="0.25">
      <c r="A928"/>
      <c r="B928"/>
      <c r="C928"/>
      <c r="D928"/>
      <c r="E928"/>
      <c r="F928"/>
      <c r="G928"/>
      <c r="H928"/>
    </row>
    <row r="929" spans="1:8" x14ac:dyDescent="0.25">
      <c r="A929"/>
      <c r="B929"/>
      <c r="C929"/>
      <c r="D929"/>
      <c r="E929"/>
      <c r="F929"/>
      <c r="G929"/>
      <c r="H929"/>
    </row>
    <row r="930" spans="1:8" x14ac:dyDescent="0.25">
      <c r="A930"/>
      <c r="B930"/>
      <c r="C930"/>
      <c r="D930"/>
      <c r="E930"/>
      <c r="F930"/>
      <c r="G930"/>
      <c r="H930"/>
    </row>
    <row r="931" spans="1:8" x14ac:dyDescent="0.25">
      <c r="A931"/>
      <c r="B931"/>
      <c r="C931"/>
      <c r="D931"/>
      <c r="E931"/>
      <c r="F931"/>
      <c r="G931"/>
      <c r="H931"/>
    </row>
    <row r="932" spans="1:8" x14ac:dyDescent="0.25">
      <c r="A932"/>
      <c r="B932"/>
      <c r="C932"/>
      <c r="D932"/>
      <c r="E932"/>
      <c r="F932"/>
      <c r="G932"/>
      <c r="H932"/>
    </row>
  </sheetData>
  <mergeCells count="574">
    <mergeCell ref="A826:E826"/>
    <mergeCell ref="A830:E830"/>
    <mergeCell ref="F830:G830"/>
    <mergeCell ref="A831:E831"/>
    <mergeCell ref="F831:G831"/>
    <mergeCell ref="A2:H2"/>
    <mergeCell ref="A4:H4"/>
    <mergeCell ref="A6:H6"/>
    <mergeCell ref="A666:G666"/>
    <mergeCell ref="F826:G826"/>
    <mergeCell ref="A827:E827"/>
    <mergeCell ref="F827:G827"/>
    <mergeCell ref="A828:E828"/>
    <mergeCell ref="F828:G828"/>
    <mergeCell ref="A829:E829"/>
    <mergeCell ref="F829:G829"/>
    <mergeCell ref="A823:D823"/>
    <mergeCell ref="F823:G823"/>
    <mergeCell ref="A824:E824"/>
    <mergeCell ref="F824:G824"/>
    <mergeCell ref="A825:E825"/>
    <mergeCell ref="F825:G825"/>
    <mergeCell ref="A820:D820"/>
    <mergeCell ref="F820:G820"/>
    <mergeCell ref="A821:A822"/>
    <mergeCell ref="B821:C821"/>
    <mergeCell ref="F821:G821"/>
    <mergeCell ref="B822:C822"/>
    <mergeCell ref="F822:G822"/>
    <mergeCell ref="B817:C817"/>
    <mergeCell ref="F817:G817"/>
    <mergeCell ref="A818:D818"/>
    <mergeCell ref="F818:G818"/>
    <mergeCell ref="B819:C819"/>
    <mergeCell ref="F819:G819"/>
    <mergeCell ref="B814:C814"/>
    <mergeCell ref="F814:G814"/>
    <mergeCell ref="B815:C815"/>
    <mergeCell ref="F815:G815"/>
    <mergeCell ref="B816:C816"/>
    <mergeCell ref="F816:G816"/>
    <mergeCell ref="F809:G809"/>
    <mergeCell ref="B810:C810"/>
    <mergeCell ref="F810:G810"/>
    <mergeCell ref="A811:D811"/>
    <mergeCell ref="F811:G811"/>
    <mergeCell ref="A812:A817"/>
    <mergeCell ref="B812:C812"/>
    <mergeCell ref="F812:G812"/>
    <mergeCell ref="B813:C813"/>
    <mergeCell ref="F813:G813"/>
    <mergeCell ref="B805:C805"/>
    <mergeCell ref="F805:G805"/>
    <mergeCell ref="A806:D806"/>
    <mergeCell ref="F806:G806"/>
    <mergeCell ref="A807:A810"/>
    <mergeCell ref="B807:C807"/>
    <mergeCell ref="F807:G807"/>
    <mergeCell ref="B808:C808"/>
    <mergeCell ref="F808:G808"/>
    <mergeCell ref="B809:C809"/>
    <mergeCell ref="B802:C802"/>
    <mergeCell ref="F802:G802"/>
    <mergeCell ref="B803:C803"/>
    <mergeCell ref="F803:G803"/>
    <mergeCell ref="B804:C804"/>
    <mergeCell ref="F804:G804"/>
    <mergeCell ref="B799:C799"/>
    <mergeCell ref="F799:G799"/>
    <mergeCell ref="B800:C800"/>
    <mergeCell ref="F800:G800"/>
    <mergeCell ref="B801:C801"/>
    <mergeCell ref="F801:G801"/>
    <mergeCell ref="B796:C796"/>
    <mergeCell ref="F796:G796"/>
    <mergeCell ref="B797:C797"/>
    <mergeCell ref="F797:G797"/>
    <mergeCell ref="B798:C798"/>
    <mergeCell ref="F798:G798"/>
    <mergeCell ref="F792:G792"/>
    <mergeCell ref="B793:C793"/>
    <mergeCell ref="F793:G793"/>
    <mergeCell ref="B794:C794"/>
    <mergeCell ref="F794:G794"/>
    <mergeCell ref="B795:C795"/>
    <mergeCell ref="F795:G795"/>
    <mergeCell ref="A788:D788"/>
    <mergeCell ref="F788:G788"/>
    <mergeCell ref="A789:A805"/>
    <mergeCell ref="B789:C789"/>
    <mergeCell ref="F789:G789"/>
    <mergeCell ref="B790:C790"/>
    <mergeCell ref="F790:G790"/>
    <mergeCell ref="B791:C791"/>
    <mergeCell ref="F791:G791"/>
    <mergeCell ref="B792:C792"/>
    <mergeCell ref="B785:C785"/>
    <mergeCell ref="F785:G785"/>
    <mergeCell ref="B786:C786"/>
    <mergeCell ref="F786:G786"/>
    <mergeCell ref="B787:C787"/>
    <mergeCell ref="F787:G787"/>
    <mergeCell ref="B782:C782"/>
    <mergeCell ref="F782:G782"/>
    <mergeCell ref="B783:C783"/>
    <mergeCell ref="F783:G783"/>
    <mergeCell ref="B784:C784"/>
    <mergeCell ref="F784:G784"/>
    <mergeCell ref="A777:A787"/>
    <mergeCell ref="B777:C777"/>
    <mergeCell ref="F777:G777"/>
    <mergeCell ref="B778:C778"/>
    <mergeCell ref="F778:G778"/>
    <mergeCell ref="F779:G779"/>
    <mergeCell ref="B780:C780"/>
    <mergeCell ref="F780:G780"/>
    <mergeCell ref="B781:C781"/>
    <mergeCell ref="F781:G781"/>
    <mergeCell ref="B773:C773"/>
    <mergeCell ref="F773:G773"/>
    <mergeCell ref="F774:G774"/>
    <mergeCell ref="B775:C775"/>
    <mergeCell ref="F775:G775"/>
    <mergeCell ref="F776:G776"/>
    <mergeCell ref="B770:C770"/>
    <mergeCell ref="F770:G770"/>
    <mergeCell ref="B771:C771"/>
    <mergeCell ref="F771:G771"/>
    <mergeCell ref="B772:C772"/>
    <mergeCell ref="F772:G772"/>
    <mergeCell ref="F766:G766"/>
    <mergeCell ref="B767:C767"/>
    <mergeCell ref="F767:G767"/>
    <mergeCell ref="B768:C768"/>
    <mergeCell ref="F768:G768"/>
    <mergeCell ref="B769:C769"/>
    <mergeCell ref="F769:G769"/>
    <mergeCell ref="B762:C762"/>
    <mergeCell ref="F762:G762"/>
    <mergeCell ref="A763:D763"/>
    <mergeCell ref="F763:G763"/>
    <mergeCell ref="A764:A773"/>
    <mergeCell ref="B764:C764"/>
    <mergeCell ref="F764:G764"/>
    <mergeCell ref="B765:C765"/>
    <mergeCell ref="F765:G765"/>
    <mergeCell ref="B766:C766"/>
    <mergeCell ref="F758:G758"/>
    <mergeCell ref="B759:C759"/>
    <mergeCell ref="F759:G759"/>
    <mergeCell ref="B760:C760"/>
    <mergeCell ref="F760:G760"/>
    <mergeCell ref="B761:C761"/>
    <mergeCell ref="F761:G761"/>
    <mergeCell ref="A754:D754"/>
    <mergeCell ref="F754:G754"/>
    <mergeCell ref="A755:A762"/>
    <mergeCell ref="B755:C755"/>
    <mergeCell ref="F755:G755"/>
    <mergeCell ref="B756:C756"/>
    <mergeCell ref="F756:G756"/>
    <mergeCell ref="B757:C757"/>
    <mergeCell ref="F757:G757"/>
    <mergeCell ref="B758:C758"/>
    <mergeCell ref="B750:C750"/>
    <mergeCell ref="F750:G750"/>
    <mergeCell ref="A751:D751"/>
    <mergeCell ref="F751:G751"/>
    <mergeCell ref="A752:A753"/>
    <mergeCell ref="B752:C752"/>
    <mergeCell ref="F752:G752"/>
    <mergeCell ref="B753:C753"/>
    <mergeCell ref="F753:G753"/>
    <mergeCell ref="B747:C747"/>
    <mergeCell ref="F747:G747"/>
    <mergeCell ref="B748:C748"/>
    <mergeCell ref="F748:G748"/>
    <mergeCell ref="B749:C749"/>
    <mergeCell ref="F749:G749"/>
    <mergeCell ref="B744:C744"/>
    <mergeCell ref="F744:G744"/>
    <mergeCell ref="B745:C745"/>
    <mergeCell ref="F745:G745"/>
    <mergeCell ref="B746:C746"/>
    <mergeCell ref="F746:G746"/>
    <mergeCell ref="B741:C741"/>
    <mergeCell ref="F741:G741"/>
    <mergeCell ref="B742:C742"/>
    <mergeCell ref="F742:G742"/>
    <mergeCell ref="B743:C743"/>
    <mergeCell ref="F743:G743"/>
    <mergeCell ref="F737:G737"/>
    <mergeCell ref="B738:C738"/>
    <mergeCell ref="F738:G738"/>
    <mergeCell ref="B739:C739"/>
    <mergeCell ref="F739:G739"/>
    <mergeCell ref="B740:C740"/>
    <mergeCell ref="F740:G740"/>
    <mergeCell ref="A733:D733"/>
    <mergeCell ref="F733:G733"/>
    <mergeCell ref="A734:A750"/>
    <mergeCell ref="B734:C734"/>
    <mergeCell ref="F734:G734"/>
    <mergeCell ref="B735:C735"/>
    <mergeCell ref="F735:G735"/>
    <mergeCell ref="B736:C736"/>
    <mergeCell ref="F736:G736"/>
    <mergeCell ref="B737:C737"/>
    <mergeCell ref="B730:C730"/>
    <mergeCell ref="F730:G730"/>
    <mergeCell ref="B731:C731"/>
    <mergeCell ref="F731:G731"/>
    <mergeCell ref="B732:C732"/>
    <mergeCell ref="F732:G732"/>
    <mergeCell ref="F725:G725"/>
    <mergeCell ref="A726:D726"/>
    <mergeCell ref="F726:G726"/>
    <mergeCell ref="A727:A732"/>
    <mergeCell ref="B727:C727"/>
    <mergeCell ref="F727:G727"/>
    <mergeCell ref="B728:C728"/>
    <mergeCell ref="F728:G728"/>
    <mergeCell ref="B729:C729"/>
    <mergeCell ref="F729:G729"/>
    <mergeCell ref="A721:D721"/>
    <mergeCell ref="F721:G721"/>
    <mergeCell ref="A722:A725"/>
    <mergeCell ref="B722:C722"/>
    <mergeCell ref="F722:G722"/>
    <mergeCell ref="B723:C723"/>
    <mergeCell ref="F723:G723"/>
    <mergeCell ref="B724:C724"/>
    <mergeCell ref="F724:G724"/>
    <mergeCell ref="B725:C725"/>
    <mergeCell ref="B718:C718"/>
    <mergeCell ref="F718:G718"/>
    <mergeCell ref="B719:C719"/>
    <mergeCell ref="F719:G719"/>
    <mergeCell ref="B720:C720"/>
    <mergeCell ref="F720:G720"/>
    <mergeCell ref="B715:C715"/>
    <mergeCell ref="F715:G715"/>
    <mergeCell ref="B716:C716"/>
    <mergeCell ref="F716:G716"/>
    <mergeCell ref="B717:C717"/>
    <mergeCell ref="F717:G717"/>
    <mergeCell ref="B712:C712"/>
    <mergeCell ref="F712:G712"/>
    <mergeCell ref="B713:C713"/>
    <mergeCell ref="F713:G713"/>
    <mergeCell ref="B714:C714"/>
    <mergeCell ref="F714:G714"/>
    <mergeCell ref="B709:C709"/>
    <mergeCell ref="F709:G709"/>
    <mergeCell ref="B710:C710"/>
    <mergeCell ref="F710:G710"/>
    <mergeCell ref="B711:C711"/>
    <mergeCell ref="F711:G711"/>
    <mergeCell ref="F705:G705"/>
    <mergeCell ref="B706:C706"/>
    <mergeCell ref="F706:G706"/>
    <mergeCell ref="B707:C707"/>
    <mergeCell ref="F707:G707"/>
    <mergeCell ref="B708:C708"/>
    <mergeCell ref="F708:G708"/>
    <mergeCell ref="A701:D701"/>
    <mergeCell ref="F701:G701"/>
    <mergeCell ref="A702:A720"/>
    <mergeCell ref="B702:C702"/>
    <mergeCell ref="F702:G702"/>
    <mergeCell ref="B703:C703"/>
    <mergeCell ref="F703:G703"/>
    <mergeCell ref="B704:C704"/>
    <mergeCell ref="F704:G704"/>
    <mergeCell ref="B705:C705"/>
    <mergeCell ref="B698:C698"/>
    <mergeCell ref="F698:G698"/>
    <mergeCell ref="B699:C699"/>
    <mergeCell ref="F699:G699"/>
    <mergeCell ref="B700:C700"/>
    <mergeCell ref="F700:G700"/>
    <mergeCell ref="B695:C695"/>
    <mergeCell ref="F695:G695"/>
    <mergeCell ref="B696:C696"/>
    <mergeCell ref="F696:G696"/>
    <mergeCell ref="B697:C697"/>
    <mergeCell ref="F697:G697"/>
    <mergeCell ref="B692:C692"/>
    <mergeCell ref="F692:G692"/>
    <mergeCell ref="B693:C693"/>
    <mergeCell ref="F693:G693"/>
    <mergeCell ref="B694:C694"/>
    <mergeCell ref="F694:G694"/>
    <mergeCell ref="F688:G688"/>
    <mergeCell ref="B689:C689"/>
    <mergeCell ref="F689:G689"/>
    <mergeCell ref="B690:C690"/>
    <mergeCell ref="F690:G690"/>
    <mergeCell ref="B691:C691"/>
    <mergeCell ref="F691:G691"/>
    <mergeCell ref="B684:C684"/>
    <mergeCell ref="F684:G684"/>
    <mergeCell ref="A685:D685"/>
    <mergeCell ref="F685:G685"/>
    <mergeCell ref="A686:A700"/>
    <mergeCell ref="B686:C686"/>
    <mergeCell ref="F686:G686"/>
    <mergeCell ref="B687:C687"/>
    <mergeCell ref="F687:G687"/>
    <mergeCell ref="B688:C688"/>
    <mergeCell ref="F680:G680"/>
    <mergeCell ref="B681:C681"/>
    <mergeCell ref="F681:G681"/>
    <mergeCell ref="B682:C682"/>
    <mergeCell ref="F682:G682"/>
    <mergeCell ref="F683:G683"/>
    <mergeCell ref="A676:A684"/>
    <mergeCell ref="B676:C676"/>
    <mergeCell ref="F676:G676"/>
    <mergeCell ref="B677:C677"/>
    <mergeCell ref="F677:G677"/>
    <mergeCell ref="B678:C678"/>
    <mergeCell ref="F678:G678"/>
    <mergeCell ref="B679:C679"/>
    <mergeCell ref="F679:G679"/>
    <mergeCell ref="B680:C680"/>
    <mergeCell ref="F672:G672"/>
    <mergeCell ref="B673:C673"/>
    <mergeCell ref="F673:G673"/>
    <mergeCell ref="B674:C674"/>
    <mergeCell ref="F674:G674"/>
    <mergeCell ref="A675:D675"/>
    <mergeCell ref="F675:G675"/>
    <mergeCell ref="A668:D668"/>
    <mergeCell ref="F668:G668"/>
    <mergeCell ref="A669:A674"/>
    <mergeCell ref="B669:C669"/>
    <mergeCell ref="F669:G669"/>
    <mergeCell ref="B670:C670"/>
    <mergeCell ref="F670:G670"/>
    <mergeCell ref="B671:C671"/>
    <mergeCell ref="F671:G671"/>
    <mergeCell ref="B672:C672"/>
    <mergeCell ref="A660:A661"/>
    <mergeCell ref="A662:C662"/>
    <mergeCell ref="A664:G664"/>
    <mergeCell ref="B667:C667"/>
    <mergeCell ref="F667:G667"/>
    <mergeCell ref="A646:H646"/>
    <mergeCell ref="A648:C648"/>
    <mergeCell ref="A650:C650"/>
    <mergeCell ref="A651:A656"/>
    <mergeCell ref="A657:C657"/>
    <mergeCell ref="A659:C659"/>
    <mergeCell ref="A638:D638"/>
    <mergeCell ref="A640:H640"/>
    <mergeCell ref="A641:C641"/>
    <mergeCell ref="A642:C642"/>
    <mergeCell ref="A643:C643"/>
    <mergeCell ref="A644:D644"/>
    <mergeCell ref="G616:G618"/>
    <mergeCell ref="G620:G621"/>
    <mergeCell ref="G622:G623"/>
    <mergeCell ref="G624:G626"/>
    <mergeCell ref="G630:G631"/>
    <mergeCell ref="G632:G633"/>
    <mergeCell ref="G583:G584"/>
    <mergeCell ref="G599:G601"/>
    <mergeCell ref="G605:G606"/>
    <mergeCell ref="G607:G608"/>
    <mergeCell ref="G609:G610"/>
    <mergeCell ref="G611:G612"/>
    <mergeCell ref="G570:G571"/>
    <mergeCell ref="G572:G573"/>
    <mergeCell ref="G574:G575"/>
    <mergeCell ref="G577:G578"/>
    <mergeCell ref="G579:G580"/>
    <mergeCell ref="G581:G582"/>
    <mergeCell ref="G556:G557"/>
    <mergeCell ref="G558:G559"/>
    <mergeCell ref="G562:G563"/>
    <mergeCell ref="G564:G565"/>
    <mergeCell ref="G566:G567"/>
    <mergeCell ref="G568:G569"/>
    <mergeCell ref="G538:G539"/>
    <mergeCell ref="G540:G542"/>
    <mergeCell ref="G543:G545"/>
    <mergeCell ref="G546:G547"/>
    <mergeCell ref="G548:G550"/>
    <mergeCell ref="G552:G554"/>
    <mergeCell ref="G520:G522"/>
    <mergeCell ref="G525:G527"/>
    <mergeCell ref="G528:G530"/>
    <mergeCell ref="G531:G532"/>
    <mergeCell ref="G533:G534"/>
    <mergeCell ref="G535:G537"/>
    <mergeCell ref="G504:G505"/>
    <mergeCell ref="G506:G507"/>
    <mergeCell ref="G508:G509"/>
    <mergeCell ref="G510:G512"/>
    <mergeCell ref="G514:G515"/>
    <mergeCell ref="G517:G519"/>
    <mergeCell ref="G489:G490"/>
    <mergeCell ref="G491:G492"/>
    <mergeCell ref="G493:G494"/>
    <mergeCell ref="G495:G497"/>
    <mergeCell ref="G499:G500"/>
    <mergeCell ref="G502:G503"/>
    <mergeCell ref="G469:G471"/>
    <mergeCell ref="G472:G474"/>
    <mergeCell ref="G480:G482"/>
    <mergeCell ref="G483:G484"/>
    <mergeCell ref="G485:G486"/>
    <mergeCell ref="G487:G488"/>
    <mergeCell ref="G440:G442"/>
    <mergeCell ref="G454:G456"/>
    <mergeCell ref="G458:G459"/>
    <mergeCell ref="G460:G462"/>
    <mergeCell ref="G463:G465"/>
    <mergeCell ref="G466:G468"/>
    <mergeCell ref="G416:G417"/>
    <mergeCell ref="G419:G421"/>
    <mergeCell ref="G422:G423"/>
    <mergeCell ref="G424:G425"/>
    <mergeCell ref="G434:G436"/>
    <mergeCell ref="G437:G439"/>
    <mergeCell ref="G394:G396"/>
    <mergeCell ref="G397:G398"/>
    <mergeCell ref="G399:G400"/>
    <mergeCell ref="G408:G410"/>
    <mergeCell ref="G411:G413"/>
    <mergeCell ref="G414:G415"/>
    <mergeCell ref="G376:G378"/>
    <mergeCell ref="G380:G381"/>
    <mergeCell ref="G382:G383"/>
    <mergeCell ref="G385:G387"/>
    <mergeCell ref="G388:G390"/>
    <mergeCell ref="G391:G393"/>
    <mergeCell ref="G357:G359"/>
    <mergeCell ref="G361:G362"/>
    <mergeCell ref="G364:G365"/>
    <mergeCell ref="G366:G368"/>
    <mergeCell ref="G369:G370"/>
    <mergeCell ref="G374:G375"/>
    <mergeCell ref="G340:G342"/>
    <mergeCell ref="G343:G344"/>
    <mergeCell ref="G345:G347"/>
    <mergeCell ref="G348:G350"/>
    <mergeCell ref="G351:G353"/>
    <mergeCell ref="G354:G356"/>
    <mergeCell ref="G303:G304"/>
    <mergeCell ref="G313:G315"/>
    <mergeCell ref="G326:G328"/>
    <mergeCell ref="G329:G331"/>
    <mergeCell ref="G332:G334"/>
    <mergeCell ref="G337:G338"/>
    <mergeCell ref="G287:G288"/>
    <mergeCell ref="G289:G290"/>
    <mergeCell ref="G291:G292"/>
    <mergeCell ref="G293:G294"/>
    <mergeCell ref="G298:G300"/>
    <mergeCell ref="G301:G302"/>
    <mergeCell ref="G273:G274"/>
    <mergeCell ref="G276:G277"/>
    <mergeCell ref="G278:G279"/>
    <mergeCell ref="G280:G281"/>
    <mergeCell ref="G282:G283"/>
    <mergeCell ref="G284:G285"/>
    <mergeCell ref="G257:G258"/>
    <mergeCell ref="G259:G260"/>
    <mergeCell ref="G261:G262"/>
    <mergeCell ref="G263:G264"/>
    <mergeCell ref="G265:G266"/>
    <mergeCell ref="G271:G272"/>
    <mergeCell ref="G244:G245"/>
    <mergeCell ref="G246:G247"/>
    <mergeCell ref="G248:G249"/>
    <mergeCell ref="G250:G251"/>
    <mergeCell ref="G252:G253"/>
    <mergeCell ref="G255:G256"/>
    <mergeCell ref="G231:G232"/>
    <mergeCell ref="G233:G234"/>
    <mergeCell ref="G236:G237"/>
    <mergeCell ref="G238:G239"/>
    <mergeCell ref="G240:G241"/>
    <mergeCell ref="G242:G243"/>
    <mergeCell ref="G218:G219"/>
    <mergeCell ref="G220:G221"/>
    <mergeCell ref="G222:G223"/>
    <mergeCell ref="G224:G225"/>
    <mergeCell ref="G226:G227"/>
    <mergeCell ref="G228:G229"/>
    <mergeCell ref="G205:G206"/>
    <mergeCell ref="G207:G208"/>
    <mergeCell ref="G209:G210"/>
    <mergeCell ref="G211:G212"/>
    <mergeCell ref="G214:G215"/>
    <mergeCell ref="G216:G217"/>
    <mergeCell ref="G193:G194"/>
    <mergeCell ref="G195:G196"/>
    <mergeCell ref="G197:G198"/>
    <mergeCell ref="G199:G200"/>
    <mergeCell ref="G201:G202"/>
    <mergeCell ref="G203:G204"/>
    <mergeCell ref="G179:G180"/>
    <mergeCell ref="G181:G182"/>
    <mergeCell ref="G183:G184"/>
    <mergeCell ref="G185:G186"/>
    <mergeCell ref="G187:G188"/>
    <mergeCell ref="G189:G190"/>
    <mergeCell ref="G167:G168"/>
    <mergeCell ref="G169:G170"/>
    <mergeCell ref="G171:G172"/>
    <mergeCell ref="G173:G174"/>
    <mergeCell ref="G175:G176"/>
    <mergeCell ref="G177:G178"/>
    <mergeCell ref="G155:G156"/>
    <mergeCell ref="G157:G158"/>
    <mergeCell ref="G159:G160"/>
    <mergeCell ref="G161:G162"/>
    <mergeCell ref="G163:G164"/>
    <mergeCell ref="G165:G166"/>
    <mergeCell ref="G140:G141"/>
    <mergeCell ref="G143:G144"/>
    <mergeCell ref="G145:G146"/>
    <mergeCell ref="G149:G150"/>
    <mergeCell ref="G151:G152"/>
    <mergeCell ref="G153:G154"/>
    <mergeCell ref="G126:G127"/>
    <mergeCell ref="G128:G129"/>
    <mergeCell ref="G130:G131"/>
    <mergeCell ref="G132:G133"/>
    <mergeCell ref="G135:G136"/>
    <mergeCell ref="G138:G139"/>
    <mergeCell ref="G114:G115"/>
    <mergeCell ref="G116:G117"/>
    <mergeCell ref="G118:G119"/>
    <mergeCell ref="G120:G121"/>
    <mergeCell ref="G122:G123"/>
    <mergeCell ref="G124:G125"/>
    <mergeCell ref="G101:G102"/>
    <mergeCell ref="G103:G104"/>
    <mergeCell ref="G106:G107"/>
    <mergeCell ref="G108:G109"/>
    <mergeCell ref="G110:G111"/>
    <mergeCell ref="G112:G113"/>
    <mergeCell ref="G87:G88"/>
    <mergeCell ref="G90:G91"/>
    <mergeCell ref="G92:G93"/>
    <mergeCell ref="G94:G95"/>
    <mergeCell ref="G96:G97"/>
    <mergeCell ref="G99:G100"/>
    <mergeCell ref="G71:G73"/>
    <mergeCell ref="G74:G75"/>
    <mergeCell ref="G79:G80"/>
    <mergeCell ref="G81:G82"/>
    <mergeCell ref="G83:G84"/>
    <mergeCell ref="G85:G86"/>
    <mergeCell ref="G52:G53"/>
    <mergeCell ref="G54:G55"/>
    <mergeCell ref="G57:G58"/>
    <mergeCell ref="G59:G61"/>
    <mergeCell ref="G63:G65"/>
    <mergeCell ref="G66:G68"/>
    <mergeCell ref="G37:G38"/>
    <mergeCell ref="G39:G40"/>
    <mergeCell ref="G42:G43"/>
    <mergeCell ref="G44:G45"/>
    <mergeCell ref="G48:G49"/>
    <mergeCell ref="G50:G51"/>
    <mergeCell ref="G26:G28"/>
    <mergeCell ref="G29:G30"/>
    <mergeCell ref="G33:G34"/>
    <mergeCell ref="G35:G36"/>
  </mergeCells>
  <conditionalFormatting sqref="F668:G668 F675:G675 F701:G701 F721:G721 F726:G726 F733:G733 F751:G751 F754:G754 F763:G763 F776:G776 F788:G788 F806:G806 F820:G820 F669:F674">
    <cfRule type="cellIs" dxfId="3" priority="4" operator="lessThan">
      <formula>#REF!</formula>
    </cfRule>
  </conditionalFormatting>
  <conditionalFormatting sqref="F774:G774">
    <cfRule type="cellIs" dxfId="2" priority="1" operator="lessThan">
      <formula>#REF!</formula>
    </cfRule>
  </conditionalFormatting>
  <conditionalFormatting sqref="F811:G811">
    <cfRule type="cellIs" dxfId="1" priority="2" operator="lessThan">
      <formula>#REF!</formula>
    </cfRule>
  </conditionalFormatting>
  <conditionalFormatting sqref="F818:G818">
    <cfRule type="cellIs" dxfId="0" priority="3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Janvāris-augusts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2024-10-18T06:51:56Z</dcterms:created>
  <dcterms:modified xsi:type="dcterms:W3CDTF">2024-10-18T08:26:58Z</dcterms:modified>
</cp:coreProperties>
</file>