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N:\Ambulatoro_pakalpojumu_nodala\Laboratorija\15_Laboratorija 2025\2025_03\Mājaslapai\"/>
    </mc:Choice>
  </mc:AlternateContent>
  <xr:revisionPtr revIDLastSave="0" documentId="13_ncr:1_{ECDD9989-75F6-49AF-8AB0-9D5457F7B15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AVA_2025" sheetId="5" r:id="rId1"/>
  </sheets>
  <externalReferences>
    <externalReference r:id="rId2"/>
    <externalReference r:id="rId3"/>
    <externalReference r:id="rId4"/>
    <externalReference r:id="rId5"/>
  </externalReferences>
  <definedNames>
    <definedName name="_1">#REF!</definedName>
    <definedName name="_1_2_d_NMP_lim">#REF!</definedName>
    <definedName name="_xlnm._FilterDatabase" localSheetId="0" hidden="1">SAVA_2025!$A$5:$G$5</definedName>
    <definedName name="_mn">#REF!</definedName>
    <definedName name="aa">#REF!</definedName>
    <definedName name="aaaaaaaaaaaaaaaaaaaaaaaaaaaaaaaaaaaaaaaaaaaaaaa">#REF!</definedName>
    <definedName name="AIJA">#REF!</definedName>
    <definedName name="_xlnm.Auto_Open">#REF!</definedName>
    <definedName name="b">#REF!</definedName>
    <definedName name="bt">#REF!</definedName>
    <definedName name="BX">#REF!</definedName>
    <definedName name="ccc">#REF!</definedName>
    <definedName name="cccc">#REF!</definedName>
    <definedName name="cvhh">#REF!</definedName>
    <definedName name="d">#REF!</definedName>
    <definedName name="D_Evija3">#REF!</definedName>
    <definedName name="de">#REF!</definedName>
    <definedName name="dff">#NAME?</definedName>
    <definedName name="DRGNAMES">#REF!</definedName>
    <definedName name="e">#REF!</definedName>
    <definedName name="ee">#REF!</definedName>
    <definedName name="er">#REF!</definedName>
    <definedName name="ertbnmlk">#REF!</definedName>
    <definedName name="ffhh">#REF!</definedName>
    <definedName name="gad_skaits">#REF!</definedName>
    <definedName name="gad_skaits_1">#REF!</definedName>
    <definedName name="gggg">#REF!</definedName>
    <definedName name="ghy">#REF!</definedName>
    <definedName name="h">#REF!</definedName>
    <definedName name="hh">#REF!</definedName>
    <definedName name="hjh">#REF!</definedName>
    <definedName name="hyh">#REF!</definedName>
    <definedName name="hyhcv">#REF!</definedName>
    <definedName name="i">#REF!</definedName>
    <definedName name="izm.kods">#REF!</definedName>
    <definedName name="izm.kods_1">[1]izm.posteni!$A$2:$A$216</definedName>
    <definedName name="izm.nos">#REF!</definedName>
    <definedName name="izm.nos_1">[1]izm.posteni!$B$2:$B$216</definedName>
    <definedName name="jhg">#REF!</definedName>
    <definedName name="kk">#REF!</definedName>
    <definedName name="kkkkkkkkkkkkkkkkkkkkkkkkkkkkkkkkkkkkkkkkkkkkkkkkk">#REF!</definedName>
    <definedName name="l">#REF!</definedName>
    <definedName name="Limeni_7_9group">#REF!</definedName>
    <definedName name="n">#REF!</definedName>
    <definedName name="P_Dati_rikojums">#REF!</definedName>
    <definedName name="pp">#REF!</definedName>
    <definedName name="Recover">[2]Macro1!$A$80</definedName>
    <definedName name="Rikojums2222">[3]Macro1!$A$106</definedName>
    <definedName name="rr">#REF!</definedName>
    <definedName name="rt">#REF!</definedName>
    <definedName name="rty">#REF!</definedName>
    <definedName name="S5\">#REF!</definedName>
    <definedName name="ss">#REF!</definedName>
    <definedName name="Str.">#REF!</definedName>
    <definedName name="Str.vien.nos.">#REF!</definedName>
    <definedName name="Struktura">#REF!</definedName>
    <definedName name="Struktūrvien.kodi2">#REF!</definedName>
    <definedName name="Struktūrvien.kodi2_1">[1]strukturkodi!$B$2:$B$232</definedName>
    <definedName name="Struktūrvien.kods">#REF!</definedName>
    <definedName name="Struktūrvien.kods_1">[1]strukturkodi!$A$2:$A$232</definedName>
    <definedName name="TableName">"Dummy"</definedName>
    <definedName name="ty">#REF!</definedName>
    <definedName name="tyuj">#REF!</definedName>
    <definedName name="u">#REF!</definedName>
    <definedName name="U_N_A">#REF!</definedName>
    <definedName name="wedr">#REF!</definedName>
    <definedName name="x">#REF!</definedName>
    <definedName name="XBD">[4]Dati!$B$6</definedName>
    <definedName name="XDD">[4]Dati!$B$4</definedName>
    <definedName name="XDS">[4]Dati!$B$5</definedName>
    <definedName name="XSVD">[4]Dati!$B$7</definedName>
    <definedName name="xxxx">#REF!</definedName>
    <definedName name="ytr">#REF!</definedName>
    <definedName name="yuh">#REF!</definedName>
    <definedName name="yyyy">#REF!</definedName>
    <definedName name="zxcvbnm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5" l="1"/>
  <c r="D6" i="5"/>
  <c r="F59" i="5"/>
  <c r="G59" i="5" s="1"/>
  <c r="F58" i="5"/>
  <c r="G58" i="5" s="1"/>
  <c r="F57" i="5"/>
  <c r="G57" i="5" s="1"/>
  <c r="G56" i="5"/>
  <c r="F56" i="5"/>
  <c r="F55" i="5"/>
  <c r="G55" i="5" s="1"/>
  <c r="F54" i="5"/>
  <c r="G54" i="5" s="1"/>
  <c r="F53" i="5"/>
  <c r="G53" i="5" s="1"/>
  <c r="G52" i="5"/>
  <c r="F52" i="5"/>
  <c r="F51" i="5"/>
  <c r="G51" i="5" s="1"/>
  <c r="F50" i="5"/>
  <c r="G50" i="5" s="1"/>
  <c r="F49" i="5"/>
  <c r="G49" i="5" s="1"/>
  <c r="G48" i="5"/>
  <c r="F48" i="5"/>
  <c r="F47" i="5"/>
  <c r="G47" i="5" s="1"/>
  <c r="F46" i="5"/>
  <c r="G46" i="5" s="1"/>
  <c r="F45" i="5"/>
  <c r="G45" i="5" s="1"/>
  <c r="G44" i="5"/>
  <c r="F44" i="5"/>
  <c r="F43" i="5"/>
  <c r="G43" i="5" s="1"/>
  <c r="F42" i="5"/>
  <c r="G42" i="5" s="1"/>
  <c r="F41" i="5"/>
  <c r="G41" i="5" s="1"/>
  <c r="G40" i="5"/>
  <c r="F40" i="5"/>
  <c r="F39" i="5"/>
  <c r="G39" i="5" s="1"/>
  <c r="F38" i="5"/>
  <c r="G38" i="5" s="1"/>
  <c r="F37" i="5"/>
  <c r="G37" i="5" s="1"/>
  <c r="G36" i="5"/>
  <c r="F36" i="5"/>
  <c r="F35" i="5"/>
  <c r="G35" i="5" s="1"/>
  <c r="F34" i="5"/>
  <c r="G34" i="5" s="1"/>
  <c r="F33" i="5"/>
  <c r="G33" i="5" s="1"/>
  <c r="G32" i="5"/>
  <c r="F32" i="5"/>
  <c r="F31" i="5"/>
  <c r="G31" i="5" s="1"/>
  <c r="F30" i="5"/>
  <c r="G30" i="5" s="1"/>
  <c r="F29" i="5"/>
  <c r="G29" i="5" s="1"/>
  <c r="G28" i="5"/>
  <c r="F28" i="5"/>
  <c r="F27" i="5"/>
  <c r="G27" i="5" s="1"/>
  <c r="F26" i="5"/>
  <c r="G26" i="5" s="1"/>
  <c r="F25" i="5"/>
  <c r="G25" i="5" s="1"/>
  <c r="G24" i="5"/>
  <c r="F24" i="5"/>
  <c r="F23" i="5"/>
  <c r="G23" i="5" s="1"/>
  <c r="F22" i="5"/>
  <c r="G22" i="5" s="1"/>
  <c r="F21" i="5"/>
  <c r="G21" i="5" s="1"/>
  <c r="G20" i="5"/>
  <c r="F20" i="5"/>
  <c r="F19" i="5"/>
  <c r="G19" i="5" s="1"/>
  <c r="F18" i="5"/>
  <c r="G18" i="5" s="1"/>
  <c r="F17" i="5"/>
  <c r="G17" i="5" s="1"/>
  <c r="G16" i="5"/>
  <c r="F16" i="5"/>
  <c r="F15" i="5"/>
  <c r="G15" i="5" s="1"/>
  <c r="F14" i="5"/>
  <c r="G14" i="5" s="1"/>
  <c r="F12" i="5"/>
  <c r="G12" i="5" s="1"/>
  <c r="G11" i="5"/>
  <c r="F11" i="5"/>
  <c r="F10" i="5"/>
  <c r="G10" i="5" s="1"/>
  <c r="F9" i="5"/>
  <c r="G9" i="5" s="1"/>
  <c r="F8" i="5"/>
  <c r="G8" i="5" s="1"/>
  <c r="G7" i="5"/>
  <c r="F7" i="5"/>
  <c r="F6" i="5"/>
  <c r="G6" i="5" l="1"/>
</calcChain>
</file>

<file path=xl/sharedStrings.xml><?xml version="1.0" encoding="utf-8"?>
<sst xmlns="http://schemas.openxmlformats.org/spreadsheetml/2006/main" count="117" uniqueCount="65">
  <si>
    <t>Labaratorisko pakalpojumu apmaksai paredzēto finanšu līdzekļu izlietojums  ārstniecības iestādēm, ar kurām dienests noslēdzis līgumu par sekundārās ambulatorās veselības aprūpes pakalpojumu apmaksu</t>
  </si>
  <si>
    <t>PAVISAM</t>
  </si>
  <si>
    <t>NVD TN (nosūtītāja)</t>
  </si>
  <si>
    <t>ĀI kods (nosūtītāja)</t>
  </si>
  <si>
    <t>ĀI nosaukums (nosūtītāja)</t>
  </si>
  <si>
    <t>Kurzeme</t>
  </si>
  <si>
    <t>Dienvidkurzemes novada Veselības aprūpes centrs</t>
  </si>
  <si>
    <t>Vēvere Inga - ārsta prakse ginekoloģijā, dzemdniecībā</t>
  </si>
  <si>
    <t>Krieviņa Sigita - ārsta prakse ginekoloģijā, dzemdniecībā</t>
  </si>
  <si>
    <t>Lapšāne Evita - ārsta prakse ginekoloģijā, dzemdniecībā</t>
  </si>
  <si>
    <t>Pavlovska Ina - ārsta prakse otolaringoloģijā</t>
  </si>
  <si>
    <t>Ilzes Lagzdiņas ārsta prakse ENDO, SIA</t>
  </si>
  <si>
    <t>Piejūras slimnīca, Valsts sabiedrība ar ierobežotu atbildību</t>
  </si>
  <si>
    <t>LIEPĀJAS REĢIONĀLĀ SLIMNĪCA, Sabiedrība ar ierobežotu atbildību</t>
  </si>
  <si>
    <t xml:space="preserve">VECLIEPĀJAS PRIMĀRĀS VESELĪBAS APRŪPES CENTRS, Pašvaldības Sabiedrība ar ierobežotu atbildību </t>
  </si>
  <si>
    <t xml:space="preserve">JAUNLIEPĀJAS PRIMĀRĀS VESELĪBAS APRŪPES CENTRS, Sabiedrība ar ierobežotu atbildību </t>
  </si>
  <si>
    <t>Lindas Ķeružes psihiatrijas centrs, Sabiedrība ar ierobežotu atbildību</t>
  </si>
  <si>
    <t>VENĒRA S.I., Liepājas pilsētas Semenovičas daudznozaru individuālais uzņēmums</t>
  </si>
  <si>
    <t>Treimanis Armands - ārsta prakse ginekoloģijā, dzemdniecībā</t>
  </si>
  <si>
    <t>A.Lucenko ārsta prakse, SIA</t>
  </si>
  <si>
    <t>DAMOLA, SIA</t>
  </si>
  <si>
    <t>Saulīte-Kandevica Daina - ārsta prakse kardioloģijā un reimatoloģijā</t>
  </si>
  <si>
    <t>Plavoka Zinaīda - ārsta prakse dermatoloģijā, veneroloģijā</t>
  </si>
  <si>
    <t>Renātes Krūkles privātprakse, SIA</t>
  </si>
  <si>
    <t>Zirne Ineta - ārsta prakse dermatoloģijā, veneroloģijā</t>
  </si>
  <si>
    <t>SN GURU, SIA</t>
  </si>
  <si>
    <t>Ziemeļkurzemes reģionālā slimnīca, SIA</t>
  </si>
  <si>
    <t>Ventspils poliklīnika, Pašvaldības SIA</t>
  </si>
  <si>
    <t>Kronoss, Sabiedrība ar ierobežotu atbildību</t>
  </si>
  <si>
    <t>DOKTORĀTS ELITE, Medicīnas sabiedrība ar ierobežotu atbildību</t>
  </si>
  <si>
    <t>BINI, SIA</t>
  </si>
  <si>
    <t>Ilzes Embrikas ārsta prakse, SIA</t>
  </si>
  <si>
    <t>Māra Dzelmes ārsta prakse ginekoloģijā, SIA</t>
  </si>
  <si>
    <t>Purēns Alvils - ārsta prakse ginekoloģijā, dzemdniecībā</t>
  </si>
  <si>
    <t>Līgas Vaļģes ārsta prakse, SIA</t>
  </si>
  <si>
    <t>Kuldīgas ginekologu prakse, SIA</t>
  </si>
  <si>
    <t>Kuldīgas slimnīca, Sabiedrība ar ierobežotu atbildību</t>
  </si>
  <si>
    <t>Semigallia, Sabiedrība ar ierobežotu atbildību</t>
  </si>
  <si>
    <t>Sorokina Jeļena - ārsta prakse neiroloģijā, narkoloģijā un psihiatrijā</t>
  </si>
  <si>
    <t>Lobača Jeļena - ārsta prakse ginekoloģijā, dzemdniecībā</t>
  </si>
  <si>
    <t>PRIEKULES SLIMNĪCA, SIA</t>
  </si>
  <si>
    <t>Saldus medicīnas centrs, Sabiedrība ar ierobežotu atbildību</t>
  </si>
  <si>
    <t>TALSU VESELĪBAS CENTRS, SIA</t>
  </si>
  <si>
    <t>Dreiberga Arta - ārsta prakse ginekoloģijā, dzemdniecībā</t>
  </si>
  <si>
    <t>VSV CENTRS, SIA</t>
  </si>
  <si>
    <t>L.Nāckalnes ginekologa prakse, IK</t>
  </si>
  <si>
    <t>DINA SEBRE - ārsta prakse alergoloģijā, SIA</t>
  </si>
  <si>
    <t>Tukuma slimnīca, Sabiedrība ar ierobežotu atbildību</t>
  </si>
  <si>
    <t>Ginekologu prakse, Sabiedrība ar ierobežotu atbildību</t>
  </si>
  <si>
    <t>Andersone Ilze - ārsta prakse endokrinoloģijā</t>
  </si>
  <si>
    <t>Krūziņa Inga - ģimenes ārsta, dermatologa, venerologa un arodveselības un arodslimību ārsta prakse</t>
  </si>
  <si>
    <t>Frīdenberga Gunta  - ārsta prakse ginekoloģijā, dzemdniecībā</t>
  </si>
  <si>
    <t>Ārstes psihiatres I.Grīnfeldes prakse, SIA</t>
  </si>
  <si>
    <t>Birkenšteina Anete - ārsta prakse ginekoloģijā, dzemdniecībā</t>
  </si>
  <si>
    <t>Magnum Social &amp; Medical Care, Sabiedrība ar ierobežotu atbildību</t>
  </si>
  <si>
    <t>Laboratoriskiem nosūtījumiem aprēķinātais apjoms 2025.gadam</t>
  </si>
  <si>
    <t>*Izpildes % norādīts tiem, kas strādā kopš 2025. gada sākuma</t>
  </si>
  <si>
    <t>Retere Guna - ārsta prakse infektoloģijā</t>
  </si>
  <si>
    <t>L. ATIĶES DOKTORĀTS, SIA</t>
  </si>
  <si>
    <t>2025. gada janvāris-marts</t>
  </si>
  <si>
    <t>Finanšu līdzekļu izlietojums 2025.gada janvāris-marts, EUR</t>
  </si>
  <si>
    <t>Finanšu apjoms uz periodu janvāris-marts, EUR</t>
  </si>
  <si>
    <t>Izpildes janvāris-marts, % *</t>
  </si>
  <si>
    <t>Kuldīgas primārās veselības aprūpes centrs, SIA</t>
  </si>
  <si>
    <t>Irlavas Sarkanā Krusta slimnīca, Sabiedrība ar ierobežotu atbildību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</si>
</sst>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horizontal="left" vertical="center"/>
    </xf>
    <xf numFmtId="0" fontId="4" fillId="2" borderId="1" xfId="2" applyFont="1" applyFill="1" applyBorder="1" applyAlignment="1">
      <alignment horizontal="center" vertical="center" wrapText="1"/>
    </xf>
    <xf numFmtId="10" fontId="1" fillId="2" borderId="1" xfId="3" applyNumberFormat="1" applyFont="1" applyFill="1" applyBorder="1" applyAlignment="1">
      <alignment horizontal="center" vertical="center" wrapText="1"/>
    </xf>
    <xf numFmtId="10" fontId="0" fillId="0" borderId="1" xfId="3" applyNumberFormat="1" applyFont="1" applyBorder="1" applyAlignment="1">
      <alignment horizontal="center"/>
    </xf>
    <xf numFmtId="0" fontId="0" fillId="0" borderId="2" xfId="0" applyBorder="1"/>
    <xf numFmtId="0" fontId="0" fillId="0" borderId="1" xfId="0" applyBorder="1" applyAlignment="1">
      <alignment horizontal="left"/>
    </xf>
    <xf numFmtId="3" fontId="1" fillId="2" borderId="1" xfId="2" applyNumberFormat="1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Border="1"/>
    <xf numFmtId="0" fontId="4" fillId="2" borderId="1" xfId="2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5" fillId="0" borderId="0" xfId="1" applyFont="1" applyAlignment="1">
      <alignment horizontal="center" vertical="center" wrapText="1"/>
    </xf>
    <xf numFmtId="0" fontId="3" fillId="0" borderId="0" xfId="2" applyFont="1" applyAlignment="1">
      <alignment horizontal="center" vertical="center"/>
    </xf>
  </cellXfs>
  <cellStyles count="4">
    <cellStyle name="Normal" xfId="0" builtinId="0"/>
    <cellStyle name="Normal 13" xfId="2" xr:uid="{00000000-0005-0000-0000-000001000000}"/>
    <cellStyle name="Normal 14 4 3 2" xfId="1" xr:uid="{00000000-0005-0000-0000-000002000000}"/>
    <cellStyle name="Percent" xfId="3" builtinId="5"/>
  </cellStyles>
  <dxfs count="1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ilvijaJ\Local%20Settings\Temporary%20Internet%20Files\Content.IE5\F51GHD5U\KristineS\My%20Documents\Bud&#382;ets%202012\Budzeta%20forma%2014_05%2001%202012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Documents%20and%20Settings\Svetlana.Supulniece\Local%20Settings\Temporary%20Internet%20Files\Content.Outlook\J21U5MYL\LIC%20PP%20parrekins%20pec%202012%209m%20DB\LIC%20laboratorija\R0032%20-LIC%20darbs%20laboratorija%20citam%20ar%20palidz%20veidu%20AI%2031102012.xls?73E465BC" TargetMode="External"/><Relationship Id="rId1" Type="http://schemas.openxmlformats.org/officeDocument/2006/relationships/externalLinkPath" Target="file:///\\73E465BC\R0032%20-LIC%20darbs%20laboratorija%20citam%20ar%20palidz%20veidu%20AI%20311020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mbulatoro_pakalpojumu_nodala\Planosana_2012\SAVA\!_Grozijumi%202012.gada%20laikaa\Egija_Grozijumi%20ar%2001.10.2012_NEPIENEMTIE\Apaksas%20SAVA%20rikojuma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ga.citskovska\Documents\2016\Aknu_transp_04.2016\Aknu_transp_kop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T_pamatlidzekli"/>
      <sheetName val="pec str._PL"/>
      <sheetName val="pēc izm.p. PL"/>
      <sheetName val="pamatlidzekli"/>
      <sheetName val="CITO PL"/>
      <sheetName val="pamatlidzekli (2)"/>
      <sheetName val="PT_mazv.inv."/>
      <sheetName val="pēc izm.p. MI"/>
      <sheetName val="pec str_MI"/>
      <sheetName val="mazv.inventars"/>
      <sheetName val="CITO MI"/>
      <sheetName val="mazv.inventars (2)"/>
      <sheetName val="pakalpojums"/>
      <sheetName val="strukturkodi"/>
      <sheetName val="izm.posten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0032"/>
      <sheetName val="Macro1"/>
      <sheetName val="Datu baze bez -"/>
      <sheetName val="Tarifi 18.piel"/>
      <sheetName val="Manip ar 0 tarif"/>
      <sheetName val="LIC tarifi"/>
    </sheetNames>
    <sheetDataSet>
      <sheetData sheetId="0" refreshError="1"/>
      <sheetData sheetId="1">
        <row r="80">
          <cell r="A80" t="str">
            <v>Recover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VOT Rikojumam"/>
      <sheetName val="Invaliditātei"/>
      <sheetName val="Sheet5"/>
      <sheetName val="Macro1"/>
      <sheetName val="ligumi kopa"/>
      <sheetName val="Datu avoti"/>
      <sheetName val="R0020"/>
      <sheetName val="trukstosie izm."/>
      <sheetName val="Pivot no Rīkoj."/>
      <sheetName val="RIKOJUMS (ar apakšām)"/>
      <sheetName val="RIKOJUMS_GALA"/>
      <sheetName val="Sadal.pa PP no 01.10.2012"/>
      <sheetName val="Pac.iem."/>
    </sheetNames>
    <sheetDataSet>
      <sheetData sheetId="0"/>
      <sheetData sheetId="1"/>
      <sheetData sheetId="2"/>
      <sheetData sheetId="3">
        <row r="106">
          <cell r="A106" t="str">
            <v>Recover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i"/>
      <sheetName val="teksts"/>
      <sheetName val="amb"/>
      <sheetName val="Opera_salidz"/>
      <sheetName val="salidzinajums"/>
      <sheetName val="p2"/>
      <sheetName val="personals"/>
      <sheetName val="pers(sakotn.versija)"/>
    </sheetNames>
    <sheetDataSet>
      <sheetData sheetId="0">
        <row r="4">
          <cell r="B4">
            <v>20.833333333333332</v>
          </cell>
        </row>
        <row r="5">
          <cell r="B5">
            <v>168</v>
          </cell>
        </row>
        <row r="6">
          <cell r="B6">
            <v>9.5833333333333339</v>
          </cell>
        </row>
        <row r="7">
          <cell r="B7">
            <v>1.25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2FFC0-7E2B-4C4F-AE22-CB47C9B4ACD5}">
  <sheetPr>
    <tabColor theme="9" tint="0.59999389629810485"/>
  </sheetPr>
  <dimension ref="A1:G59"/>
  <sheetViews>
    <sheetView tabSelected="1" zoomScaleNormal="100"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E62" sqref="E62"/>
    </sheetView>
  </sheetViews>
  <sheetFormatPr defaultRowHeight="14.5" x14ac:dyDescent="0.35"/>
  <cols>
    <col min="1" max="1" width="14.54296875" customWidth="1"/>
    <col min="2" max="2" width="21.54296875" style="13" customWidth="1"/>
    <col min="3" max="3" width="60" customWidth="1"/>
    <col min="4" max="5" width="25.54296875" customWidth="1"/>
    <col min="6" max="6" width="18.54296875" customWidth="1"/>
    <col min="7" max="7" width="16.54296875" customWidth="1"/>
  </cols>
  <sheetData>
    <row r="1" spans="1:7" ht="18.75" customHeight="1" x14ac:dyDescent="0.35">
      <c r="A1" s="15" t="s">
        <v>0</v>
      </c>
      <c r="B1" s="15"/>
      <c r="C1" s="15"/>
      <c r="D1" s="15"/>
      <c r="E1" s="15"/>
      <c r="F1" s="15"/>
      <c r="G1" s="15"/>
    </row>
    <row r="2" spans="1:7" ht="29.25" customHeight="1" x14ac:dyDescent="0.35">
      <c r="A2" s="15"/>
      <c r="B2" s="15"/>
      <c r="C2" s="15"/>
      <c r="D2" s="15"/>
      <c r="E2" s="15"/>
      <c r="F2" s="15"/>
      <c r="G2" s="15"/>
    </row>
    <row r="3" spans="1:7" ht="15.5" x14ac:dyDescent="0.35">
      <c r="A3" s="16" t="s">
        <v>59</v>
      </c>
      <c r="B3" s="16"/>
      <c r="C3" s="16"/>
      <c r="D3" s="16"/>
      <c r="E3" s="16"/>
      <c r="F3" s="16"/>
      <c r="G3" s="16"/>
    </row>
    <row r="4" spans="1:7" ht="15.5" x14ac:dyDescent="0.35">
      <c r="A4" s="2" t="s">
        <v>56</v>
      </c>
      <c r="B4" s="2"/>
      <c r="C4" s="1"/>
      <c r="D4" s="1"/>
    </row>
    <row r="5" spans="1:7" ht="54.65" customHeight="1" x14ac:dyDescent="0.35">
      <c r="A5" s="3" t="s">
        <v>2</v>
      </c>
      <c r="B5" s="3" t="s">
        <v>3</v>
      </c>
      <c r="C5" s="3" t="s">
        <v>4</v>
      </c>
      <c r="D5" s="3" t="s">
        <v>60</v>
      </c>
      <c r="E5" s="3" t="s">
        <v>55</v>
      </c>
      <c r="F5" s="3" t="s">
        <v>61</v>
      </c>
      <c r="G5" s="3" t="s">
        <v>62</v>
      </c>
    </row>
    <row r="6" spans="1:7" ht="15.75" customHeight="1" x14ac:dyDescent="0.35">
      <c r="A6" s="3"/>
      <c r="B6" s="12"/>
      <c r="C6" s="3" t="s">
        <v>1</v>
      </c>
      <c r="D6" s="8">
        <f>SUM(D7:D59)</f>
        <v>271444.42999999988</v>
      </c>
      <c r="E6" s="8">
        <f>SUM(E7:E59)</f>
        <v>1368083</v>
      </c>
      <c r="F6" s="8">
        <f>E6/12*3</f>
        <v>342020.75</v>
      </c>
      <c r="G6" s="4">
        <f>D6/F6</f>
        <v>0.79364901106146302</v>
      </c>
    </row>
    <row r="7" spans="1:7" x14ac:dyDescent="0.35">
      <c r="A7" s="6" t="s">
        <v>5</v>
      </c>
      <c r="B7" s="7">
        <v>5000004</v>
      </c>
      <c r="C7" s="11" t="s">
        <v>54</v>
      </c>
      <c r="D7" s="10">
        <v>2257.139999999999</v>
      </c>
      <c r="E7" s="9">
        <v>18315</v>
      </c>
      <c r="F7" s="9">
        <f>E7/12*3</f>
        <v>4578.75</v>
      </c>
      <c r="G7" s="5">
        <f>D7/F7</f>
        <v>0.49295986895986871</v>
      </c>
    </row>
    <row r="8" spans="1:7" x14ac:dyDescent="0.35">
      <c r="A8" s="6" t="s">
        <v>5</v>
      </c>
      <c r="B8" s="7">
        <v>27000002</v>
      </c>
      <c r="C8" s="11" t="s">
        <v>6</v>
      </c>
      <c r="D8" s="10">
        <v>94.110000000000014</v>
      </c>
      <c r="E8" s="9">
        <v>373</v>
      </c>
      <c r="F8" s="9">
        <f t="shared" ref="F8:F59" si="0">E8/12*3</f>
        <v>93.25</v>
      </c>
      <c r="G8" s="5">
        <f t="shared" ref="G8:G59" si="1">D8/F8</f>
        <v>1.0092225201072387</v>
      </c>
    </row>
    <row r="9" spans="1:7" x14ac:dyDescent="0.35">
      <c r="A9" s="6" t="s">
        <v>5</v>
      </c>
      <c r="B9" s="7">
        <v>170000010</v>
      </c>
      <c r="C9" s="11" t="s">
        <v>7</v>
      </c>
      <c r="D9" s="10">
        <v>1866.75</v>
      </c>
      <c r="E9" s="9">
        <v>7614</v>
      </c>
      <c r="F9" s="9">
        <f t="shared" si="0"/>
        <v>1903.5</v>
      </c>
      <c r="G9" s="5">
        <f t="shared" si="1"/>
        <v>0.9806934594168637</v>
      </c>
    </row>
    <row r="10" spans="1:7" x14ac:dyDescent="0.35">
      <c r="A10" s="6" t="s">
        <v>5</v>
      </c>
      <c r="B10" s="7">
        <v>170000043</v>
      </c>
      <c r="C10" s="11" t="s">
        <v>8</v>
      </c>
      <c r="D10" s="10">
        <v>159.88999999999999</v>
      </c>
      <c r="E10" s="9">
        <v>1986</v>
      </c>
      <c r="F10" s="9">
        <f t="shared" si="0"/>
        <v>496.5</v>
      </c>
      <c r="G10" s="5">
        <f t="shared" si="1"/>
        <v>0.32203423967774419</v>
      </c>
    </row>
    <row r="11" spans="1:7" x14ac:dyDescent="0.35">
      <c r="A11" s="6" t="s">
        <v>5</v>
      </c>
      <c r="B11" s="7">
        <v>170000089</v>
      </c>
      <c r="C11" s="11" t="s">
        <v>9</v>
      </c>
      <c r="D11" s="10">
        <v>680.2700000000001</v>
      </c>
      <c r="E11" s="9">
        <v>4744</v>
      </c>
      <c r="F11" s="9">
        <f t="shared" si="0"/>
        <v>1186</v>
      </c>
      <c r="G11" s="5">
        <f t="shared" si="1"/>
        <v>0.57358347386172015</v>
      </c>
    </row>
    <row r="12" spans="1:7" x14ac:dyDescent="0.35">
      <c r="A12" s="6" t="s">
        <v>5</v>
      </c>
      <c r="B12" s="7">
        <v>170000162</v>
      </c>
      <c r="C12" s="11" t="s">
        <v>10</v>
      </c>
      <c r="D12" s="10">
        <v>88.77</v>
      </c>
      <c r="E12" s="9">
        <v>1521</v>
      </c>
      <c r="F12" s="9">
        <f t="shared" si="0"/>
        <v>380.25</v>
      </c>
      <c r="G12" s="5">
        <f t="shared" si="1"/>
        <v>0.23345167652859961</v>
      </c>
    </row>
    <row r="13" spans="1:7" x14ac:dyDescent="0.35">
      <c r="A13" s="6" t="s">
        <v>5</v>
      </c>
      <c r="B13" s="7">
        <v>170000177</v>
      </c>
      <c r="C13" s="11" t="s">
        <v>57</v>
      </c>
      <c r="D13" s="10">
        <v>156.91</v>
      </c>
      <c r="E13" s="9"/>
      <c r="F13" s="9"/>
      <c r="G13" s="5"/>
    </row>
    <row r="14" spans="1:7" x14ac:dyDescent="0.35">
      <c r="A14" s="6" t="s">
        <v>5</v>
      </c>
      <c r="B14" s="7">
        <v>170000192</v>
      </c>
      <c r="C14" s="11" t="s">
        <v>11</v>
      </c>
      <c r="D14" s="10">
        <v>13397.869999999999</v>
      </c>
      <c r="E14" s="9">
        <v>60497</v>
      </c>
      <c r="F14" s="9">
        <f t="shared" si="0"/>
        <v>15124.25</v>
      </c>
      <c r="G14" s="5">
        <f t="shared" si="1"/>
        <v>0.88585351339735852</v>
      </c>
    </row>
    <row r="15" spans="1:7" x14ac:dyDescent="0.35">
      <c r="A15" s="6" t="s">
        <v>5</v>
      </c>
      <c r="B15" s="7">
        <v>170010601</v>
      </c>
      <c r="C15" s="11" t="s">
        <v>12</v>
      </c>
      <c r="D15" s="10">
        <v>1019.92</v>
      </c>
      <c r="E15" s="9">
        <v>707</v>
      </c>
      <c r="F15" s="9">
        <f t="shared" si="0"/>
        <v>176.75</v>
      </c>
      <c r="G15" s="5">
        <f t="shared" si="1"/>
        <v>5.77041018387553</v>
      </c>
    </row>
    <row r="16" spans="1:7" x14ac:dyDescent="0.35">
      <c r="A16" s="6" t="s">
        <v>5</v>
      </c>
      <c r="B16" s="7">
        <v>170020401</v>
      </c>
      <c r="C16" s="11" t="s">
        <v>13</v>
      </c>
      <c r="D16" s="10">
        <v>63561.189999999973</v>
      </c>
      <c r="E16" s="9">
        <v>378425</v>
      </c>
      <c r="F16" s="9">
        <f t="shared" si="0"/>
        <v>94606.25</v>
      </c>
      <c r="G16" s="5">
        <f t="shared" si="1"/>
        <v>0.67184979850696935</v>
      </c>
    </row>
    <row r="17" spans="1:7" x14ac:dyDescent="0.35">
      <c r="A17" s="6" t="s">
        <v>5</v>
      </c>
      <c r="B17" s="7">
        <v>170024101</v>
      </c>
      <c r="C17" s="11" t="s">
        <v>14</v>
      </c>
      <c r="D17" s="10">
        <v>2533.2200000000003</v>
      </c>
      <c r="E17" s="9">
        <v>27128</v>
      </c>
      <c r="F17" s="9">
        <f t="shared" si="0"/>
        <v>6782</v>
      </c>
      <c r="G17" s="5">
        <f t="shared" si="1"/>
        <v>0.37352108522559718</v>
      </c>
    </row>
    <row r="18" spans="1:7" x14ac:dyDescent="0.35">
      <c r="A18" s="6" t="s">
        <v>5</v>
      </c>
      <c r="B18" s="7">
        <v>170024104</v>
      </c>
      <c r="C18" s="11" t="s">
        <v>15</v>
      </c>
      <c r="D18" s="10">
        <v>12805.68</v>
      </c>
      <c r="E18" s="9">
        <v>34134</v>
      </c>
      <c r="F18" s="9">
        <f t="shared" si="0"/>
        <v>8533.5</v>
      </c>
      <c r="G18" s="5">
        <f t="shared" si="1"/>
        <v>1.5006363156969591</v>
      </c>
    </row>
    <row r="19" spans="1:7" x14ac:dyDescent="0.35">
      <c r="A19" s="6" t="s">
        <v>5</v>
      </c>
      <c r="B19" s="7">
        <v>170065204</v>
      </c>
      <c r="C19" s="11" t="s">
        <v>58</v>
      </c>
      <c r="D19" s="10">
        <v>318.42</v>
      </c>
      <c r="E19" s="9">
        <v>2063</v>
      </c>
      <c r="F19" s="9">
        <f t="shared" si="0"/>
        <v>515.75</v>
      </c>
      <c r="G19" s="5">
        <f t="shared" si="1"/>
        <v>0.61739214735821624</v>
      </c>
    </row>
    <row r="20" spans="1:7" x14ac:dyDescent="0.35">
      <c r="A20" s="6" t="s">
        <v>5</v>
      </c>
      <c r="B20" s="7">
        <v>170077426</v>
      </c>
      <c r="C20" s="11" t="s">
        <v>16</v>
      </c>
      <c r="D20" s="10">
        <v>14.729999999999999</v>
      </c>
      <c r="E20" s="9">
        <v>580</v>
      </c>
      <c r="F20" s="9">
        <f t="shared" si="0"/>
        <v>145</v>
      </c>
      <c r="G20" s="5">
        <f t="shared" si="1"/>
        <v>0.10158620689655172</v>
      </c>
    </row>
    <row r="21" spans="1:7" x14ac:dyDescent="0.35">
      <c r="A21" s="6" t="s">
        <v>5</v>
      </c>
      <c r="B21" s="7">
        <v>170077429</v>
      </c>
      <c r="C21" s="11" t="s">
        <v>17</v>
      </c>
      <c r="D21" s="10">
        <v>266.92</v>
      </c>
      <c r="E21" s="9">
        <v>1682</v>
      </c>
      <c r="F21" s="9">
        <f t="shared" si="0"/>
        <v>420.5</v>
      </c>
      <c r="G21" s="5">
        <f t="shared" si="1"/>
        <v>0.63476813317479197</v>
      </c>
    </row>
    <row r="22" spans="1:7" x14ac:dyDescent="0.35">
      <c r="A22" s="6" t="s">
        <v>5</v>
      </c>
      <c r="B22" s="7">
        <v>170077434</v>
      </c>
      <c r="C22" s="11" t="s">
        <v>18</v>
      </c>
      <c r="D22" s="10">
        <v>463.26</v>
      </c>
      <c r="E22" s="9">
        <v>3294</v>
      </c>
      <c r="F22" s="9">
        <f t="shared" si="0"/>
        <v>823.5</v>
      </c>
      <c r="G22" s="5">
        <f t="shared" si="1"/>
        <v>0.56255009107468124</v>
      </c>
    </row>
    <row r="23" spans="1:7" x14ac:dyDescent="0.35">
      <c r="A23" s="6" t="s">
        <v>5</v>
      </c>
      <c r="B23" s="7">
        <v>170077441</v>
      </c>
      <c r="C23" s="11" t="s">
        <v>19</v>
      </c>
      <c r="D23" s="10">
        <v>8379.9700000000012</v>
      </c>
      <c r="E23" s="9">
        <v>33605</v>
      </c>
      <c r="F23" s="9">
        <f t="shared" si="0"/>
        <v>8401.25</v>
      </c>
      <c r="G23" s="5">
        <f t="shared" si="1"/>
        <v>0.99746704359470328</v>
      </c>
    </row>
    <row r="24" spans="1:7" x14ac:dyDescent="0.35">
      <c r="A24" s="6" t="s">
        <v>5</v>
      </c>
      <c r="B24" s="7">
        <v>170077444</v>
      </c>
      <c r="C24" s="11" t="s">
        <v>20</v>
      </c>
      <c r="D24" s="10">
        <v>202.85999999999999</v>
      </c>
      <c r="E24" s="9">
        <v>2069</v>
      </c>
      <c r="F24" s="9">
        <f t="shared" si="0"/>
        <v>517.25</v>
      </c>
      <c r="G24" s="5">
        <f t="shared" si="1"/>
        <v>0.39218946350894152</v>
      </c>
    </row>
    <row r="25" spans="1:7" x14ac:dyDescent="0.35">
      <c r="A25" s="6" t="s">
        <v>5</v>
      </c>
      <c r="B25" s="7">
        <v>170077445</v>
      </c>
      <c r="C25" s="11" t="s">
        <v>21</v>
      </c>
      <c r="D25" s="10">
        <v>2704.8999999999996</v>
      </c>
      <c r="E25" s="9">
        <v>9408</v>
      </c>
      <c r="F25" s="9">
        <f t="shared" si="0"/>
        <v>2352</v>
      </c>
      <c r="G25" s="5">
        <f t="shared" si="1"/>
        <v>1.1500425170068025</v>
      </c>
    </row>
    <row r="26" spans="1:7" x14ac:dyDescent="0.35">
      <c r="A26" s="6" t="s">
        <v>5</v>
      </c>
      <c r="B26" s="7">
        <v>170077455</v>
      </c>
      <c r="C26" s="11" t="s">
        <v>22</v>
      </c>
      <c r="D26" s="10">
        <v>1187.17</v>
      </c>
      <c r="E26" s="9">
        <v>7240</v>
      </c>
      <c r="F26" s="9">
        <f t="shared" si="0"/>
        <v>1810</v>
      </c>
      <c r="G26" s="5">
        <f t="shared" si="1"/>
        <v>0.6558950276243094</v>
      </c>
    </row>
    <row r="27" spans="1:7" x14ac:dyDescent="0.35">
      <c r="A27" s="6" t="s">
        <v>5</v>
      </c>
      <c r="B27" s="7">
        <v>270000002</v>
      </c>
      <c r="C27" s="11" t="s">
        <v>23</v>
      </c>
      <c r="D27" s="10">
        <v>1802.63</v>
      </c>
      <c r="E27" s="9">
        <v>6038</v>
      </c>
      <c r="F27" s="9">
        <f t="shared" si="0"/>
        <v>1509.5</v>
      </c>
      <c r="G27" s="5">
        <f t="shared" si="1"/>
        <v>1.1941901291818484</v>
      </c>
    </row>
    <row r="28" spans="1:7" x14ac:dyDescent="0.35">
      <c r="A28" s="6" t="s">
        <v>5</v>
      </c>
      <c r="B28" s="7">
        <v>270000007</v>
      </c>
      <c r="C28" s="11" t="s">
        <v>24</v>
      </c>
      <c r="D28" s="10">
        <v>306.39999999999998</v>
      </c>
      <c r="E28" s="9">
        <v>3643</v>
      </c>
      <c r="F28" s="9">
        <f t="shared" si="0"/>
        <v>910.75</v>
      </c>
      <c r="G28" s="5">
        <f t="shared" si="1"/>
        <v>0.33642602250892117</v>
      </c>
    </row>
    <row r="29" spans="1:7" x14ac:dyDescent="0.35">
      <c r="A29" s="6" t="s">
        <v>5</v>
      </c>
      <c r="B29" s="7">
        <v>270000088</v>
      </c>
      <c r="C29" s="11" t="s">
        <v>25</v>
      </c>
      <c r="D29" s="10">
        <v>4238.920000000001</v>
      </c>
      <c r="E29" s="9">
        <v>4689</v>
      </c>
      <c r="F29" s="9">
        <f t="shared" si="0"/>
        <v>1172.25</v>
      </c>
      <c r="G29" s="5">
        <f t="shared" si="1"/>
        <v>3.616054595862658</v>
      </c>
    </row>
    <row r="30" spans="1:7" x14ac:dyDescent="0.35">
      <c r="A30" s="6" t="s">
        <v>5</v>
      </c>
      <c r="B30" s="7">
        <v>270020302</v>
      </c>
      <c r="C30" s="11" t="s">
        <v>26</v>
      </c>
      <c r="D30" s="10">
        <v>30262.55999999999</v>
      </c>
      <c r="E30" s="9">
        <v>149652</v>
      </c>
      <c r="F30" s="9">
        <f t="shared" si="0"/>
        <v>37413</v>
      </c>
      <c r="G30" s="5">
        <f t="shared" si="1"/>
        <v>0.80887819741800948</v>
      </c>
    </row>
    <row r="31" spans="1:7" x14ac:dyDescent="0.35">
      <c r="A31" s="6" t="s">
        <v>5</v>
      </c>
      <c r="B31" s="7">
        <v>270024101</v>
      </c>
      <c r="C31" s="11" t="s">
        <v>27</v>
      </c>
      <c r="D31" s="10">
        <v>42913.189999999995</v>
      </c>
      <c r="E31" s="9">
        <v>140524</v>
      </c>
      <c r="F31" s="9">
        <f t="shared" si="0"/>
        <v>35131</v>
      </c>
      <c r="G31" s="5">
        <f t="shared" si="1"/>
        <v>1.2215191711024449</v>
      </c>
    </row>
    <row r="32" spans="1:7" x14ac:dyDescent="0.35">
      <c r="A32" s="6" t="s">
        <v>5</v>
      </c>
      <c r="B32" s="7">
        <v>270064101</v>
      </c>
      <c r="C32" s="11" t="s">
        <v>28</v>
      </c>
      <c r="D32" s="10">
        <v>277.89999999999998</v>
      </c>
      <c r="E32" s="9">
        <v>3642</v>
      </c>
      <c r="F32" s="9">
        <f t="shared" si="0"/>
        <v>910.5</v>
      </c>
      <c r="G32" s="5">
        <f t="shared" si="1"/>
        <v>0.30521691378363536</v>
      </c>
    </row>
    <row r="33" spans="1:7" x14ac:dyDescent="0.35">
      <c r="A33" s="6" t="s">
        <v>5</v>
      </c>
      <c r="B33" s="7">
        <v>270065201</v>
      </c>
      <c r="C33" s="11" t="s">
        <v>29</v>
      </c>
      <c r="D33" s="10">
        <v>1394.11</v>
      </c>
      <c r="E33" s="9">
        <v>8705</v>
      </c>
      <c r="F33" s="9">
        <f t="shared" si="0"/>
        <v>2176.25</v>
      </c>
      <c r="G33" s="5">
        <f t="shared" si="1"/>
        <v>0.64060195290063182</v>
      </c>
    </row>
    <row r="34" spans="1:7" x14ac:dyDescent="0.35">
      <c r="A34" s="6" t="s">
        <v>5</v>
      </c>
      <c r="B34" s="7">
        <v>270065202</v>
      </c>
      <c r="C34" s="11" t="s">
        <v>30</v>
      </c>
      <c r="D34" s="10">
        <v>531</v>
      </c>
      <c r="E34" s="9">
        <v>7442</v>
      </c>
      <c r="F34" s="9">
        <f t="shared" si="0"/>
        <v>1860.5</v>
      </c>
      <c r="G34" s="5">
        <f t="shared" si="1"/>
        <v>0.28540714861596345</v>
      </c>
    </row>
    <row r="35" spans="1:7" x14ac:dyDescent="0.35">
      <c r="A35" s="6" t="s">
        <v>5</v>
      </c>
      <c r="B35" s="7">
        <v>270077407</v>
      </c>
      <c r="C35" s="11" t="s">
        <v>31</v>
      </c>
      <c r="D35" s="10">
        <v>2.09</v>
      </c>
      <c r="E35" s="9">
        <v>408</v>
      </c>
      <c r="F35" s="9">
        <f t="shared" si="0"/>
        <v>102</v>
      </c>
      <c r="G35" s="5">
        <f t="shared" si="1"/>
        <v>2.0490196078431371E-2</v>
      </c>
    </row>
    <row r="36" spans="1:7" x14ac:dyDescent="0.35">
      <c r="A36" s="6" t="s">
        <v>5</v>
      </c>
      <c r="B36" s="7">
        <v>270077409</v>
      </c>
      <c r="C36" s="11" t="s">
        <v>32</v>
      </c>
      <c r="D36" s="10">
        <v>1175.9699999999998</v>
      </c>
      <c r="E36" s="9">
        <v>5209</v>
      </c>
      <c r="F36" s="9">
        <f t="shared" si="0"/>
        <v>1302.25</v>
      </c>
      <c r="G36" s="5">
        <f t="shared" si="1"/>
        <v>0.90302937224035307</v>
      </c>
    </row>
    <row r="37" spans="1:7" x14ac:dyDescent="0.35">
      <c r="A37" s="6" t="s">
        <v>5</v>
      </c>
      <c r="B37" s="7">
        <v>270077412</v>
      </c>
      <c r="C37" s="11" t="s">
        <v>33</v>
      </c>
      <c r="D37" s="10">
        <v>215.23</v>
      </c>
      <c r="E37" s="9">
        <v>1379</v>
      </c>
      <c r="F37" s="9">
        <f t="shared" si="0"/>
        <v>344.75</v>
      </c>
      <c r="G37" s="5">
        <f t="shared" si="1"/>
        <v>0.62430746918056557</v>
      </c>
    </row>
    <row r="38" spans="1:7" x14ac:dyDescent="0.35">
      <c r="A38" s="6" t="s">
        <v>5</v>
      </c>
      <c r="B38" s="7">
        <v>620200012</v>
      </c>
      <c r="C38" s="11" t="s">
        <v>63</v>
      </c>
      <c r="D38" s="10">
        <v>18.440000000000001</v>
      </c>
      <c r="E38" s="9">
        <v>2787</v>
      </c>
      <c r="F38" s="9">
        <f t="shared" si="0"/>
        <v>696.75</v>
      </c>
      <c r="G38" s="5">
        <f t="shared" si="1"/>
        <v>2.6465733763903841E-2</v>
      </c>
    </row>
    <row r="39" spans="1:7" x14ac:dyDescent="0.35">
      <c r="A39" s="6" t="s">
        <v>5</v>
      </c>
      <c r="B39" s="7">
        <v>620200033</v>
      </c>
      <c r="C39" s="11" t="s">
        <v>34</v>
      </c>
      <c r="D39" s="10">
        <v>51.17</v>
      </c>
      <c r="E39" s="9">
        <v>300</v>
      </c>
      <c r="F39" s="9">
        <f t="shared" si="0"/>
        <v>75</v>
      </c>
      <c r="G39" s="5">
        <f t="shared" si="1"/>
        <v>0.68226666666666669</v>
      </c>
    </row>
    <row r="40" spans="1:7" x14ac:dyDescent="0.35">
      <c r="A40" s="6" t="s">
        <v>5</v>
      </c>
      <c r="B40" s="7">
        <v>620200037</v>
      </c>
      <c r="C40" s="11" t="s">
        <v>35</v>
      </c>
      <c r="D40" s="10">
        <v>4872.7500000000009</v>
      </c>
      <c r="E40" s="9">
        <v>21139</v>
      </c>
      <c r="F40" s="9">
        <f t="shared" si="0"/>
        <v>5284.75</v>
      </c>
      <c r="G40" s="5">
        <f t="shared" si="1"/>
        <v>0.92203983159089853</v>
      </c>
    </row>
    <row r="41" spans="1:7" x14ac:dyDescent="0.35">
      <c r="A41" s="6" t="s">
        <v>5</v>
      </c>
      <c r="B41" s="7">
        <v>620200038</v>
      </c>
      <c r="C41" s="11" t="s">
        <v>36</v>
      </c>
      <c r="D41" s="10">
        <v>17642.449999999993</v>
      </c>
      <c r="E41" s="9">
        <v>98851</v>
      </c>
      <c r="F41" s="9">
        <f t="shared" si="0"/>
        <v>24712.75</v>
      </c>
      <c r="G41" s="5">
        <f t="shared" si="1"/>
        <v>0.71390071926434706</v>
      </c>
    </row>
    <row r="42" spans="1:7" x14ac:dyDescent="0.35">
      <c r="A42" s="6" t="s">
        <v>5</v>
      </c>
      <c r="B42" s="7">
        <v>620200060</v>
      </c>
      <c r="C42" s="11" t="s">
        <v>37</v>
      </c>
      <c r="D42" s="10">
        <v>585.75</v>
      </c>
      <c r="E42" s="9">
        <v>4876</v>
      </c>
      <c r="F42" s="9">
        <f t="shared" si="0"/>
        <v>1219</v>
      </c>
      <c r="G42" s="5">
        <f t="shared" si="1"/>
        <v>0.48051681706316651</v>
      </c>
    </row>
    <row r="43" spans="1:7" x14ac:dyDescent="0.35">
      <c r="A43" s="6" t="s">
        <v>5</v>
      </c>
      <c r="B43" s="7">
        <v>640600017</v>
      </c>
      <c r="C43" s="11" t="s">
        <v>38</v>
      </c>
      <c r="D43" s="10">
        <v>549.66</v>
      </c>
      <c r="E43" s="9">
        <v>2477</v>
      </c>
      <c r="F43" s="9">
        <f t="shared" si="0"/>
        <v>619.25</v>
      </c>
      <c r="G43" s="5">
        <f t="shared" si="1"/>
        <v>0.88762212353653613</v>
      </c>
    </row>
    <row r="44" spans="1:7" x14ac:dyDescent="0.35">
      <c r="A44" s="6" t="s">
        <v>5</v>
      </c>
      <c r="B44" s="7">
        <v>641000009</v>
      </c>
      <c r="C44" s="11" t="s">
        <v>39</v>
      </c>
      <c r="D44" s="10">
        <v>417.88</v>
      </c>
      <c r="E44" s="9">
        <v>3516</v>
      </c>
      <c r="F44" s="9">
        <f t="shared" si="0"/>
        <v>879</v>
      </c>
      <c r="G44" s="5">
        <f t="shared" si="1"/>
        <v>0.47540386803185436</v>
      </c>
    </row>
    <row r="45" spans="1:7" x14ac:dyDescent="0.35">
      <c r="A45" s="6" t="s">
        <v>5</v>
      </c>
      <c r="B45" s="7">
        <v>641600001</v>
      </c>
      <c r="C45" s="11" t="s">
        <v>40</v>
      </c>
      <c r="D45" s="10">
        <v>3477.2200000000003</v>
      </c>
      <c r="E45" s="9">
        <v>24832</v>
      </c>
      <c r="F45" s="9">
        <f t="shared" si="0"/>
        <v>6208</v>
      </c>
      <c r="G45" s="5">
        <f t="shared" si="1"/>
        <v>0.56011920103092783</v>
      </c>
    </row>
    <row r="46" spans="1:7" x14ac:dyDescent="0.35">
      <c r="A46" s="6" t="s">
        <v>5</v>
      </c>
      <c r="B46" s="7">
        <v>840200047</v>
      </c>
      <c r="C46" s="11" t="s">
        <v>41</v>
      </c>
      <c r="D46" s="10">
        <v>6876.8399999999974</v>
      </c>
      <c r="E46" s="9">
        <v>44470</v>
      </c>
      <c r="F46" s="9">
        <f t="shared" si="0"/>
        <v>11117.5</v>
      </c>
      <c r="G46" s="5">
        <f t="shared" si="1"/>
        <v>0.61855992804137594</v>
      </c>
    </row>
    <row r="47" spans="1:7" x14ac:dyDescent="0.35">
      <c r="A47" s="6" t="s">
        <v>5</v>
      </c>
      <c r="B47" s="7">
        <v>880200016</v>
      </c>
      <c r="C47" s="11" t="s">
        <v>42</v>
      </c>
      <c r="D47" s="10">
        <v>3590.13</v>
      </c>
      <c r="E47" s="9">
        <v>25838</v>
      </c>
      <c r="F47" s="9">
        <f t="shared" si="0"/>
        <v>6459.5</v>
      </c>
      <c r="G47" s="5">
        <f t="shared" si="1"/>
        <v>0.55579069587429364</v>
      </c>
    </row>
    <row r="48" spans="1:7" x14ac:dyDescent="0.35">
      <c r="A48" s="6" t="s">
        <v>5</v>
      </c>
      <c r="B48" s="7">
        <v>880200037</v>
      </c>
      <c r="C48" s="11" t="s">
        <v>43</v>
      </c>
      <c r="D48" s="10">
        <v>316.27</v>
      </c>
      <c r="E48" s="9">
        <v>1521</v>
      </c>
      <c r="F48" s="9">
        <f t="shared" si="0"/>
        <v>380.25</v>
      </c>
      <c r="G48" s="5">
        <f t="shared" si="1"/>
        <v>0.83174227481919782</v>
      </c>
    </row>
    <row r="49" spans="1:7" x14ac:dyDescent="0.35">
      <c r="A49" s="6" t="s">
        <v>5</v>
      </c>
      <c r="B49" s="7">
        <v>880200048</v>
      </c>
      <c r="C49" s="11" t="s">
        <v>44</v>
      </c>
      <c r="D49" s="10">
        <v>6977.5199999999995</v>
      </c>
      <c r="E49" s="9">
        <v>51862</v>
      </c>
      <c r="F49" s="9">
        <f t="shared" si="0"/>
        <v>12965.5</v>
      </c>
      <c r="G49" s="5">
        <f t="shared" si="1"/>
        <v>0.53816050287300909</v>
      </c>
    </row>
    <row r="50" spans="1:7" x14ac:dyDescent="0.35">
      <c r="A50" s="6" t="s">
        <v>5</v>
      </c>
      <c r="B50" s="7">
        <v>880200089</v>
      </c>
      <c r="C50" s="11" t="s">
        <v>45</v>
      </c>
      <c r="D50" s="10">
        <v>2870.73</v>
      </c>
      <c r="E50" s="9">
        <v>12505</v>
      </c>
      <c r="F50" s="9">
        <f t="shared" si="0"/>
        <v>3126.25</v>
      </c>
      <c r="G50" s="5">
        <f t="shared" si="1"/>
        <v>0.91826629348260691</v>
      </c>
    </row>
    <row r="51" spans="1:7" x14ac:dyDescent="0.35">
      <c r="A51" s="6" t="s">
        <v>5</v>
      </c>
      <c r="B51" s="7">
        <v>900200035</v>
      </c>
      <c r="C51" s="11" t="s">
        <v>46</v>
      </c>
      <c r="D51" s="10">
        <v>1923.8</v>
      </c>
      <c r="E51" s="9">
        <v>15764</v>
      </c>
      <c r="F51" s="9">
        <f t="shared" si="0"/>
        <v>3941</v>
      </c>
      <c r="G51" s="5">
        <f t="shared" si="1"/>
        <v>0.48815021568129913</v>
      </c>
    </row>
    <row r="52" spans="1:7" x14ac:dyDescent="0.35">
      <c r="A52" s="6" t="s">
        <v>5</v>
      </c>
      <c r="B52" s="7">
        <v>900200046</v>
      </c>
      <c r="C52" s="11" t="s">
        <v>47</v>
      </c>
      <c r="D52" s="10">
        <v>10194.610000000006</v>
      </c>
      <c r="E52" s="9">
        <v>51583</v>
      </c>
      <c r="F52" s="9">
        <f t="shared" si="0"/>
        <v>12895.75</v>
      </c>
      <c r="G52" s="5">
        <f t="shared" si="1"/>
        <v>0.79054029428300066</v>
      </c>
    </row>
    <row r="53" spans="1:7" x14ac:dyDescent="0.35">
      <c r="A53" s="6" t="s">
        <v>5</v>
      </c>
      <c r="B53" s="7">
        <v>900200047</v>
      </c>
      <c r="C53" s="11" t="s">
        <v>48</v>
      </c>
      <c r="D53" s="10">
        <v>4892.1000000000004</v>
      </c>
      <c r="E53" s="9">
        <v>21033</v>
      </c>
      <c r="F53" s="9">
        <f t="shared" si="0"/>
        <v>5258.25</v>
      </c>
      <c r="G53" s="5">
        <f t="shared" si="1"/>
        <v>0.930366566823563</v>
      </c>
    </row>
    <row r="54" spans="1:7" x14ac:dyDescent="0.35">
      <c r="A54" s="6" t="s">
        <v>5</v>
      </c>
      <c r="B54" s="7">
        <v>900200051</v>
      </c>
      <c r="C54" s="11" t="s">
        <v>49</v>
      </c>
      <c r="D54" s="10">
        <v>9407.14</v>
      </c>
      <c r="E54" s="9">
        <v>38603</v>
      </c>
      <c r="F54" s="9">
        <f t="shared" si="0"/>
        <v>9650.75</v>
      </c>
      <c r="G54" s="5">
        <f t="shared" si="1"/>
        <v>0.97475740227443453</v>
      </c>
    </row>
    <row r="55" spans="1:7" x14ac:dyDescent="0.35">
      <c r="A55" s="6" t="s">
        <v>5</v>
      </c>
      <c r="B55" s="7">
        <v>900200054</v>
      </c>
      <c r="C55" s="11" t="s">
        <v>50</v>
      </c>
      <c r="D55" s="10">
        <v>619.7399999999999</v>
      </c>
      <c r="E55" s="9">
        <v>9276</v>
      </c>
      <c r="F55" s="9">
        <f t="shared" si="0"/>
        <v>2319</v>
      </c>
      <c r="G55" s="5">
        <f t="shared" si="1"/>
        <v>0.26724450194049154</v>
      </c>
    </row>
    <row r="56" spans="1:7" x14ac:dyDescent="0.35">
      <c r="A56" s="11" t="s">
        <v>5</v>
      </c>
      <c r="B56" s="7">
        <v>900200066</v>
      </c>
      <c r="C56" s="11" t="s">
        <v>51</v>
      </c>
      <c r="D56" s="14">
        <v>403.97</v>
      </c>
      <c r="E56" s="14">
        <v>2087</v>
      </c>
      <c r="F56" s="9">
        <f t="shared" si="0"/>
        <v>521.75</v>
      </c>
      <c r="G56" s="5">
        <f t="shared" si="1"/>
        <v>0.77425970292285584</v>
      </c>
    </row>
    <row r="57" spans="1:7" x14ac:dyDescent="0.35">
      <c r="A57" s="11" t="s">
        <v>5</v>
      </c>
      <c r="B57" s="7">
        <v>900200068</v>
      </c>
      <c r="C57" s="11" t="s">
        <v>52</v>
      </c>
      <c r="D57" s="14">
        <v>103.28</v>
      </c>
      <c r="E57" s="9">
        <v>645</v>
      </c>
      <c r="F57" s="9">
        <f t="shared" si="0"/>
        <v>161.25</v>
      </c>
      <c r="G57" s="5">
        <f t="shared" si="1"/>
        <v>0.64049612403100775</v>
      </c>
    </row>
    <row r="58" spans="1:7" x14ac:dyDescent="0.35">
      <c r="A58" s="11" t="s">
        <v>5</v>
      </c>
      <c r="B58" s="7">
        <v>900200075</v>
      </c>
      <c r="C58" s="11" t="s">
        <v>64</v>
      </c>
      <c r="D58" s="14">
        <v>18.22</v>
      </c>
      <c r="E58" s="9">
        <v>3340</v>
      </c>
      <c r="F58" s="9">
        <f t="shared" si="0"/>
        <v>835</v>
      </c>
      <c r="G58" s="5">
        <f t="shared" si="1"/>
        <v>2.1820359281437125E-2</v>
      </c>
    </row>
    <row r="59" spans="1:7" x14ac:dyDescent="0.35">
      <c r="A59" s="11" t="s">
        <v>5</v>
      </c>
      <c r="B59" s="7">
        <v>901200012</v>
      </c>
      <c r="C59" s="11" t="s">
        <v>53</v>
      </c>
      <c r="D59" s="14">
        <v>354.81</v>
      </c>
      <c r="E59" s="9">
        <v>4062</v>
      </c>
      <c r="F59" s="9">
        <f t="shared" si="0"/>
        <v>1015.5</v>
      </c>
      <c r="G59" s="5">
        <f t="shared" si="1"/>
        <v>0.34939438700147712</v>
      </c>
    </row>
  </sheetData>
  <mergeCells count="2">
    <mergeCell ref="A1:G2"/>
    <mergeCell ref="A3:G3"/>
  </mergeCells>
  <conditionalFormatting sqref="B7:B8">
    <cfRule type="duplicateValues" dxfId="11" priority="6"/>
    <cfRule type="duplicateValues" dxfId="10" priority="7"/>
    <cfRule type="duplicateValues" dxfId="9" priority="8"/>
  </conditionalFormatting>
  <conditionalFormatting sqref="B9:B35 B37:B55">
    <cfRule type="duplicateValues" dxfId="8" priority="21"/>
    <cfRule type="duplicateValues" dxfId="7" priority="22"/>
    <cfRule type="duplicateValues" dxfId="6" priority="23"/>
  </conditionalFormatting>
  <conditionalFormatting sqref="B36">
    <cfRule type="duplicateValues" dxfId="5" priority="2"/>
    <cfRule type="duplicateValues" dxfId="4" priority="3"/>
    <cfRule type="duplicateValues" dxfId="3" priority="4"/>
  </conditionalFormatting>
  <conditionalFormatting sqref="C7:C8">
    <cfRule type="duplicateValues" dxfId="2" priority="5"/>
  </conditionalFormatting>
  <conditionalFormatting sqref="C9:C35 C37:C55">
    <cfRule type="duplicateValues" dxfId="1" priority="27"/>
  </conditionalFormatting>
  <conditionalFormatting sqref="C36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SAVA_2025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Čerikova</dc:creator>
  <cp:lastModifiedBy>Nellija Petrova</cp:lastModifiedBy>
  <dcterms:created xsi:type="dcterms:W3CDTF">2020-02-28T12:26:21Z</dcterms:created>
  <dcterms:modified xsi:type="dcterms:W3CDTF">2025-04-28T06:16:51Z</dcterms:modified>
</cp:coreProperties>
</file>