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29787FB3-CCF0-4E6F-ABAC-0DCB8D9C9C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E6" i="5"/>
  <c r="D6" i="5"/>
  <c r="E166" i="5"/>
  <c r="F166" i="5" s="1"/>
  <c r="G166" i="5" s="1"/>
  <c r="E163" i="5"/>
  <c r="F163" i="5" s="1"/>
  <c r="G163" i="5" s="1"/>
  <c r="F157" i="5"/>
  <c r="G157" i="5" s="1"/>
  <c r="E157" i="5"/>
  <c r="F152" i="5"/>
  <c r="G152" i="5" s="1"/>
  <c r="E152" i="5"/>
  <c r="E151" i="5"/>
  <c r="F151" i="5" s="1"/>
  <c r="G151" i="5" s="1"/>
  <c r="G150" i="5"/>
  <c r="F150" i="5"/>
  <c r="E150" i="5"/>
  <c r="G149" i="5"/>
  <c r="F149" i="5"/>
  <c r="E149" i="5"/>
  <c r="E147" i="5"/>
  <c r="F147" i="5" s="1"/>
  <c r="G147" i="5" s="1"/>
  <c r="E146" i="5"/>
  <c r="F146" i="5" s="1"/>
  <c r="G146" i="5" s="1"/>
  <c r="E145" i="5"/>
  <c r="F145" i="5" s="1"/>
  <c r="G145" i="5" s="1"/>
  <c r="F144" i="5"/>
  <c r="G144" i="5" s="1"/>
  <c r="E144" i="5"/>
  <c r="F143" i="5"/>
  <c r="G143" i="5" s="1"/>
  <c r="E143" i="5"/>
  <c r="E140" i="5"/>
  <c r="F140" i="5" s="1"/>
  <c r="G140" i="5" s="1"/>
  <c r="E139" i="5"/>
  <c r="F139" i="5" s="1"/>
  <c r="G139" i="5" s="1"/>
  <c r="G138" i="5"/>
  <c r="F138" i="5"/>
  <c r="E138" i="5"/>
  <c r="E137" i="5"/>
  <c r="F137" i="5" s="1"/>
  <c r="G137" i="5" s="1"/>
  <c r="E136" i="5"/>
  <c r="F136" i="5" s="1"/>
  <c r="G136" i="5" s="1"/>
  <c r="E135" i="5"/>
  <c r="F135" i="5" s="1"/>
  <c r="G135" i="5" s="1"/>
  <c r="F133" i="5"/>
  <c r="G133" i="5" s="1"/>
  <c r="E133" i="5"/>
  <c r="F132" i="5"/>
  <c r="G132" i="5" s="1"/>
  <c r="E132" i="5"/>
  <c r="E131" i="5"/>
  <c r="F131" i="5" s="1"/>
  <c r="G131" i="5" s="1"/>
  <c r="E130" i="5"/>
  <c r="F130" i="5" s="1"/>
  <c r="G130" i="5" s="1"/>
  <c r="E129" i="5"/>
  <c r="F129" i="5" s="1"/>
  <c r="G129" i="5" s="1"/>
  <c r="E128" i="5"/>
  <c r="F128" i="5" s="1"/>
  <c r="G128" i="5" s="1"/>
  <c r="E123" i="5"/>
  <c r="F123" i="5" s="1"/>
  <c r="G123" i="5" s="1"/>
  <c r="E122" i="5"/>
  <c r="F122" i="5" s="1"/>
  <c r="G122" i="5" s="1"/>
  <c r="F121" i="5"/>
  <c r="G121" i="5" s="1"/>
  <c r="E121" i="5"/>
  <c r="F120" i="5"/>
  <c r="G120" i="5" s="1"/>
  <c r="E120" i="5"/>
  <c r="E119" i="5"/>
  <c r="F119" i="5" s="1"/>
  <c r="G119" i="5" s="1"/>
  <c r="E118" i="5"/>
  <c r="F118" i="5" s="1"/>
  <c r="G118" i="5" s="1"/>
  <c r="E117" i="5"/>
  <c r="F117" i="5" s="1"/>
  <c r="G117" i="5" s="1"/>
  <c r="E115" i="5"/>
  <c r="F115" i="5" s="1"/>
  <c r="G115" i="5" s="1"/>
  <c r="E114" i="5"/>
  <c r="F114" i="5" s="1"/>
  <c r="G114" i="5" s="1"/>
  <c r="E113" i="5"/>
  <c r="F113" i="5" s="1"/>
  <c r="G113" i="5" s="1"/>
  <c r="F112" i="5"/>
  <c r="G112" i="5" s="1"/>
  <c r="E112" i="5"/>
  <c r="F111" i="5"/>
  <c r="G111" i="5" s="1"/>
  <c r="E111" i="5"/>
  <c r="E110" i="5"/>
  <c r="F110" i="5" s="1"/>
  <c r="G110" i="5" s="1"/>
  <c r="E109" i="5"/>
  <c r="F109" i="5" s="1"/>
  <c r="G109" i="5" s="1"/>
  <c r="G108" i="5"/>
  <c r="F108" i="5"/>
  <c r="E108" i="5"/>
  <c r="E106" i="5"/>
  <c r="F106" i="5" s="1"/>
  <c r="G106" i="5" s="1"/>
  <c r="E105" i="5"/>
  <c r="F105" i="5" s="1"/>
  <c r="G105" i="5" s="1"/>
  <c r="E104" i="5"/>
  <c r="F104" i="5" s="1"/>
  <c r="G104" i="5" s="1"/>
  <c r="F103" i="5"/>
  <c r="G103" i="5" s="1"/>
  <c r="E103" i="5"/>
  <c r="F101" i="5"/>
  <c r="G101" i="5" s="1"/>
  <c r="E101" i="5"/>
  <c r="E100" i="5"/>
  <c r="F100" i="5" s="1"/>
  <c r="G100" i="5" s="1"/>
  <c r="E99" i="5"/>
  <c r="F99" i="5" s="1"/>
  <c r="G99" i="5" s="1"/>
  <c r="G98" i="5"/>
  <c r="F98" i="5"/>
  <c r="E98" i="5"/>
  <c r="E97" i="5"/>
  <c r="F97" i="5" s="1"/>
  <c r="G97" i="5" s="1"/>
  <c r="E96" i="5"/>
  <c r="F96" i="5" s="1"/>
  <c r="G96" i="5" s="1"/>
  <c r="E95" i="5"/>
  <c r="F95" i="5" s="1"/>
  <c r="G95" i="5" s="1"/>
  <c r="F94" i="5"/>
  <c r="G94" i="5" s="1"/>
  <c r="E94" i="5"/>
  <c r="F93" i="5"/>
  <c r="G93" i="5" s="1"/>
  <c r="E93" i="5"/>
  <c r="E92" i="5"/>
  <c r="F92" i="5" s="1"/>
  <c r="G92" i="5" s="1"/>
  <c r="E91" i="5"/>
  <c r="F91" i="5" s="1"/>
  <c r="G91" i="5" s="1"/>
  <c r="G89" i="5"/>
  <c r="F89" i="5"/>
  <c r="E89" i="5"/>
  <c r="E86" i="5"/>
  <c r="F86" i="5" s="1"/>
  <c r="G86" i="5" s="1"/>
  <c r="E84" i="5"/>
  <c r="F84" i="5" s="1"/>
  <c r="G84" i="5" s="1"/>
  <c r="E83" i="5"/>
  <c r="F83" i="5" s="1"/>
  <c r="G83" i="5" s="1"/>
  <c r="F82" i="5"/>
  <c r="G82" i="5" s="1"/>
  <c r="E82" i="5"/>
  <c r="F81" i="5"/>
  <c r="G81" i="5" s="1"/>
  <c r="E81" i="5"/>
  <c r="E80" i="5"/>
  <c r="F80" i="5" s="1"/>
  <c r="G80" i="5" s="1"/>
  <c r="E79" i="5"/>
  <c r="F79" i="5" s="1"/>
  <c r="G79" i="5" s="1"/>
  <c r="G78" i="5"/>
  <c r="F78" i="5"/>
  <c r="E78" i="5"/>
  <c r="E76" i="5"/>
  <c r="F76" i="5" s="1"/>
  <c r="G76" i="5" s="1"/>
  <c r="E75" i="5"/>
  <c r="F75" i="5" s="1"/>
  <c r="G75" i="5" s="1"/>
  <c r="E73" i="5"/>
  <c r="F73" i="5" s="1"/>
  <c r="G73" i="5" s="1"/>
  <c r="F72" i="5"/>
  <c r="G72" i="5" s="1"/>
  <c r="E72" i="5"/>
  <c r="F71" i="5"/>
  <c r="G71" i="5" s="1"/>
  <c r="E71" i="5"/>
  <c r="E70" i="5"/>
  <c r="F70" i="5" s="1"/>
  <c r="G70" i="5" s="1"/>
  <c r="E69" i="5"/>
  <c r="F69" i="5" s="1"/>
  <c r="G69" i="5" s="1"/>
  <c r="G68" i="5"/>
  <c r="F68" i="5"/>
  <c r="E68" i="5"/>
  <c r="E67" i="5"/>
  <c r="F67" i="5" s="1"/>
  <c r="G67" i="5" s="1"/>
  <c r="E66" i="5"/>
  <c r="F66" i="5" s="1"/>
  <c r="G66" i="5" s="1"/>
  <c r="E65" i="5"/>
  <c r="F65" i="5" s="1"/>
  <c r="G65" i="5" s="1"/>
  <c r="F64" i="5"/>
  <c r="G64" i="5" s="1"/>
  <c r="E64" i="5"/>
  <c r="F63" i="5"/>
  <c r="G63" i="5" s="1"/>
  <c r="E63" i="5"/>
  <c r="E62" i="5"/>
  <c r="F62" i="5" s="1"/>
  <c r="G62" i="5" s="1"/>
  <c r="E55" i="5"/>
  <c r="F55" i="5" s="1"/>
  <c r="G55" i="5" s="1"/>
  <c r="E53" i="5"/>
  <c r="F53" i="5" s="1"/>
  <c r="G53" i="5" s="1"/>
  <c r="E52" i="5"/>
  <c r="F52" i="5" s="1"/>
  <c r="G52" i="5" s="1"/>
  <c r="E51" i="5"/>
  <c r="F51" i="5" s="1"/>
  <c r="G51" i="5" s="1"/>
  <c r="E49" i="5"/>
  <c r="F49" i="5" s="1"/>
  <c r="G49" i="5" s="1"/>
  <c r="F46" i="5"/>
  <c r="G46" i="5" s="1"/>
  <c r="E46" i="5"/>
  <c r="F44" i="5"/>
  <c r="G44" i="5" s="1"/>
  <c r="E44" i="5"/>
  <c r="E42" i="5"/>
  <c r="F42" i="5" s="1"/>
  <c r="G42" i="5" s="1"/>
  <c r="E40" i="5"/>
  <c r="F40" i="5" s="1"/>
  <c r="G40" i="5" s="1"/>
  <c r="E39" i="5"/>
  <c r="F39" i="5" s="1"/>
  <c r="G39" i="5" s="1"/>
  <c r="E38" i="5"/>
  <c r="F38" i="5" s="1"/>
  <c r="G38" i="5" s="1"/>
  <c r="E37" i="5"/>
  <c r="F37" i="5" s="1"/>
  <c r="G37" i="5" s="1"/>
  <c r="E34" i="5"/>
  <c r="F34" i="5" s="1"/>
  <c r="G34" i="5" s="1"/>
  <c r="F33" i="5"/>
  <c r="G33" i="5" s="1"/>
  <c r="E33" i="5"/>
  <c r="F32" i="5"/>
  <c r="G32" i="5" s="1"/>
  <c r="E32" i="5"/>
  <c r="E31" i="5"/>
  <c r="F31" i="5" s="1"/>
  <c r="G31" i="5" s="1"/>
  <c r="E30" i="5"/>
  <c r="F30" i="5" s="1"/>
  <c r="G30" i="5" s="1"/>
  <c r="G28" i="5"/>
  <c r="F28" i="5"/>
  <c r="F27" i="5"/>
  <c r="G27" i="5" s="1"/>
  <c r="F25" i="5"/>
  <c r="G25" i="5" s="1"/>
  <c r="F23" i="5"/>
  <c r="G23" i="5" s="1"/>
  <c r="G22" i="5"/>
  <c r="F22" i="5"/>
  <c r="F21" i="5"/>
  <c r="G21" i="5" s="1"/>
  <c r="F20" i="5"/>
  <c r="G20" i="5" s="1"/>
  <c r="F18" i="5"/>
  <c r="G18" i="5" s="1"/>
  <c r="G17" i="5"/>
  <c r="F17" i="5"/>
  <c r="F16" i="5"/>
  <c r="G16" i="5" s="1"/>
  <c r="F15" i="5"/>
  <c r="G15" i="5" s="1"/>
  <c r="F14" i="5"/>
  <c r="G14" i="5" s="1"/>
  <c r="G13" i="5"/>
  <c r="F13" i="5"/>
  <c r="F12" i="5"/>
  <c r="G12" i="5" s="1"/>
  <c r="F11" i="5"/>
  <c r="G11" i="5" s="1"/>
  <c r="F10" i="5"/>
  <c r="G10" i="5" s="1"/>
  <c r="G9" i="5"/>
  <c r="F9" i="5"/>
  <c r="G6" i="5" l="1"/>
</calcChain>
</file>

<file path=xl/sharedStrings.xml><?xml version="1.0" encoding="utf-8"?>
<sst xmlns="http://schemas.openxmlformats.org/spreadsheetml/2006/main" count="331" uniqueCount="172">
  <si>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</si>
  <si>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</si>
  <si>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</si>
  <si>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</si>
  <si>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</si>
  <si>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</si>
  <si>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</si>
  <si>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</si>
  <si>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</si>
  <si>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</si>
  <si>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</si>
  <si>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</si>
  <si>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</si>
  <si>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</si>
  <si>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</si>
  <si>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</si>
  <si>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</si>
  <si>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</si>
  <si>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</si>
  <si>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</si>
  <si>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</si>
  <si>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</si>
  <si>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</si>
  <si>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</si>
  <si>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</si>
  <si>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</si>
  <si>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</si>
  <si>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</si>
  <si>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</si>
  <si>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</si>
  <si>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</si>
  <si>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</si>
  <si>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</si>
  <si>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</si>
  <si>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</si>
  <si>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</si>
  <si>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</si>
  <si>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</si>
  <si>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</si>
  <si>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</si>
  <si>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</si>
  <si>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</si>
  <si>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</si>
  <si>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</si>
  <si>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</si>
  <si>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</si>
  <si>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</si>
  <si>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</si>
  <si>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</si>
  <si>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</si>
  <si>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</si>
  <si>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</si>
  <si>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</si>
  <si>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</si>
  <si>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</si>
  <si>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</si>
  <si>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</si>
  <si>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</si>
  <si>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</si>
  <si>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</si>
  <si>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</si>
  <si>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</si>
  <si>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</si>
  <si>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</si>
  <si>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</si>
  <si>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</si>
  <si>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</si>
  <si>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</si>
  <si>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</si>
  <si>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</si>
  <si>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</si>
  <si>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</si>
  <si>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</si>
  <si>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</si>
  <si>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</si>
  <si>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</si>
  <si>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</si>
  <si>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</si>
  <si>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</si>
  <si>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</si>
  <si>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</si>
  <si>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</si>
  <si>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</si>
  <si>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</si>
  <si>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</si>
  <si>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</si>
  <si>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</si>
  <si>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</si>
  <si>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</si>
  <si>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</si>
  <si>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</si>
  <si>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</si>
  <si>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Pundane  Ludmila - ģimenes ārsta prakse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</si>
  <si>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</si>
  <si>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</si>
  <si>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</si>
  <si>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</si>
  <si>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</si>
  <si>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</si>
  <si>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</si>
  <si>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</si>
  <si>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</si>
  <si>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</si>
  <si>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</si>
  <si>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</si>
  <si>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</si>
  <si>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</si>
  <si>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</si>
  <si>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</si>
  <si>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</si>
  <si>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</si>
  <si>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</si>
  <si>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</si>
  <si>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</si>
  <si>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</si>
  <si>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</si>
  <si>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</si>
  <si>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</si>
  <si>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</si>
  <si>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</si>
  <si>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</si>
  <si>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</si>
  <si>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</si>
  <si>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</si>
  <si>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</si>
  <si>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</si>
  <si>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</si>
  <si>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</si>
  <si>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</si>
  <si>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</si>
  <si>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</si>
  <si>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</si>
  <si>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</si>
  <si>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</si>
  <si>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</si>
  <si>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</si>
  <si>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</si>
  <si>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</si>
  <si>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</si>
  <si>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</si>
  <si>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</si>
  <si>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</si>
  <si>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</si>
  <si>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</si>
  <si>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</si>
  <si>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</si>
  <si>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</si>
  <si>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</si>
  <si>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</si>
  <si>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</si>
  <si>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Šalajevs Vladimirs - ģimenes ārsta prakse un ārsta prakse vispārējā ultrasonogrāfijas metodē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</si>
  <si>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</si>
  <si>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</si>
  <si>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</si>
  <si>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</si>
  <si>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</si>
  <si>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</si>
  <si>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</si>
  <si>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</si>
  <si>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</si>
  <si>
    <t>Dakteres Spēlītes ārsta prakse, Sabiedrība ar ierobežotu atbildību</t>
  </si>
  <si>
    <t>Kokare Larisa - ārsta prakse endokrinoloģijā, SIA</t>
  </si>
  <si>
    <t>Lielause Gerda - ģimenes ārsta un pediatra prakse</t>
  </si>
  <si>
    <t>Saulkrastu veselības centrs, Pašvaldības aģentūra</t>
  </si>
  <si>
    <t>Vanaga Anita - ārsta prakse ginekoloģijā, dzemdniecībā</t>
  </si>
  <si>
    <t>Mikova Aija - vecmātes prakse</t>
  </si>
  <si>
    <t>2025. gada janvāris - aprīlis</t>
  </si>
  <si>
    <t>Finanšu līdzekļu izlietojums 2025.gada janvāris - aprīlis, EUR</t>
  </si>
  <si>
    <t>Finanšu apjoms uz periodu janvāris - aprīlis, EUR</t>
  </si>
  <si>
    <t>Izpildes janvāris - aprīlis, % *</t>
  </si>
  <si>
    <t>APRŪPES BIROJS, SIA</t>
  </si>
  <si>
    <t>Thymus,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</si>
</sst>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mbulatoro_pakalpojumu_nodala\Pl&#257;no&#353;ana\Pl&#257;no&#353;ana_2025\Laboratorija\2.laboratorijas-nosutijumu-finansu-apjomu-sadalijums-sekundaras-ambulatoras-veselibas-aprupes-pakalpojumu-sniedzejiem-2025.gadam.xlsx" TargetMode="External"/><Relationship Id="rId1" Type="http://schemas.openxmlformats.org/officeDocument/2006/relationships/externalLinkPath" Target="/Ambulatoro_pakalpojumu_nodala/Pl&#257;no&#353;ana/Pl&#257;no&#353;ana_2025/Laboratorija/2.laboratorijas-nosutijumu-finansu-apjomu-sadalijums-sekundaras-ambulatoras-veselibas-aprupes-pakalpojumu-sniedzejiem-2025.gad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A_nosut_2025"/>
    </sheetNames>
    <sheetDataSet>
      <sheetData sheetId="0">
        <row r="9">
          <cell r="B9">
            <v>5000004</v>
          </cell>
          <cell r="C9" t="str">
            <v>Magnum Social &amp; Medical Care, Sabiedrība ar ierobežotu atbildību</v>
          </cell>
          <cell r="D9">
            <v>18315</v>
          </cell>
        </row>
        <row r="10">
          <cell r="B10">
            <v>27000002</v>
          </cell>
          <cell r="C10" t="str">
            <v>Dienvidkurzemes novada Veselības aprūpes centrs</v>
          </cell>
          <cell r="D10">
            <v>373</v>
          </cell>
        </row>
        <row r="11">
          <cell r="B11">
            <v>170000005</v>
          </cell>
          <cell r="C11" t="str">
            <v>LENS-L, SIA</v>
          </cell>
          <cell r="D11">
            <v>300</v>
          </cell>
        </row>
        <row r="12">
          <cell r="B12">
            <v>170000007</v>
          </cell>
          <cell r="C12" t="str">
            <v>Smirnova Jevgeņija - ārsta prakse oftalmoloģijā</v>
          </cell>
          <cell r="D12">
            <v>300</v>
          </cell>
        </row>
        <row r="13">
          <cell r="B13">
            <v>170000010</v>
          </cell>
          <cell r="C13" t="str">
            <v>Vēvere Inga - ārsta prakse ginekoloģijā, dzemdniecībā</v>
          </cell>
          <cell r="D13">
            <v>7614</v>
          </cell>
        </row>
        <row r="14">
          <cell r="B14">
            <v>170000027</v>
          </cell>
          <cell r="C14" t="str">
            <v>Plužņikova Inga - ārsta prakse ginekoloģijā, dzemdniecībā</v>
          </cell>
          <cell r="D14">
            <v>300</v>
          </cell>
        </row>
        <row r="15">
          <cell r="B15">
            <v>170000043</v>
          </cell>
          <cell r="C15" t="str">
            <v>Krieviņa Sigita - ārsta prakse ginekoloģijā, dzemdniecībā</v>
          </cell>
          <cell r="D15">
            <v>1986</v>
          </cell>
        </row>
        <row r="16">
          <cell r="B16">
            <v>170000089</v>
          </cell>
          <cell r="C16" t="str">
            <v>Lapšāne Evita - ārsta prakse ginekoloģijā, dzemdniecībā</v>
          </cell>
          <cell r="D16">
            <v>4744</v>
          </cell>
        </row>
        <row r="17">
          <cell r="B17">
            <v>170000162</v>
          </cell>
          <cell r="C17" t="str">
            <v>Pavlovska Ina - ārsta prakse otolaringoloģijā</v>
          </cell>
          <cell r="D17">
            <v>1521</v>
          </cell>
        </row>
        <row r="18">
          <cell r="B18">
            <v>170000192</v>
          </cell>
          <cell r="C18" t="str">
            <v>Ilzes Lagzdiņas ārsta prakse ENDO, SIA</v>
          </cell>
          <cell r="D18">
            <v>60497</v>
          </cell>
        </row>
        <row r="19">
          <cell r="B19">
            <v>170010601</v>
          </cell>
          <cell r="C19" t="str">
            <v>Piejūras slimnīca, Valsts sabiedrība ar ierobežotu atbildību</v>
          </cell>
          <cell r="D19">
            <v>707</v>
          </cell>
        </row>
        <row r="20">
          <cell r="B20">
            <v>170020401</v>
          </cell>
          <cell r="C20" t="str">
            <v>LIEPĀJAS REĢIONĀLĀ SLIMNĪCA, Sabiedrība ar ierobežotu atbildību</v>
          </cell>
          <cell r="D20">
            <v>378425</v>
          </cell>
        </row>
        <row r="21">
          <cell r="B21">
            <v>170024101</v>
          </cell>
          <cell r="C21" t="str">
            <v xml:space="preserve">VECLIEPĀJAS PRIMĀRĀS VESELĪBAS APRŪPES CENTRS, Pašvaldības Sabiedrība ar ierobežotu atbildību </v>
          </cell>
          <cell r="D21">
            <v>27128</v>
          </cell>
        </row>
        <row r="22">
          <cell r="B22">
            <v>170024104</v>
          </cell>
          <cell r="C22" t="str">
            <v xml:space="preserve">JAUNLIEPĀJAS PRIMĀRĀS VESELĪBAS APRŪPES CENTRS, Sabiedrība ar ierobežotu atbildību </v>
          </cell>
          <cell r="D22">
            <v>34134</v>
          </cell>
        </row>
        <row r="23">
          <cell r="B23">
            <v>170064003</v>
          </cell>
          <cell r="C23" t="str">
            <v>HILTESTS, SIA</v>
          </cell>
          <cell r="D23">
            <v>300</v>
          </cell>
        </row>
        <row r="24">
          <cell r="B24">
            <v>170065204</v>
          </cell>
          <cell r="C24" t="str">
            <v>L. ATIĶES DOKTORĀTS, SIA</v>
          </cell>
          <cell r="D24">
            <v>2063</v>
          </cell>
        </row>
        <row r="25">
          <cell r="B25">
            <v>170077419</v>
          </cell>
          <cell r="C25" t="str">
            <v>Imanta Zemes ārsta psihiatra prakse, SIA</v>
          </cell>
          <cell r="D25">
            <v>331</v>
          </cell>
        </row>
        <row r="26">
          <cell r="B26">
            <v>170077421</v>
          </cell>
          <cell r="C26" t="str">
            <v>K.Balodes ārstes prakse, SIA</v>
          </cell>
          <cell r="D26">
            <v>406</v>
          </cell>
        </row>
        <row r="27">
          <cell r="B27">
            <v>170077426</v>
          </cell>
          <cell r="C27" t="str">
            <v>Lindas Ķeružes psihiatrijas centrs, Sabiedrība ar ierobežotu atbildību</v>
          </cell>
          <cell r="D27">
            <v>580</v>
          </cell>
        </row>
        <row r="28">
          <cell r="B28">
            <v>170077429</v>
          </cell>
          <cell r="C28" t="str">
            <v>VENĒRA S.I., Liepājas pilsētas Semenovičas daudznozaru individuālais uzņēmums</v>
          </cell>
          <cell r="D28">
            <v>1682</v>
          </cell>
        </row>
        <row r="29">
          <cell r="B29">
            <v>170077434</v>
          </cell>
          <cell r="C29" t="str">
            <v>Treimanis Armands - ārsta prakse ginekoloģijā, dzemdniecībā</v>
          </cell>
          <cell r="D29">
            <v>3294</v>
          </cell>
        </row>
        <row r="30">
          <cell r="B30">
            <v>170077441</v>
          </cell>
          <cell r="C30" t="str">
            <v>A.Lucenko ārsta prakse, SIA</v>
          </cell>
          <cell r="D30">
            <v>33605</v>
          </cell>
        </row>
        <row r="31">
          <cell r="B31">
            <v>170077444</v>
          </cell>
          <cell r="C31" t="str">
            <v>DAMOLA, SIA</v>
          </cell>
          <cell r="D31">
            <v>2069</v>
          </cell>
        </row>
        <row r="32">
          <cell r="B32">
            <v>170077445</v>
          </cell>
          <cell r="C32" t="str">
            <v>Saulīte-Kandevica Daina - ārsta prakse kardioloģijā un reimatoloģijā</v>
          </cell>
          <cell r="D32">
            <v>9408</v>
          </cell>
        </row>
        <row r="33">
          <cell r="B33">
            <v>170077455</v>
          </cell>
          <cell r="C33" t="str">
            <v>Plavoka Zinaīda - ārsta prakse dermatoloģijā, veneroloģijā</v>
          </cell>
          <cell r="D33">
            <v>7240</v>
          </cell>
        </row>
        <row r="34">
          <cell r="B34">
            <v>270000002</v>
          </cell>
          <cell r="C34" t="str">
            <v>Renātes Krūkles privātprakse, SIA</v>
          </cell>
          <cell r="D34">
            <v>6038</v>
          </cell>
        </row>
        <row r="35">
          <cell r="B35">
            <v>270000007</v>
          </cell>
          <cell r="C35" t="str">
            <v>Zirne Ineta - ārsta prakse dermatoloģijā, veneroloģijā</v>
          </cell>
          <cell r="D35">
            <v>3643</v>
          </cell>
        </row>
        <row r="36">
          <cell r="B36">
            <v>270000088</v>
          </cell>
          <cell r="C36" t="str">
            <v>SN GURU, SIA</v>
          </cell>
          <cell r="D36">
            <v>4689</v>
          </cell>
        </row>
        <row r="37">
          <cell r="B37">
            <v>270020302</v>
          </cell>
          <cell r="C37" t="str">
            <v>Ziemeļkurzemes reģionālā slimnīca, SIA</v>
          </cell>
          <cell r="D37">
            <v>149652</v>
          </cell>
        </row>
        <row r="38">
          <cell r="B38">
            <v>270024101</v>
          </cell>
          <cell r="C38" t="str">
            <v>Ventspils poliklīnika, Pašvaldības SIA</v>
          </cell>
          <cell r="D38">
            <v>140524</v>
          </cell>
        </row>
        <row r="39">
          <cell r="B39">
            <v>270064003</v>
          </cell>
          <cell r="C39" t="str">
            <v>DZIEDINĀTAVA, SIA</v>
          </cell>
          <cell r="D39">
            <v>15077</v>
          </cell>
        </row>
        <row r="40">
          <cell r="B40">
            <v>270064101</v>
          </cell>
          <cell r="C40" t="str">
            <v>Kronoss, Sabiedrība ar ierobežotu atbildību</v>
          </cell>
          <cell r="D40">
            <v>3642</v>
          </cell>
        </row>
        <row r="41">
          <cell r="B41">
            <v>270065201</v>
          </cell>
          <cell r="C41" t="str">
            <v>DOKTORĀTS ELITE, Medicīnas sabiedrība ar ierobežotu atbildību</v>
          </cell>
          <cell r="D41">
            <v>8705</v>
          </cell>
        </row>
        <row r="42">
          <cell r="B42">
            <v>270065202</v>
          </cell>
          <cell r="C42" t="str">
            <v>BINI, SIA</v>
          </cell>
          <cell r="D42">
            <v>7442</v>
          </cell>
        </row>
        <row r="43">
          <cell r="B43">
            <v>270077407</v>
          </cell>
          <cell r="C43" t="str">
            <v>Ilzes Embrikas ārsta prakse, SIA</v>
          </cell>
          <cell r="D43">
            <v>408</v>
          </cell>
        </row>
        <row r="44">
          <cell r="B44">
            <v>270077409</v>
          </cell>
          <cell r="C44" t="str">
            <v>Māra Dzelmes ārsta prakse ginekoloģijā, SIA</v>
          </cell>
          <cell r="D44">
            <v>5209</v>
          </cell>
        </row>
        <row r="45">
          <cell r="B45">
            <v>270077412</v>
          </cell>
          <cell r="C45" t="str">
            <v>Purēns Alvils - ārsta prakse ginekoloģijā, dzemdniecībā</v>
          </cell>
          <cell r="D45">
            <v>1379</v>
          </cell>
        </row>
        <row r="46">
          <cell r="B46">
            <v>620200012</v>
          </cell>
          <cell r="C46" t="str">
            <v>Kuldīgas primārās veselības aprūpes centrs, SIA</v>
          </cell>
          <cell r="D46">
            <v>2787</v>
          </cell>
        </row>
        <row r="47">
          <cell r="B47">
            <v>620200019</v>
          </cell>
          <cell r="C47" t="str">
            <v>Rutas Lūciņas ārsta prakse, Sabiedrība ar ierobežotu atbildību</v>
          </cell>
          <cell r="D47">
            <v>818</v>
          </cell>
        </row>
        <row r="48">
          <cell r="B48">
            <v>620200033</v>
          </cell>
          <cell r="C48" t="str">
            <v>Līgas Vaļģes ārsta prakse, SIA</v>
          </cell>
          <cell r="D48">
            <v>300</v>
          </cell>
        </row>
        <row r="49">
          <cell r="B49">
            <v>620200037</v>
          </cell>
          <cell r="C49" t="str">
            <v>Kuldīgas ginekologu prakse, SIA</v>
          </cell>
          <cell r="D49">
            <v>21139</v>
          </cell>
        </row>
        <row r="50">
          <cell r="B50">
            <v>620200038</v>
          </cell>
          <cell r="C50" t="str">
            <v>Kuldīgas slimnīca, Sabiedrība ar ierobežotu atbildību</v>
          </cell>
          <cell r="D50">
            <v>98851</v>
          </cell>
        </row>
        <row r="51">
          <cell r="B51">
            <v>620200060</v>
          </cell>
          <cell r="C51" t="str">
            <v>Semigallia, Sabiedrība ar ierobežotu atbildību</v>
          </cell>
          <cell r="D51">
            <v>4876</v>
          </cell>
        </row>
        <row r="52">
          <cell r="B52">
            <v>640600017</v>
          </cell>
          <cell r="C52" t="str">
            <v>Sorokina Jeļena - ārsta prakse neiroloģijā, narkoloģijā un psihiatrijā</v>
          </cell>
          <cell r="D52">
            <v>2477</v>
          </cell>
        </row>
        <row r="53">
          <cell r="B53">
            <v>641000009</v>
          </cell>
          <cell r="C53" t="str">
            <v>Lobača Jeļena - ārsta prakse ginekoloģijā, dzemdniecībā</v>
          </cell>
          <cell r="D53">
            <v>3516</v>
          </cell>
        </row>
        <row r="54">
          <cell r="B54">
            <v>641600001</v>
          </cell>
          <cell r="C54" t="str">
            <v>PRIEKULES SLIMNĪCA, SIA</v>
          </cell>
          <cell r="D54">
            <v>24832</v>
          </cell>
        </row>
        <row r="55">
          <cell r="B55">
            <v>840200047</v>
          </cell>
          <cell r="C55" t="str">
            <v>Saldus medicīnas centrs, Sabiedrība ar ierobežotu atbildību</v>
          </cell>
          <cell r="D55">
            <v>44470</v>
          </cell>
        </row>
        <row r="56">
          <cell r="B56">
            <v>880200016</v>
          </cell>
          <cell r="C56" t="str">
            <v>TALSU VESELĪBAS CENTRS, SIA</v>
          </cell>
          <cell r="D56">
            <v>25838</v>
          </cell>
        </row>
        <row r="57">
          <cell r="B57">
            <v>880200024</v>
          </cell>
          <cell r="C57" t="str">
            <v>Valdas Strēlnieces ārsta prakse, SIA</v>
          </cell>
          <cell r="D57">
            <v>582</v>
          </cell>
        </row>
        <row r="58">
          <cell r="B58">
            <v>880200037</v>
          </cell>
          <cell r="C58" t="str">
            <v>Dreiberga Arta - ārsta prakse ginekoloģijā, dzemdniecībā</v>
          </cell>
          <cell r="D58">
            <v>1521</v>
          </cell>
        </row>
        <row r="59">
          <cell r="B59">
            <v>880200048</v>
          </cell>
          <cell r="C59" t="str">
            <v>VSV CENTRS, SIA</v>
          </cell>
          <cell r="D59">
            <v>51862</v>
          </cell>
        </row>
        <row r="60">
          <cell r="B60">
            <v>880200058</v>
          </cell>
          <cell r="C60" t="str">
            <v>Kalēja Ieva - ārsta prakse oftalmoloģijā</v>
          </cell>
          <cell r="D60">
            <v>450</v>
          </cell>
        </row>
        <row r="61">
          <cell r="B61">
            <v>880200089</v>
          </cell>
          <cell r="C61" t="str">
            <v>L.Nāckalnes ginekologa prakse, IK</v>
          </cell>
          <cell r="D61">
            <v>12505</v>
          </cell>
        </row>
        <row r="62">
          <cell r="B62">
            <v>900200035</v>
          </cell>
          <cell r="C62" t="str">
            <v>DINA SEBRE - ārsta prakse alergoloģijā, SIA</v>
          </cell>
          <cell r="D62">
            <v>15764</v>
          </cell>
        </row>
        <row r="63">
          <cell r="B63">
            <v>900200046</v>
          </cell>
          <cell r="C63" t="str">
            <v>Tukuma slimnīca, Sabiedrība ar ierobežotu atbildību</v>
          </cell>
          <cell r="D63">
            <v>51583</v>
          </cell>
        </row>
        <row r="64">
          <cell r="B64">
            <v>900200047</v>
          </cell>
          <cell r="C64" t="str">
            <v>Ginekologu prakse, Sabiedrība ar ierobežotu atbildību</v>
          </cell>
          <cell r="D64">
            <v>21033</v>
          </cell>
        </row>
        <row r="65">
          <cell r="B65">
            <v>900200051</v>
          </cell>
          <cell r="C65" t="str">
            <v>Andersone Ilze - ārsta prakse endokrinoloģijā</v>
          </cell>
          <cell r="D65">
            <v>38603</v>
          </cell>
        </row>
        <row r="66">
          <cell r="B66">
            <v>900200054</v>
          </cell>
          <cell r="C66" t="str">
            <v>Krūziņa Inga - ģimenes ārsta, dermatologa, venerologa un arodveselības un arodslimību ārsta prakse</v>
          </cell>
          <cell r="D66">
            <v>9276</v>
          </cell>
        </row>
        <row r="67">
          <cell r="B67">
            <v>900200066</v>
          </cell>
          <cell r="C67" t="str">
            <v>Frīdenberga Gunta  - ārsta prakse ginekoloģijā, dzemdniecībā</v>
          </cell>
          <cell r="D67">
            <v>2087</v>
          </cell>
        </row>
        <row r="68">
          <cell r="B68">
            <v>900200068</v>
          </cell>
          <cell r="C68" t="str">
            <v>Ārstes psihiatres I.Grīnfeldes prakse, SIA</v>
          </cell>
          <cell r="D68">
            <v>645</v>
          </cell>
        </row>
        <row r="69">
          <cell r="B69">
            <v>900200075</v>
          </cell>
          <cell r="C69" t="str">
            <v>Irlavas Sarkanā Krusta slimnīca, Sabiedrība ar ierobežotu atbildību</v>
          </cell>
          <cell r="D69">
            <v>3340</v>
          </cell>
        </row>
        <row r="70">
          <cell r="B70">
            <v>901200012</v>
          </cell>
          <cell r="C70" t="str">
            <v>Birkenšteina Anete - ārsta prakse ginekoloģijā, dzemdniecībā</v>
          </cell>
          <cell r="D70">
            <v>4062</v>
          </cell>
        </row>
        <row r="71">
          <cell r="B71">
            <v>901200013</v>
          </cell>
          <cell r="C71" t="str">
            <v>Ševčuka Marija - ārsta prakse neiroloģijā un oftalmoloģijā</v>
          </cell>
          <cell r="D71">
            <v>1883</v>
          </cell>
        </row>
        <row r="72">
          <cell r="B72">
            <v>50000005</v>
          </cell>
          <cell r="C72" t="str">
            <v>Čebotarjova Olga - ārsta prakse neiroloģijā</v>
          </cell>
          <cell r="D72">
            <v>6267</v>
          </cell>
        </row>
        <row r="73">
          <cell r="B73">
            <v>50000017</v>
          </cell>
          <cell r="C73" t="str">
            <v>GRĪVAS POLIKLĪNIKA, Sabiedrība ar ierobežotu atbildību</v>
          </cell>
          <cell r="D73">
            <v>25867</v>
          </cell>
        </row>
        <row r="74">
          <cell r="B74">
            <v>50000018</v>
          </cell>
          <cell r="C74" t="str">
            <v>Olgas Jakovļevas fizioterapeita prakse, IK</v>
          </cell>
          <cell r="D74">
            <v>300</v>
          </cell>
        </row>
        <row r="75">
          <cell r="B75">
            <v>50000020</v>
          </cell>
          <cell r="C75" t="str">
            <v>LUC MEDICAL, Sabiedrība ar ierobežotu atbildību</v>
          </cell>
          <cell r="D75">
            <v>31570</v>
          </cell>
        </row>
        <row r="76">
          <cell r="B76">
            <v>50000025</v>
          </cell>
          <cell r="C76" t="str">
            <v>Sergeja Hobotova traumatoloģijas un ortopēdijas klīnika, SIA</v>
          </cell>
          <cell r="D76">
            <v>4958</v>
          </cell>
        </row>
        <row r="77">
          <cell r="B77">
            <v>50000029</v>
          </cell>
          <cell r="C77" t="str">
            <v>Neiroprakse, Sabiedrība ar ierobežotu atbildību</v>
          </cell>
          <cell r="D77">
            <v>5025</v>
          </cell>
        </row>
        <row r="78">
          <cell r="B78">
            <v>50000031</v>
          </cell>
          <cell r="C78" t="str">
            <v>Babuškina Svetlana  - ārsta prakse ginekoloģijā, dzemdniecībā</v>
          </cell>
          <cell r="D78">
            <v>18876</v>
          </cell>
        </row>
        <row r="79">
          <cell r="B79">
            <v>50000034</v>
          </cell>
          <cell r="C79" t="str">
            <v>Lavrinoviča Tatjana - ārsta prakse ginekoloģijā, dzemdniecībā</v>
          </cell>
          <cell r="D79">
            <v>5320</v>
          </cell>
        </row>
        <row r="80">
          <cell r="B80">
            <v>50000037</v>
          </cell>
          <cell r="C80" t="str">
            <v>MENTAL PRAKSE, Sabiedrība ar ierobežotu atbildību</v>
          </cell>
          <cell r="D80">
            <v>1205</v>
          </cell>
        </row>
        <row r="81">
          <cell r="B81">
            <v>50000040</v>
          </cell>
          <cell r="C81" t="str">
            <v>Stupāne Žanna - ārsta prakse ginekoloģijā, dzemdniecībā</v>
          </cell>
          <cell r="D81">
            <v>12772</v>
          </cell>
        </row>
        <row r="82">
          <cell r="B82">
            <v>50012101</v>
          </cell>
          <cell r="C82" t="str">
            <v>Daugavpils psihoneiroloģiskā slimnīca, Valsts sabiedrība ar ierobežotu atbildību</v>
          </cell>
          <cell r="D82">
            <v>2281</v>
          </cell>
        </row>
        <row r="83">
          <cell r="B83">
            <v>50020401</v>
          </cell>
          <cell r="C83" t="str">
            <v>Daugavpils reģionālā slimnīca, Sabiedrība ar ierobežotu atbildību</v>
          </cell>
          <cell r="D83">
            <v>526628</v>
          </cell>
        </row>
        <row r="84">
          <cell r="B84">
            <v>50022601</v>
          </cell>
          <cell r="C84" t="str">
            <v>Daugavpils bērnu veselības centrs, Sabiedrība ar ierobežotu atbildību</v>
          </cell>
          <cell r="D84">
            <v>26173</v>
          </cell>
        </row>
        <row r="85">
          <cell r="B85">
            <v>50043801</v>
          </cell>
          <cell r="C85" t="str">
            <v>DERMATOVENEROLOGS, Sabiedrība ar ierobežotu atbildību</v>
          </cell>
          <cell r="D85">
            <v>69925</v>
          </cell>
        </row>
        <row r="86">
          <cell r="B86">
            <v>50064009</v>
          </cell>
          <cell r="C86" t="str">
            <v>PRIVĀTKLĪNIKA "ĢIMENES VESELĪBA", SIA</v>
          </cell>
          <cell r="D86">
            <v>27644</v>
          </cell>
        </row>
        <row r="87">
          <cell r="B87">
            <v>50066201</v>
          </cell>
          <cell r="C87" t="str">
            <v>IVAKO GROUP, Sabiedrība ar ierobežotu atbildību</v>
          </cell>
          <cell r="D87">
            <v>300</v>
          </cell>
        </row>
        <row r="88">
          <cell r="B88">
            <v>50077476</v>
          </cell>
          <cell r="C88" t="str">
            <v>La Fran K, Sabiedrība ar ierobežotu atbildību</v>
          </cell>
          <cell r="D88">
            <v>591</v>
          </cell>
        </row>
        <row r="89">
          <cell r="B89">
            <v>50077478</v>
          </cell>
          <cell r="C89" t="str">
            <v>J.Kosnareviča-prakse oftalmoloģijā, Sabiedrība ar ierobežotu atbildību</v>
          </cell>
          <cell r="D89">
            <v>394</v>
          </cell>
        </row>
        <row r="90">
          <cell r="B90">
            <v>50077481</v>
          </cell>
          <cell r="C90" t="str">
            <v>Deļmans Gļebs - ārsta prakse gastroenteroloģijā</v>
          </cell>
          <cell r="D90">
            <v>2816</v>
          </cell>
        </row>
        <row r="91">
          <cell r="B91">
            <v>210000005</v>
          </cell>
          <cell r="C91" t="str">
            <v>Nīmante Ilona - ārsta prakse neiroloģijā</v>
          </cell>
          <cell r="D91">
            <v>7828</v>
          </cell>
        </row>
        <row r="92">
          <cell r="B92">
            <v>210000007</v>
          </cell>
          <cell r="C92" t="str">
            <v>Maksimova Jeļena - ārsta prakse psihiatrijā un narkoloģijā</v>
          </cell>
          <cell r="D92">
            <v>330</v>
          </cell>
        </row>
        <row r="93">
          <cell r="B93">
            <v>210000008</v>
          </cell>
          <cell r="C93" t="str">
            <v>Maksimovs Aleksejs - ārsta prakse traumatoloģijā, ortopēdijā</v>
          </cell>
          <cell r="D93">
            <v>3002</v>
          </cell>
        </row>
        <row r="94">
          <cell r="B94">
            <v>210000010</v>
          </cell>
          <cell r="C94" t="str">
            <v>Vēvere Viktorija - ārsta prakse pneimonoloģijā un alergoloģijā</v>
          </cell>
          <cell r="D94">
            <v>11286</v>
          </cell>
        </row>
        <row r="95">
          <cell r="B95">
            <v>210000013</v>
          </cell>
          <cell r="C95" t="str">
            <v>Ritas Nalivaiko ārsta prakse psihiatrijā, Sabiedrība ar ierobežotu atbildību</v>
          </cell>
          <cell r="D95">
            <v>636</v>
          </cell>
        </row>
        <row r="96">
          <cell r="B96">
            <v>210000043</v>
          </cell>
          <cell r="C96" t="str">
            <v>Medical plus, Sabiedrība ar ierobežotu atbildību</v>
          </cell>
          <cell r="D96">
            <v>2304</v>
          </cell>
        </row>
        <row r="97">
          <cell r="B97">
            <v>210000053</v>
          </cell>
          <cell r="C97" t="str">
            <v>Jakubova Tatjana - ārsta prakse psihiatrijā un bērnu psihiatrijā</v>
          </cell>
          <cell r="D97">
            <v>300</v>
          </cell>
        </row>
        <row r="98">
          <cell r="B98">
            <v>210020301</v>
          </cell>
          <cell r="C98" t="str">
            <v>RĒZEKNES SLIMNĪCA, Sabiedrība ar ierobežotu atbildību</v>
          </cell>
          <cell r="D98">
            <v>202735</v>
          </cell>
        </row>
        <row r="99">
          <cell r="B99">
            <v>210077412</v>
          </cell>
          <cell r="C99" t="str">
            <v>Aijas Krišānes ārsta prakse, Sabiedrība ar ierobežotu atbildību</v>
          </cell>
          <cell r="D99">
            <v>13581</v>
          </cell>
        </row>
        <row r="100">
          <cell r="B100">
            <v>210077421</v>
          </cell>
          <cell r="C100" t="str">
            <v>Ļubimova Valentīna - ārsta prakse neiroloģijā</v>
          </cell>
          <cell r="D100">
            <v>3502</v>
          </cell>
        </row>
        <row r="101">
          <cell r="B101">
            <v>210077423</v>
          </cell>
          <cell r="C101" t="str">
            <v>Rancāne Sandra - ārsta prakse ginekoloģijā, dzemdniecībā</v>
          </cell>
          <cell r="D101">
            <v>17158</v>
          </cell>
        </row>
        <row r="102">
          <cell r="B102">
            <v>210077424</v>
          </cell>
          <cell r="C102" t="str">
            <v>Zjablikovs Romans - ārsta prakse ginekoloģijā, dzemdniecībā</v>
          </cell>
          <cell r="D102">
            <v>8372</v>
          </cell>
        </row>
        <row r="103">
          <cell r="B103">
            <v>210077428</v>
          </cell>
          <cell r="C103" t="str">
            <v>SOINE, Sabiedrība ar ierobežotu atbildību</v>
          </cell>
          <cell r="D103">
            <v>300</v>
          </cell>
        </row>
        <row r="104">
          <cell r="B104">
            <v>210077429</v>
          </cell>
          <cell r="C104" t="str">
            <v>Grigorjeva Inguna - ārsta prakse oftalmoloģijā</v>
          </cell>
          <cell r="D104">
            <v>300</v>
          </cell>
        </row>
        <row r="105">
          <cell r="B105">
            <v>210077431</v>
          </cell>
          <cell r="C105" t="str">
            <v>Miščuka Gaļina - ārsta prakse oftalmoloģijā</v>
          </cell>
          <cell r="D105">
            <v>300</v>
          </cell>
        </row>
        <row r="106">
          <cell r="B106">
            <v>440800001</v>
          </cell>
          <cell r="C106" t="str">
            <v>Veselības centrs Ilūkste, Sabiedrība ar ierobežotu atbildību</v>
          </cell>
          <cell r="D106">
            <v>1298</v>
          </cell>
        </row>
        <row r="107">
          <cell r="B107">
            <v>440800002</v>
          </cell>
          <cell r="C107" t="str">
            <v>Terentjevs Vladimirs - ģimenes ārsta un neirologa prakse</v>
          </cell>
          <cell r="D107">
            <v>2217</v>
          </cell>
        </row>
        <row r="108">
          <cell r="B108">
            <v>440800009</v>
          </cell>
          <cell r="C108" t="str">
            <v>Anitas Ločmeles ārsta prakse, Sabiedrība ar ierobežotu atbildību</v>
          </cell>
          <cell r="D108">
            <v>19194</v>
          </cell>
        </row>
        <row r="109">
          <cell r="B109">
            <v>440800015</v>
          </cell>
          <cell r="C109" t="str">
            <v>AIJAS JASEVIČAS FIZIOTERAPIJAS PRAKSE, Individuālais komersants</v>
          </cell>
          <cell r="D109">
            <v>300</v>
          </cell>
        </row>
        <row r="110">
          <cell r="B110">
            <v>600200001</v>
          </cell>
          <cell r="C110" t="str">
            <v>Krāslavas slimnīca, Sabiedrība ar ierobežotu atbildību</v>
          </cell>
          <cell r="D110">
            <v>63436</v>
          </cell>
        </row>
        <row r="111">
          <cell r="B111">
            <v>601000001</v>
          </cell>
          <cell r="C111" t="str">
            <v>Krāslavas novada Labklājības pārvalde</v>
          </cell>
          <cell r="D111">
            <v>9978</v>
          </cell>
        </row>
        <row r="112">
          <cell r="B112">
            <v>601000008</v>
          </cell>
          <cell r="C112" t="str">
            <v>Meļņikova Tatjana -ārsta prakse oftalmoloģijā</v>
          </cell>
          <cell r="D112">
            <v>300</v>
          </cell>
        </row>
        <row r="113">
          <cell r="B113">
            <v>601000010</v>
          </cell>
          <cell r="C113" t="str">
            <v>Leonardovs Igors - ārsta prakse neiroloģijā</v>
          </cell>
          <cell r="D113">
            <v>5282</v>
          </cell>
        </row>
        <row r="114">
          <cell r="B114">
            <v>680200001</v>
          </cell>
          <cell r="C114" t="str">
            <v>Zaharenoks Valerijs - ārsta prakse neiroloģijā</v>
          </cell>
          <cell r="D114">
            <v>7841</v>
          </cell>
        </row>
        <row r="115">
          <cell r="B115">
            <v>680200030</v>
          </cell>
          <cell r="C115" t="str">
            <v>Ludzas medicīnas centrs, Sabiedrība ar ierobežotu atbildību</v>
          </cell>
          <cell r="D115">
            <v>63801</v>
          </cell>
        </row>
        <row r="116">
          <cell r="B116">
            <v>680200034</v>
          </cell>
          <cell r="C116" t="str">
            <v>Rogale Nadežda - ārsta prakse oftalmoloģijā</v>
          </cell>
          <cell r="D116">
            <v>418</v>
          </cell>
        </row>
        <row r="117">
          <cell r="B117">
            <v>681000002</v>
          </cell>
          <cell r="C117" t="str">
            <v>Kārsavas slimnīca, Sabiedrība ar ierobežotu atbildību</v>
          </cell>
          <cell r="D117">
            <v>4797</v>
          </cell>
        </row>
        <row r="118">
          <cell r="B118">
            <v>760200002</v>
          </cell>
          <cell r="C118" t="str">
            <v>Preiļu slimnīca, Sabiedrība ar ierobežotu atbildību</v>
          </cell>
          <cell r="D118">
            <v>56680</v>
          </cell>
        </row>
        <row r="119">
          <cell r="B119">
            <v>760200003</v>
          </cell>
          <cell r="C119" t="str">
            <v>LĀZERS, Sabiedrība ar ierobežotu atbildību</v>
          </cell>
          <cell r="D119">
            <v>11249</v>
          </cell>
        </row>
        <row r="120">
          <cell r="B120">
            <v>760200020</v>
          </cell>
          <cell r="C120" t="str">
            <v>Lācis Jānis - ārsta prakse ķirurģijā un traumatoloģijā, ortopēdijā</v>
          </cell>
          <cell r="D120">
            <v>1453</v>
          </cell>
        </row>
        <row r="121">
          <cell r="B121">
            <v>760200024</v>
          </cell>
          <cell r="C121" t="str">
            <v>Petrāne Valentīna - ārsta prakse otolaringoloģijā</v>
          </cell>
          <cell r="D121">
            <v>1482</v>
          </cell>
        </row>
        <row r="122">
          <cell r="B122">
            <v>760200025</v>
          </cell>
          <cell r="C122" t="str">
            <v>Katkevičs Valdis - ārsta prakse psihiatrijā un neiroloģijā</v>
          </cell>
          <cell r="D122">
            <v>8939</v>
          </cell>
        </row>
        <row r="123">
          <cell r="B123">
            <v>761200001</v>
          </cell>
          <cell r="C123" t="str">
            <v>Līvānu slimnīca, Sabiedrība ar ierobežotu atbildību</v>
          </cell>
          <cell r="D123">
            <v>20079</v>
          </cell>
        </row>
        <row r="124">
          <cell r="B124">
            <v>761200014</v>
          </cell>
          <cell r="C124" t="str">
            <v>Mazulis Česlavs  - ārsta prakse psihiatrijā</v>
          </cell>
          <cell r="D124">
            <v>300</v>
          </cell>
        </row>
        <row r="125">
          <cell r="B125">
            <v>781800005</v>
          </cell>
          <cell r="C125" t="str">
            <v>Veselības un sociālās aprūpes centrs "Viļāni"</v>
          </cell>
          <cell r="D125">
            <v>6839</v>
          </cell>
        </row>
        <row r="126">
          <cell r="B126">
            <v>1000014</v>
          </cell>
          <cell r="C126" t="str">
            <v>Marutas Alsbergas ārsta prakse oftalmoloģijā, Sabiedrība ar ierobežotu atbildību</v>
          </cell>
          <cell r="D126">
            <v>378</v>
          </cell>
        </row>
        <row r="127">
          <cell r="B127">
            <v>1000017</v>
          </cell>
          <cell r="C127" t="str">
            <v>Rasmas Kalniņas ārsta prakse oftalmoloģijā, Sabiedrība ar ierobežotu atbildību</v>
          </cell>
          <cell r="D127">
            <v>300</v>
          </cell>
        </row>
        <row r="128">
          <cell r="B128">
            <v>1000191</v>
          </cell>
          <cell r="C128" t="str">
            <v>NEPALIEC VIENS, Biedrība</v>
          </cell>
          <cell r="D128">
            <v>300</v>
          </cell>
        </row>
        <row r="129">
          <cell r="B129">
            <v>10000032</v>
          </cell>
          <cell r="C129" t="str">
            <v>QUARTUS, Sabiedrība ar ierobežotu atbildību</v>
          </cell>
          <cell r="D129">
            <v>8331</v>
          </cell>
        </row>
        <row r="130">
          <cell r="B130">
            <v>10000033</v>
          </cell>
          <cell r="C130" t="str">
            <v>DETOX, Sabiedrība ar ierobežotu atbildību</v>
          </cell>
          <cell r="D130">
            <v>647</v>
          </cell>
        </row>
        <row r="131">
          <cell r="B131">
            <v>10000058</v>
          </cell>
          <cell r="C131" t="str">
            <v>MED ALFA A, SIA</v>
          </cell>
          <cell r="D131">
            <v>43001</v>
          </cell>
        </row>
        <row r="132">
          <cell r="B132">
            <v>10000114</v>
          </cell>
          <cell r="C132" t="str">
            <v>ŽANETAS ABRAMSONES ĀRSTA PRAKSE GINEKOLOĢIJĀ UN DZEMDNIECĪBĀ, Sabiedrība ar ierobežotu atbildību</v>
          </cell>
          <cell r="D132">
            <v>19260</v>
          </cell>
        </row>
        <row r="133">
          <cell r="B133">
            <v>10000214</v>
          </cell>
          <cell r="C133" t="str">
            <v>Diabēta centrs, SIA</v>
          </cell>
          <cell r="D133">
            <v>40643</v>
          </cell>
        </row>
        <row r="134">
          <cell r="B134">
            <v>10000230</v>
          </cell>
          <cell r="C134" t="str">
            <v>AVA CLINIC SIA</v>
          </cell>
          <cell r="D134">
            <v>1120</v>
          </cell>
        </row>
        <row r="135">
          <cell r="B135">
            <v>10000234</v>
          </cell>
          <cell r="C135" t="str">
            <v>Rīgas Austrumu klīniskā universitātes slimnīca, SIA</v>
          </cell>
          <cell r="D135">
            <v>2021574</v>
          </cell>
        </row>
        <row r="136">
          <cell r="B136">
            <v>10000287</v>
          </cell>
          <cell r="C136" t="str">
            <v>Keisa Spodrīte - ārsta prakse endokrinoloģijā</v>
          </cell>
          <cell r="D136">
            <v>40881</v>
          </cell>
        </row>
        <row r="137">
          <cell r="B137">
            <v>10000310</v>
          </cell>
          <cell r="C137" t="str">
            <v>Zābere Lauma - ārsta prakse kardioloģijā</v>
          </cell>
          <cell r="D137">
            <v>6072</v>
          </cell>
        </row>
        <row r="138">
          <cell r="B138">
            <v>10000316</v>
          </cell>
          <cell r="C138" t="str">
            <v>Tamane Sandra - ārsta prakse ārsta prakse ginekoloģijā, dzemdniecībā</v>
          </cell>
          <cell r="D138">
            <v>510</v>
          </cell>
        </row>
        <row r="139">
          <cell r="B139">
            <v>10000323</v>
          </cell>
          <cell r="C139" t="str">
            <v>Lejniece Sarmīte - ārsta prakse ginekoloģijā, dzemdniecībā</v>
          </cell>
          <cell r="D139">
            <v>1132</v>
          </cell>
        </row>
        <row r="140">
          <cell r="B140">
            <v>10000326</v>
          </cell>
          <cell r="C140" t="str">
            <v>Ārstu prakse "SAULESPUĶE", Sabiedrība ar ierobežotu atbildību</v>
          </cell>
          <cell r="D140">
            <v>1925</v>
          </cell>
        </row>
        <row r="141">
          <cell r="B141">
            <v>10000343</v>
          </cell>
          <cell r="C141" t="str">
            <v>Adoria, Sabiedrība ar ierobežotu atbildību</v>
          </cell>
          <cell r="D141">
            <v>3168</v>
          </cell>
        </row>
        <row r="142">
          <cell r="B142">
            <v>10000357</v>
          </cell>
          <cell r="C142" t="str">
            <v>GYNA, SIA</v>
          </cell>
          <cell r="D142">
            <v>687</v>
          </cell>
        </row>
        <row r="143">
          <cell r="B143">
            <v>10000395</v>
          </cell>
          <cell r="C143" t="str">
            <v>Ginekologa Ilzes Lieljures privātprakse ASKLĒPIJS, Sabiedrība ar ierobežotu atbildību</v>
          </cell>
          <cell r="D143">
            <v>854</v>
          </cell>
        </row>
        <row r="144">
          <cell r="B144">
            <v>10000435</v>
          </cell>
          <cell r="C144" t="str">
            <v>Kalviņu privātprakse, Sabiedrība ar ierobežotu atbildību</v>
          </cell>
          <cell r="D144">
            <v>1571</v>
          </cell>
        </row>
        <row r="145">
          <cell r="B145">
            <v>10000453</v>
          </cell>
          <cell r="C145" t="str">
            <v>AUXILIA PRIMA, Sabiedrība ar ierobežotu atbildību</v>
          </cell>
          <cell r="D145">
            <v>13465</v>
          </cell>
        </row>
        <row r="146">
          <cell r="B146">
            <v>10000491</v>
          </cell>
          <cell r="C146" t="str">
            <v>Kokare Larisa - ārsta prakse endokrinoloģijā</v>
          </cell>
          <cell r="D146">
            <v>37464</v>
          </cell>
        </row>
        <row r="147">
          <cell r="B147">
            <v>10000493</v>
          </cell>
          <cell r="C147" t="str">
            <v>Veselības centri un doktorāti, SIA</v>
          </cell>
          <cell r="D147">
            <v>2272</v>
          </cell>
        </row>
        <row r="148">
          <cell r="B148">
            <v>10000495</v>
          </cell>
          <cell r="C148" t="str">
            <v>Osteomed, SIA</v>
          </cell>
          <cell r="D148">
            <v>300</v>
          </cell>
        </row>
        <row r="149">
          <cell r="B149">
            <v>10000502</v>
          </cell>
          <cell r="C149" t="str">
            <v>Acu veselības centrs, Sabiedrība ar ierobežotu atbildību</v>
          </cell>
          <cell r="D149">
            <v>300</v>
          </cell>
        </row>
        <row r="150">
          <cell r="B150">
            <v>10000535</v>
          </cell>
          <cell r="C150" t="str">
            <v>LĀZERPLASTIKAS KLĪNIKA, SIA</v>
          </cell>
          <cell r="D150">
            <v>2226</v>
          </cell>
        </row>
        <row r="151">
          <cell r="B151">
            <v>10000868</v>
          </cell>
          <cell r="C151" t="str">
            <v>Alpino Pērle, Sabiedrība ar ierobežotu atbildību</v>
          </cell>
          <cell r="D151">
            <v>7856</v>
          </cell>
        </row>
        <row r="152">
          <cell r="B152">
            <v>10000873</v>
          </cell>
          <cell r="C152" t="str">
            <v>LAIMDOTAS BERĢĪTES ĀRSTA PRAKSE, Sabiedrība ar ierobežotu atbildību</v>
          </cell>
          <cell r="D152">
            <v>24004</v>
          </cell>
        </row>
        <row r="153">
          <cell r="B153">
            <v>10000945</v>
          </cell>
          <cell r="C153" t="str">
            <v>VIZUS OPTIMA, Sabiedrība ar ierobežotu atbildību</v>
          </cell>
          <cell r="D153">
            <v>553</v>
          </cell>
        </row>
        <row r="154">
          <cell r="B154">
            <v>10000995</v>
          </cell>
          <cell r="C154" t="str">
            <v>medicīnas firma "Elpa", Sabiedrība ar ierobežotu atbildību</v>
          </cell>
          <cell r="D154">
            <v>5693</v>
          </cell>
        </row>
        <row r="155">
          <cell r="B155">
            <v>10001023</v>
          </cell>
          <cell r="C155" t="str">
            <v>D.N.S., Sabiedrība ar ierobežotu atbildību</v>
          </cell>
          <cell r="D155">
            <v>1051</v>
          </cell>
        </row>
        <row r="156">
          <cell r="B156">
            <v>10001066</v>
          </cell>
          <cell r="C156" t="str">
            <v>Bāliņa Iveta - ārsta prakse ginekoloģijā, dzemdniecība</v>
          </cell>
          <cell r="D156">
            <v>300</v>
          </cell>
        </row>
        <row r="157">
          <cell r="B157">
            <v>10001090</v>
          </cell>
          <cell r="C157" t="str">
            <v>Ārstes Santas Lauskas klīnika, SIA</v>
          </cell>
          <cell r="D157">
            <v>1076</v>
          </cell>
        </row>
        <row r="158">
          <cell r="B158">
            <v>10001096</v>
          </cell>
          <cell r="C158" t="str">
            <v>Kozlovska Līga - ārsta prakse ginekoloģijā, dzemdniecībā</v>
          </cell>
          <cell r="D158">
            <v>2723</v>
          </cell>
        </row>
        <row r="159">
          <cell r="B159">
            <v>10001129</v>
          </cell>
          <cell r="C159" t="str">
            <v>MIEGA SLIMĪBU CENTRS, SIA</v>
          </cell>
          <cell r="D159">
            <v>300</v>
          </cell>
        </row>
        <row r="160">
          <cell r="B160">
            <v>10001204</v>
          </cell>
          <cell r="C160" t="str">
            <v>N. KALAŠŅIKOVAS PRIVĀTPRAKSE, Sabiedrība ar ierobežotu atbildību</v>
          </cell>
          <cell r="D160">
            <v>1955</v>
          </cell>
        </row>
        <row r="161">
          <cell r="B161">
            <v>10001273</v>
          </cell>
          <cell r="C161" t="str">
            <v>VASU, SIA</v>
          </cell>
          <cell r="D161">
            <v>3799</v>
          </cell>
        </row>
        <row r="162">
          <cell r="B162">
            <v>10001411</v>
          </cell>
          <cell r="C162" t="str">
            <v>ĀRSTNIECĪBAS REHABILITĀCIJAS CENTRS VALEO, Sabiedrība ar ierobežotu atbildību</v>
          </cell>
          <cell r="D162">
            <v>1996</v>
          </cell>
        </row>
        <row r="163">
          <cell r="B163">
            <v>10001518</v>
          </cell>
          <cell r="C163" t="str">
            <v>Capital Clinic Riga, SIA</v>
          </cell>
          <cell r="D163">
            <v>4562</v>
          </cell>
        </row>
        <row r="164">
          <cell r="B164">
            <v>10001520</v>
          </cell>
          <cell r="C164" t="str">
            <v>Deližanova Dace - ārsta prakse ginekoloģijā, dzemdniecībā</v>
          </cell>
          <cell r="D164">
            <v>975</v>
          </cell>
        </row>
        <row r="165">
          <cell r="B165">
            <v>10001535</v>
          </cell>
          <cell r="C165" t="str">
            <v>Rīgas veselības centrs, SIA</v>
          </cell>
          <cell r="D165">
            <v>403807</v>
          </cell>
        </row>
        <row r="166">
          <cell r="B166">
            <v>10001562</v>
          </cell>
          <cell r="C166" t="str">
            <v>REHAD, Sabiedrība ar ierobežotu atbildību</v>
          </cell>
          <cell r="D166">
            <v>300</v>
          </cell>
        </row>
        <row r="167">
          <cell r="B167">
            <v>10001694</v>
          </cell>
          <cell r="C167" t="str">
            <v>MCRA, Sabiedrība ar ierobežotu atbildību</v>
          </cell>
          <cell r="D167">
            <v>2390</v>
          </cell>
        </row>
        <row r="168">
          <cell r="B168">
            <v>10011401</v>
          </cell>
          <cell r="C168" t="str">
            <v>Traumatoloģijas un ortopēdijas slimnīca, Valsts sabiedrība ar ierobežotu atbildību</v>
          </cell>
          <cell r="D168">
            <v>71030</v>
          </cell>
        </row>
        <row r="169">
          <cell r="B169">
            <v>10011803</v>
          </cell>
          <cell r="C169" t="str">
            <v>Paula Stradiņa klīniskā universitātes slimnīca, Valsts sabiedrība ar ierobežotu atbildību</v>
          </cell>
          <cell r="D169">
            <v>1407844</v>
          </cell>
        </row>
        <row r="170">
          <cell r="B170">
            <v>10011804</v>
          </cell>
          <cell r="C170" t="str">
            <v>Bērnu klīniskā universitātes slimnīca, Valsts sabiedrība ar ierobežotu atbildību</v>
          </cell>
          <cell r="D170">
            <v>1822534</v>
          </cell>
        </row>
        <row r="171">
          <cell r="B171">
            <v>10012202</v>
          </cell>
          <cell r="C171" t="str">
            <v>Nacionālais psihiskās veselības centrs, Valsts SIA</v>
          </cell>
          <cell r="D171">
            <v>26908</v>
          </cell>
        </row>
        <row r="172">
          <cell r="B172">
            <v>10019111</v>
          </cell>
          <cell r="C172" t="str">
            <v>Rīgas Stradiņa universitātes Stomatoloģijas institūts, Sabiedrība ar ierobežotu atbildību</v>
          </cell>
          <cell r="D172">
            <v>300</v>
          </cell>
        </row>
        <row r="173">
          <cell r="B173">
            <v>10020301</v>
          </cell>
          <cell r="C173" t="str">
            <v>Rīgas 1. slimnīca, SIA</v>
          </cell>
          <cell r="D173">
            <v>270397</v>
          </cell>
        </row>
        <row r="174">
          <cell r="B174">
            <v>10020302</v>
          </cell>
          <cell r="C174" t="str">
            <v>Rīgas 2. slimnīca, SIA</v>
          </cell>
          <cell r="D174">
            <v>28256</v>
          </cell>
        </row>
        <row r="175">
          <cell r="B175">
            <v>10021301</v>
          </cell>
          <cell r="C175" t="str">
            <v>Rīgas Dzemdību nams, SIA</v>
          </cell>
          <cell r="D175">
            <v>158187</v>
          </cell>
        </row>
        <row r="176">
          <cell r="B176">
            <v>10040307</v>
          </cell>
          <cell r="C176" t="str">
            <v>Latvijas Jūras medicīnas centrs, Akciju sabiedrība</v>
          </cell>
          <cell r="D176">
            <v>134919</v>
          </cell>
        </row>
        <row r="177">
          <cell r="B177">
            <v>10046201</v>
          </cell>
          <cell r="C177" t="str">
            <v>Mēs esam līdzās, Rehabilitācijas centrs</v>
          </cell>
          <cell r="D177">
            <v>300</v>
          </cell>
        </row>
        <row r="178">
          <cell r="B178">
            <v>10054109</v>
          </cell>
          <cell r="C178" t="str">
            <v>Iekšlietu ministrijas poliklīnika, Valsts sabiedrība ar ierobežotu atbildību</v>
          </cell>
          <cell r="D178">
            <v>61818</v>
          </cell>
        </row>
        <row r="179">
          <cell r="B179">
            <v>10054114</v>
          </cell>
          <cell r="C179" t="str">
            <v>DZELZCEĻA VESELĪBAS CENTRS, Sabiedrība ar ierobežotu atbildību</v>
          </cell>
          <cell r="D179">
            <v>56909</v>
          </cell>
        </row>
        <row r="180">
          <cell r="B180">
            <v>10054211</v>
          </cell>
          <cell r="C180" t="str">
            <v>VESELĪBAS CENTRS BIĶERNIEKI, Sabiedrība ar ierobežotu atbildību</v>
          </cell>
          <cell r="D180">
            <v>10402</v>
          </cell>
        </row>
        <row r="181">
          <cell r="B181">
            <v>10060302</v>
          </cell>
          <cell r="C181" t="str">
            <v>MEDICĪNAS SABIEDRĪBA GAIĻEZERS, Sabiedrība ar ierobežotu atbildību</v>
          </cell>
          <cell r="D181">
            <v>85279</v>
          </cell>
        </row>
        <row r="182">
          <cell r="B182">
            <v>10064024</v>
          </cell>
          <cell r="C182" t="str">
            <v>LATVIJAS AMERIKAS ACU CENTRS, Sabiedrība ar ierobežotu atbildību</v>
          </cell>
          <cell r="D182">
            <v>1210</v>
          </cell>
        </row>
        <row r="183">
          <cell r="B183">
            <v>10064025</v>
          </cell>
          <cell r="C183" t="str">
            <v>LaTi un Kompānija, Sabiedrība ar ierobežotu atbildību</v>
          </cell>
          <cell r="D183">
            <v>1501</v>
          </cell>
        </row>
        <row r="184">
          <cell r="B184">
            <v>10064103</v>
          </cell>
          <cell r="C184" t="str">
            <v>MOŽUMS-1, Sabiedrība ar ierobežotu atbildību</v>
          </cell>
          <cell r="D184">
            <v>27898</v>
          </cell>
        </row>
        <row r="185">
          <cell r="B185">
            <v>10064111</v>
          </cell>
          <cell r="C185" t="str">
            <v>Dziedniecība, Sabiedrība ar ierobežotu atbildību</v>
          </cell>
          <cell r="D185">
            <v>230228</v>
          </cell>
        </row>
        <row r="186">
          <cell r="B186">
            <v>10064114</v>
          </cell>
          <cell r="C186" t="str">
            <v>VESELĪBAS CENTRS 4, Sabiedrība ar ierobežotu atbildību</v>
          </cell>
          <cell r="D186">
            <v>162725</v>
          </cell>
        </row>
        <row r="187">
          <cell r="B187">
            <v>10064120</v>
          </cell>
          <cell r="C187" t="str">
            <v>Veselības centru apvienība, AS</v>
          </cell>
          <cell r="D187">
            <v>1092371</v>
          </cell>
        </row>
        <row r="188">
          <cell r="B188">
            <v>10064801</v>
          </cell>
          <cell r="C188" t="str">
            <v>Medicīnas sabiedrība "ARS", Sabiedrība ar ierobežotu atbildību</v>
          </cell>
          <cell r="D188">
            <v>300</v>
          </cell>
        </row>
        <row r="189">
          <cell r="B189">
            <v>10065212</v>
          </cell>
          <cell r="C189" t="str">
            <v>KLĪNIKA EGV, Sabiedrība ar ierobežotu atbildību</v>
          </cell>
          <cell r="D189">
            <v>7316</v>
          </cell>
        </row>
        <row r="190">
          <cell r="B190">
            <v>10065214</v>
          </cell>
          <cell r="C190" t="str">
            <v>Ūnijas doktorāts, Sabiedrība ar ierobežotu atbildību</v>
          </cell>
          <cell r="D190">
            <v>2061</v>
          </cell>
        </row>
        <row r="191">
          <cell r="B191">
            <v>10067404</v>
          </cell>
          <cell r="C191" t="str">
            <v>ILZES KATLAPAS MEDICĪNISKĀ PRIVĀTPRAKSE, Sabiedrība ar ierobežotu atbildību</v>
          </cell>
          <cell r="D191">
            <v>8736</v>
          </cell>
        </row>
        <row r="192">
          <cell r="B192">
            <v>10069102</v>
          </cell>
          <cell r="C192" t="str">
            <v>Latvijas Universitātes medicīniskās pēcdiploma izglītības institūts, Sabiedrība ar ierobežotu atbildību</v>
          </cell>
          <cell r="D192">
            <v>38404</v>
          </cell>
        </row>
        <row r="193">
          <cell r="B193">
            <v>10077476</v>
          </cell>
          <cell r="C193" t="str">
            <v>Tihomirova Margarita - ārsta prakse bērnu neiroloģijā</v>
          </cell>
          <cell r="D193">
            <v>461</v>
          </cell>
        </row>
        <row r="194">
          <cell r="B194">
            <v>10077485</v>
          </cell>
          <cell r="C194" t="str">
            <v>Jūlijas Sočenovas ārsta prakse ginekoloģijā un dzemdniecībā, Sabiedrība ar ierobežotu atbildību</v>
          </cell>
          <cell r="D194">
            <v>11878</v>
          </cell>
        </row>
        <row r="195">
          <cell r="B195">
            <v>10077486</v>
          </cell>
          <cell r="C195" t="str">
            <v xml:space="preserve">Heala, SIA  </v>
          </cell>
          <cell r="D195">
            <v>18108</v>
          </cell>
        </row>
        <row r="196">
          <cell r="B196">
            <v>10077487</v>
          </cell>
          <cell r="C196" t="str">
            <v>Jansone Rūta - ārsta prakse neiroloģijā</v>
          </cell>
          <cell r="D196">
            <v>3820</v>
          </cell>
        </row>
        <row r="197">
          <cell r="B197">
            <v>19177406</v>
          </cell>
          <cell r="C197" t="str">
            <v>Jautrītes Liepiņas ārsta prakse otorinolaringoloģijā, Sabiedrība ar ierobežotu atbildību</v>
          </cell>
          <cell r="D197">
            <v>2191</v>
          </cell>
        </row>
        <row r="198">
          <cell r="B198">
            <v>19177418</v>
          </cell>
          <cell r="C198" t="str">
            <v>Ārstes Margaritas Puķītes prakse, Sabiedrība ar ierobežotu atbildību</v>
          </cell>
          <cell r="D198">
            <v>8907</v>
          </cell>
        </row>
        <row r="199">
          <cell r="B199">
            <v>19177419</v>
          </cell>
          <cell r="C199" t="str">
            <v>N.Kovriga ārsta prakse bērnu ķirurģijā, SIA</v>
          </cell>
          <cell r="D199">
            <v>904</v>
          </cell>
        </row>
        <row r="200">
          <cell r="B200">
            <v>19177424</v>
          </cell>
          <cell r="C200" t="str">
            <v>Bērziņa Inta - ārsta prakse dzemdniecībā, ginekoloģijā</v>
          </cell>
          <cell r="D200">
            <v>8468</v>
          </cell>
        </row>
        <row r="201">
          <cell r="B201">
            <v>19177439</v>
          </cell>
          <cell r="C201" t="str">
            <v>Kuzņecova Inna - ārsta prakse oftalmoloģijā</v>
          </cell>
          <cell r="D201">
            <v>300</v>
          </cell>
        </row>
        <row r="202">
          <cell r="B202">
            <v>19177449</v>
          </cell>
          <cell r="C202" t="str">
            <v>Jaunušāns Edvīns - ārsta prakse narkoloģijā</v>
          </cell>
          <cell r="D202">
            <v>1218</v>
          </cell>
        </row>
        <row r="203">
          <cell r="B203">
            <v>19177450</v>
          </cell>
          <cell r="C203" t="str">
            <v>Vijas Dangas ārsta prakse dermatoveneroloģijā, SIA</v>
          </cell>
          <cell r="D203">
            <v>10231</v>
          </cell>
        </row>
        <row r="204">
          <cell r="B204">
            <v>19177452</v>
          </cell>
          <cell r="C204" t="str">
            <v>Māras Jumejas ārsta prakse psihiatrijā, SIA</v>
          </cell>
          <cell r="D204">
            <v>736</v>
          </cell>
        </row>
        <row r="205">
          <cell r="B205">
            <v>19177456</v>
          </cell>
          <cell r="C205" t="str">
            <v>I.Barengo ārsta prakse psihiatrijā, SIA</v>
          </cell>
          <cell r="D205">
            <v>300</v>
          </cell>
        </row>
        <row r="206">
          <cell r="B206">
            <v>19177462</v>
          </cell>
          <cell r="C206" t="str">
            <v>Dr. D.Kalvānes ārsta prakse, SIA</v>
          </cell>
          <cell r="D206">
            <v>1020</v>
          </cell>
        </row>
        <row r="207">
          <cell r="B207">
            <v>19177463</v>
          </cell>
          <cell r="C207" t="str">
            <v>IB-AP, IK</v>
          </cell>
          <cell r="D207">
            <v>300</v>
          </cell>
        </row>
        <row r="208">
          <cell r="B208">
            <v>19177466</v>
          </cell>
          <cell r="C208" t="str">
            <v>Puķīte Lolita - ārsta prakse oftalmoloģijā</v>
          </cell>
          <cell r="D208">
            <v>300</v>
          </cell>
        </row>
        <row r="209">
          <cell r="B209">
            <v>19277401</v>
          </cell>
          <cell r="C209" t="str">
            <v>Vaļkova Irīna - ārsta prakse oftalmoloģijā</v>
          </cell>
          <cell r="D209">
            <v>300</v>
          </cell>
        </row>
        <row r="210">
          <cell r="B210">
            <v>19277402</v>
          </cell>
          <cell r="C210" t="str">
            <v>Ilgas Freidenfeldes  ārsta prakse, Sabiedrība ar ierobežotu atbildību</v>
          </cell>
          <cell r="D210">
            <v>5398</v>
          </cell>
        </row>
        <row r="211">
          <cell r="B211">
            <v>19362601</v>
          </cell>
          <cell r="C211" t="str">
            <v>Protezēšanas un ortopēdijas centrs, Akciju sabiedrība</v>
          </cell>
          <cell r="D211">
            <v>300</v>
          </cell>
        </row>
        <row r="212">
          <cell r="B212">
            <v>19364008</v>
          </cell>
          <cell r="C212" t="str">
            <v>ALERĢISKO SLIMĪBU IZMEKLĒŠANAS UN ĀRSTĒŠANAS CENTRS, Medicīniskā sabiedrība SIA</v>
          </cell>
          <cell r="D212">
            <v>94810</v>
          </cell>
        </row>
        <row r="213">
          <cell r="B213">
            <v>19367401</v>
          </cell>
          <cell r="C213" t="str">
            <v>I.VASARAUDZES PRIVĀTKLĪNIKA, Sabiedrība ar ierobežotu atbildību</v>
          </cell>
          <cell r="D213">
            <v>8816</v>
          </cell>
        </row>
        <row r="214">
          <cell r="B214">
            <v>19377420</v>
          </cell>
          <cell r="C214" t="str">
            <v>Sproģis Juris - ārsta prakse ķirurģijā</v>
          </cell>
          <cell r="D214">
            <v>1755</v>
          </cell>
        </row>
        <row r="215">
          <cell r="B215">
            <v>19377430</v>
          </cell>
          <cell r="C215" t="str">
            <v>Gerke Linda - ārsta prakse dermatoloģijā, veneroloģijā</v>
          </cell>
          <cell r="D215">
            <v>3799</v>
          </cell>
        </row>
        <row r="216">
          <cell r="B216">
            <v>19377447</v>
          </cell>
          <cell r="C216" t="str">
            <v>Stupina Tamāra - ārsta prakse dzemdniecībā, ginekoloģijā</v>
          </cell>
          <cell r="D216">
            <v>5320</v>
          </cell>
        </row>
        <row r="217">
          <cell r="B217">
            <v>19377452</v>
          </cell>
          <cell r="C217" t="str">
            <v>Šņitkova Alla -ārsta prakse neiroloģijā</v>
          </cell>
          <cell r="D217">
            <v>4437</v>
          </cell>
        </row>
        <row r="218">
          <cell r="B218">
            <v>19464002</v>
          </cell>
          <cell r="C218" t="str">
            <v>URO, Sabiedrība ar ierobežotu atbildību</v>
          </cell>
          <cell r="D218">
            <v>8233</v>
          </cell>
        </row>
        <row r="219">
          <cell r="B219">
            <v>19466201</v>
          </cell>
          <cell r="C219" t="str">
            <v>AKRONA 12, sabiedrība ar ierobežotu atbildību</v>
          </cell>
          <cell r="D219">
            <v>361</v>
          </cell>
        </row>
        <row r="220">
          <cell r="B220">
            <v>19466202</v>
          </cell>
          <cell r="C220" t="str">
            <v>Reproduktīvās medicīnas Centrs "EMBRIONS", Sabiedrība ar ierobežotu atbildību</v>
          </cell>
          <cell r="D220">
            <v>2077</v>
          </cell>
        </row>
        <row r="221">
          <cell r="B221">
            <v>19466203</v>
          </cell>
          <cell r="C221" t="str">
            <v xml:space="preserve">GREMOŠANAS SLIMĪBU CENTRS "GASTRO", SIA </v>
          </cell>
          <cell r="D221">
            <v>4351</v>
          </cell>
        </row>
        <row r="222">
          <cell r="B222">
            <v>19466204</v>
          </cell>
          <cell r="C222" t="str">
            <v>Latvijas plastiskās, rekonstruktīvās un mikroķirurģijas centrs, Sabiedrība ar ierobežotu atbildību</v>
          </cell>
          <cell r="D222">
            <v>25350</v>
          </cell>
        </row>
        <row r="223">
          <cell r="B223">
            <v>19477408</v>
          </cell>
          <cell r="C223" t="str">
            <v>Ineses Kreicas ārstes prakse otolaringoloģijā, SIA</v>
          </cell>
          <cell r="D223">
            <v>3444</v>
          </cell>
        </row>
        <row r="224">
          <cell r="B224">
            <v>19477410</v>
          </cell>
          <cell r="C224" t="str">
            <v>Ozola Sarmīte - ārsta prakse neiroloģijā un bērnu neiroloģijā</v>
          </cell>
          <cell r="D224">
            <v>2361</v>
          </cell>
        </row>
        <row r="225">
          <cell r="B225">
            <v>19477411</v>
          </cell>
          <cell r="C225" t="str">
            <v>Vasiļjeva Mārīte - ārsta prakse oftalmoloģijā</v>
          </cell>
          <cell r="D225">
            <v>378</v>
          </cell>
        </row>
        <row r="226">
          <cell r="B226">
            <v>19477427</v>
          </cell>
          <cell r="C226" t="str">
            <v>Ševele Aija - ārsta prakse otolaringoloģijā</v>
          </cell>
          <cell r="D226">
            <v>759</v>
          </cell>
        </row>
        <row r="227">
          <cell r="B227">
            <v>19477430</v>
          </cell>
          <cell r="C227" t="str">
            <v>Sniķere Gita - ārsta prakse ginekoloģijā, dzemdniecībā</v>
          </cell>
          <cell r="D227">
            <v>16087</v>
          </cell>
        </row>
        <row r="228">
          <cell r="B228">
            <v>19477456</v>
          </cell>
          <cell r="C228" t="str">
            <v>Palmbaha Liene - ārsta prakse otolaringoloģijā</v>
          </cell>
          <cell r="D228">
            <v>1425</v>
          </cell>
        </row>
        <row r="229">
          <cell r="B229">
            <v>19477466</v>
          </cell>
          <cell r="C229" t="str">
            <v>Kogane Jekaterina - ārsta prakse bērnu neiroloģijā, Sabiedrība ar ierobežotu atbildību</v>
          </cell>
          <cell r="D229">
            <v>360</v>
          </cell>
        </row>
        <row r="230">
          <cell r="B230">
            <v>130013001</v>
          </cell>
          <cell r="C230" t="str">
            <v>Nacionālais rehabilitācijas centrs "Vaivari", Valsts sabiedrība ar ierobežotu atbildību</v>
          </cell>
          <cell r="D230">
            <v>1677</v>
          </cell>
        </row>
        <row r="231">
          <cell r="B231">
            <v>130020302</v>
          </cell>
          <cell r="C231" t="str">
            <v>Jūrmalas slimnīca, Sabiedrība ar ierobežotu atbildību</v>
          </cell>
          <cell r="D231">
            <v>72455</v>
          </cell>
        </row>
        <row r="232">
          <cell r="B232">
            <v>130024102</v>
          </cell>
          <cell r="C232" t="str">
            <v>Kauguru veselības centrs, Pašvaldības sabiedrība ar ierobežotu atbildību</v>
          </cell>
          <cell r="D232">
            <v>41463</v>
          </cell>
        </row>
        <row r="233">
          <cell r="B233">
            <v>130063401</v>
          </cell>
          <cell r="C233" t="str">
            <v>Klīnika Dzintari, Sabiedrība ar ierobežotu atbildību</v>
          </cell>
          <cell r="D233">
            <v>375</v>
          </cell>
        </row>
        <row r="234">
          <cell r="B234">
            <v>130064003</v>
          </cell>
          <cell r="C234" t="str">
            <v>SANARE-KRC JAUNĶEMERI, Sabiedrība ar ierobežotu atbildību</v>
          </cell>
          <cell r="D234">
            <v>5940</v>
          </cell>
        </row>
        <row r="235">
          <cell r="B235">
            <v>130066201</v>
          </cell>
          <cell r="C235" t="str">
            <v>DUBULTU DOKTORĀTS, Sabiedrība ar ierobežotu atbildību</v>
          </cell>
          <cell r="D235">
            <v>21709</v>
          </cell>
        </row>
        <row r="236">
          <cell r="B236">
            <v>130077418</v>
          </cell>
          <cell r="C236" t="str">
            <v>Akere Iveta - ārsta prakse otolaringoloģijā</v>
          </cell>
          <cell r="D236">
            <v>1375</v>
          </cell>
        </row>
        <row r="237">
          <cell r="B237">
            <v>130077419</v>
          </cell>
          <cell r="C237" t="str">
            <v>Dakteres Skerškānes prakse, Sabiedrība ar ierobežotu atbildību</v>
          </cell>
          <cell r="D237">
            <v>980</v>
          </cell>
        </row>
        <row r="238">
          <cell r="B238">
            <v>130077420</v>
          </cell>
          <cell r="C238" t="str">
            <v>Oculus, SIA</v>
          </cell>
          <cell r="D238">
            <v>300</v>
          </cell>
        </row>
        <row r="239">
          <cell r="B239">
            <v>130077421</v>
          </cell>
          <cell r="C239" t="str">
            <v>Jura Ploņa ārsta prakse uroloģijā, SIA</v>
          </cell>
          <cell r="D239">
            <v>1974</v>
          </cell>
        </row>
        <row r="240">
          <cell r="B240">
            <v>800800007</v>
          </cell>
          <cell r="C240" t="str">
            <v>Ozola Guna - ārsta prakse oftalmoloģijā</v>
          </cell>
          <cell r="D240">
            <v>300</v>
          </cell>
        </row>
        <row r="241">
          <cell r="B241">
            <v>800800015</v>
          </cell>
          <cell r="C241" t="str">
            <v>ĶEKAVAS NOVADA VESELĪBAS UN SOCIĀLĀS APRŪPES CENTRS, PAŠVALDĪBAS AĢENTŪRA</v>
          </cell>
          <cell r="D241">
            <v>5248</v>
          </cell>
        </row>
        <row r="242">
          <cell r="B242">
            <v>800800027</v>
          </cell>
          <cell r="C242" t="str">
            <v>R.D. doktorāts, SIA</v>
          </cell>
          <cell r="D242">
            <v>1026</v>
          </cell>
        </row>
        <row r="243">
          <cell r="B243">
            <v>801000001</v>
          </cell>
          <cell r="C243" t="str">
            <v>Jūlijas Jurgaitītes ārsta prakse ginekoloģijā un dzemdniecībā, Sabiedrība ar ierobežotu atbildību</v>
          </cell>
          <cell r="D243">
            <v>7563</v>
          </cell>
        </row>
        <row r="244">
          <cell r="B244">
            <v>801200001</v>
          </cell>
          <cell r="C244" t="str">
            <v>Salaspils veselības un sociālās aprūpes centrs, SIA</v>
          </cell>
          <cell r="D244">
            <v>49251</v>
          </cell>
        </row>
        <row r="245">
          <cell r="B245">
            <v>801200021</v>
          </cell>
          <cell r="C245" t="str">
            <v>Āva Gundega - ārsta prakse neiroloģijā</v>
          </cell>
          <cell r="D245">
            <v>2525</v>
          </cell>
        </row>
        <row r="246">
          <cell r="B246">
            <v>801400002</v>
          </cell>
          <cell r="C246" t="str">
            <v>Saulkrastu veselības un sociālās aprūpes centrs, Pašvaldības aģentūra</v>
          </cell>
          <cell r="D246">
            <v>12957</v>
          </cell>
        </row>
        <row r="247">
          <cell r="B247">
            <v>801400007</v>
          </cell>
          <cell r="C247" t="str">
            <v>Agritas Mickevičas ārsta prakse ginekoloģijā un dzemdniecībā, Sabiedrība ar ierobežotu atbildību</v>
          </cell>
          <cell r="D247">
            <v>8933</v>
          </cell>
        </row>
        <row r="248">
          <cell r="B248">
            <v>801600003</v>
          </cell>
          <cell r="C248" t="str">
            <v>Siguldas slimnīca, SIA</v>
          </cell>
          <cell r="D248">
            <v>47533</v>
          </cell>
        </row>
        <row r="249">
          <cell r="B249">
            <v>801600004</v>
          </cell>
          <cell r="C249" t="str">
            <v>REHABILITĀCIJAS CENTRS "KRIMULDA", Sabiedrība ar ierobežotu atbildību</v>
          </cell>
          <cell r="D249">
            <v>300</v>
          </cell>
        </row>
        <row r="250">
          <cell r="B250">
            <v>801600009</v>
          </cell>
          <cell r="C250" t="str">
            <v>I.B., Sabiedrība ar ierobežotu atbildību</v>
          </cell>
          <cell r="D250">
            <v>29464</v>
          </cell>
        </row>
        <row r="251">
          <cell r="B251">
            <v>801600020</v>
          </cell>
          <cell r="C251" t="str">
            <v>Vanaga Anita - ārsta prakse ginekoloģijā, dzemdniecībā</v>
          </cell>
          <cell r="D251">
            <v>652</v>
          </cell>
        </row>
        <row r="252">
          <cell r="B252">
            <v>801600025</v>
          </cell>
          <cell r="C252" t="str">
            <v>ENT Ārstu prakse, SIA</v>
          </cell>
          <cell r="D252">
            <v>1153</v>
          </cell>
        </row>
        <row r="253">
          <cell r="B253">
            <v>801600026</v>
          </cell>
          <cell r="C253" t="str">
            <v>Strade Māra -ārsta prakse ginekoloģijā, dzemdniecībā</v>
          </cell>
          <cell r="D253">
            <v>13596</v>
          </cell>
        </row>
        <row r="254">
          <cell r="B254">
            <v>801600029</v>
          </cell>
          <cell r="C254" t="str">
            <v>Kārkliņa Inguna - ārsta prakse oftalmoloģijā</v>
          </cell>
          <cell r="D254">
            <v>300</v>
          </cell>
        </row>
        <row r="255">
          <cell r="B255">
            <v>804435102</v>
          </cell>
          <cell r="C255" t="str">
            <v>Ādažu slimnīca, Pašvaldības sabiedrība ar ierobežotu atbildību</v>
          </cell>
          <cell r="D255">
            <v>44412</v>
          </cell>
        </row>
        <row r="256">
          <cell r="B256">
            <v>804462601</v>
          </cell>
          <cell r="C256" t="str">
            <v>Ādažu privātslimnīca, SIA</v>
          </cell>
          <cell r="D256">
            <v>7374</v>
          </cell>
        </row>
        <row r="257">
          <cell r="B257">
            <v>806012001</v>
          </cell>
          <cell r="C257" t="str">
            <v>Balt Aliance, Sabiedrība ar ierobežotu atbildību</v>
          </cell>
          <cell r="D257">
            <v>378</v>
          </cell>
        </row>
        <row r="258">
          <cell r="B258">
            <v>807665201</v>
          </cell>
          <cell r="C258" t="str">
            <v>Ārstu prakse "Mazcena 21", Sabiedrība ar ierobežotu atbildību</v>
          </cell>
          <cell r="D258">
            <v>300</v>
          </cell>
        </row>
        <row r="259">
          <cell r="B259">
            <v>809635210</v>
          </cell>
          <cell r="C259" t="str">
            <v>Ropažu novada pašvaldības aģentūra "Stopiņu ambulance"</v>
          </cell>
          <cell r="D259">
            <v>300</v>
          </cell>
        </row>
        <row r="260">
          <cell r="B260">
            <v>10001912</v>
          </cell>
          <cell r="C260" t="str">
            <v>Med4U, SIA</v>
          </cell>
          <cell r="D260">
            <v>2979</v>
          </cell>
        </row>
        <row r="261">
          <cell r="B261">
            <v>250000021</v>
          </cell>
          <cell r="C261" t="str">
            <v>Sandras Dunkures ārsta prakse oftalmoloģijā, SIA</v>
          </cell>
          <cell r="D261">
            <v>300</v>
          </cell>
        </row>
        <row r="262">
          <cell r="B262">
            <v>250000023</v>
          </cell>
          <cell r="C262" t="str">
            <v>I.GRUNDMANES APO, SIA</v>
          </cell>
          <cell r="D262">
            <v>300</v>
          </cell>
        </row>
        <row r="263">
          <cell r="B263">
            <v>250000039</v>
          </cell>
          <cell r="C263" t="str">
            <v>Šķiltere Grieta - ārsta prakse ginekoloģijā, dzemdniecībā</v>
          </cell>
          <cell r="D263">
            <v>2784</v>
          </cell>
        </row>
        <row r="264">
          <cell r="B264">
            <v>250000071</v>
          </cell>
          <cell r="C264" t="str">
            <v>Pudze Dace - ārsta prakse ginekoloģijā, dzemdniecībā</v>
          </cell>
          <cell r="D264">
            <v>10327</v>
          </cell>
        </row>
        <row r="265">
          <cell r="B265">
            <v>250000072</v>
          </cell>
          <cell r="C265" t="str">
            <v>J.Krauzes ārsta prakse, SIA</v>
          </cell>
          <cell r="D265">
            <v>16870</v>
          </cell>
        </row>
        <row r="266">
          <cell r="B266">
            <v>250000073</v>
          </cell>
          <cell r="C266" t="str">
            <v>Muceniece Ināra - ārsta prakse ginekoloģijā, dzemdniecībā</v>
          </cell>
          <cell r="D266">
            <v>7099</v>
          </cell>
        </row>
        <row r="267">
          <cell r="B267">
            <v>250000085</v>
          </cell>
          <cell r="C267" t="str">
            <v>Saleniece Sarmīte - ārsta prakse reimatoloģijā</v>
          </cell>
          <cell r="D267">
            <v>8003</v>
          </cell>
        </row>
        <row r="268">
          <cell r="B268">
            <v>250000087</v>
          </cell>
          <cell r="C268" t="str">
            <v>VALMIERAS VESELĪBAS CENTRS, SIA</v>
          </cell>
          <cell r="D268">
            <v>18044</v>
          </cell>
        </row>
        <row r="269">
          <cell r="B269">
            <v>250000092</v>
          </cell>
          <cell r="C269" t="str">
            <v>Vidzemes slimnīca, Sabiedrība ar ierobežotu atbildību</v>
          </cell>
          <cell r="D269">
            <v>222288</v>
          </cell>
        </row>
        <row r="270">
          <cell r="B270">
            <v>250000106</v>
          </cell>
          <cell r="C270" t="str">
            <v>Vinetas Volkovičas Ārsta Prakse, Sabiedrība ar ierobežotu atbildību</v>
          </cell>
          <cell r="D270">
            <v>10797</v>
          </cell>
        </row>
        <row r="271">
          <cell r="B271">
            <v>250000127</v>
          </cell>
          <cell r="C271" t="str">
            <v>Freimane Aija - ārsta prakse neiroloģijā un algoloģijā</v>
          </cell>
          <cell r="D271">
            <v>2869</v>
          </cell>
        </row>
        <row r="272">
          <cell r="B272">
            <v>250000180</v>
          </cell>
          <cell r="C272" t="str">
            <v>Silvijas Lapiņas ārsta prakse, SIA</v>
          </cell>
          <cell r="D272">
            <v>18557</v>
          </cell>
        </row>
        <row r="273">
          <cell r="B273">
            <v>250000181</v>
          </cell>
          <cell r="C273" t="str">
            <v>Ginta Lapiņa ārsta prakse, SIA</v>
          </cell>
          <cell r="D273">
            <v>6366</v>
          </cell>
        </row>
        <row r="274">
          <cell r="B274">
            <v>360200009</v>
          </cell>
          <cell r="C274" t="str">
            <v>Liepiņa Māra - acu ārsta prakse</v>
          </cell>
          <cell r="D274">
            <v>300</v>
          </cell>
        </row>
        <row r="275">
          <cell r="B275">
            <v>360200020</v>
          </cell>
          <cell r="C275" t="str">
            <v>Alūksnes primārās veselības aprūpes centrs, Sabiedrība ar ierobežotu atbildību</v>
          </cell>
          <cell r="D275">
            <v>15985</v>
          </cell>
        </row>
        <row r="276">
          <cell r="B276">
            <v>360200027</v>
          </cell>
          <cell r="C276" t="str">
            <v>Alūksnes slimnīca, Sabiedrība ar ierobežotu atbildību</v>
          </cell>
          <cell r="D276">
            <v>22722</v>
          </cell>
        </row>
        <row r="277">
          <cell r="B277">
            <v>380200004</v>
          </cell>
          <cell r="C277" t="str">
            <v>Paider Inas ārsta prakse dermatoveneroloģijā, SIA</v>
          </cell>
          <cell r="D277">
            <v>2365</v>
          </cell>
        </row>
        <row r="278">
          <cell r="B278">
            <v>420200021</v>
          </cell>
          <cell r="C278" t="str">
            <v>Amoliņa Ildze - ārsta prakse endokrinoloģijā</v>
          </cell>
          <cell r="D278">
            <v>36223</v>
          </cell>
        </row>
        <row r="279">
          <cell r="B279">
            <v>420200032</v>
          </cell>
          <cell r="C279" t="str">
            <v>Cēsu bērnu un pusaudžu reproduktīvās veselības centrs, SIA</v>
          </cell>
          <cell r="D279">
            <v>12020</v>
          </cell>
        </row>
        <row r="280">
          <cell r="B280">
            <v>420200039</v>
          </cell>
          <cell r="C280" t="str">
            <v>I.ZUPAS ĀRSTU PRAKSE, SIA</v>
          </cell>
          <cell r="D280">
            <v>11964</v>
          </cell>
        </row>
        <row r="281">
          <cell r="B281">
            <v>420200052</v>
          </cell>
          <cell r="C281" t="str">
            <v>CĒSU KLĪNIKA, Sabiedrība ar ierobežotu atbildību</v>
          </cell>
          <cell r="D281">
            <v>187516</v>
          </cell>
        </row>
        <row r="282">
          <cell r="B282">
            <v>420200066</v>
          </cell>
          <cell r="C282" t="str">
            <v>URO SOLUTION, Sabiedrība ar ierobežotu atbildību</v>
          </cell>
          <cell r="D282">
            <v>3097</v>
          </cell>
        </row>
        <row r="283">
          <cell r="B283">
            <v>421200001</v>
          </cell>
          <cell r="C283" t="str">
            <v>Rehabilitācijas centrs "Līgatne", SIA</v>
          </cell>
          <cell r="D283">
            <v>300</v>
          </cell>
        </row>
        <row r="284">
          <cell r="B284">
            <v>500200034</v>
          </cell>
          <cell r="C284" t="str">
            <v>Elksnis Imants - ārsta prakse oftalmoloģijā</v>
          </cell>
          <cell r="D284">
            <v>300</v>
          </cell>
        </row>
        <row r="285">
          <cell r="B285">
            <v>500200035</v>
          </cell>
          <cell r="C285" t="str">
            <v>Stubure Inese - ārsta prakse oftalmoloģijā</v>
          </cell>
          <cell r="D285">
            <v>396</v>
          </cell>
        </row>
        <row r="286">
          <cell r="B286">
            <v>500200036</v>
          </cell>
          <cell r="C286" t="str">
            <v>Elksne Ērika - ārsta prakse ginekoloģijā, dzemdniecībā</v>
          </cell>
          <cell r="D286">
            <v>2137</v>
          </cell>
        </row>
        <row r="287">
          <cell r="B287">
            <v>500200037</v>
          </cell>
          <cell r="C287" t="str">
            <v>Mazūre Jolanta - ārsta prakse ginekoloģijā, dzemdniecībā</v>
          </cell>
          <cell r="D287">
            <v>26722</v>
          </cell>
        </row>
        <row r="288">
          <cell r="B288">
            <v>500200052</v>
          </cell>
          <cell r="C288" t="str">
            <v>Balvu un Gulbenes slimnīcu apvienība, Sabiedrība ar ierobežotu atbildību</v>
          </cell>
          <cell r="D288">
            <v>121883</v>
          </cell>
        </row>
        <row r="289">
          <cell r="B289">
            <v>500200054</v>
          </cell>
          <cell r="C289" t="str">
            <v xml:space="preserve">Marmed, Sabiedrība ar ierobežotu atbildību </v>
          </cell>
          <cell r="D289">
            <v>523</v>
          </cell>
        </row>
        <row r="290">
          <cell r="B290">
            <v>660200010</v>
          </cell>
          <cell r="C290" t="str">
            <v>Puriņa Regīna - ārsta prakse neiroloģijā</v>
          </cell>
          <cell r="D290">
            <v>6492</v>
          </cell>
        </row>
        <row r="291">
          <cell r="B291">
            <v>660200027</v>
          </cell>
          <cell r="C291" t="str">
            <v>Limbažu slimnīca, Sabiedrība ar ierobežotu atbildību</v>
          </cell>
          <cell r="D291">
            <v>90667</v>
          </cell>
        </row>
        <row r="292">
          <cell r="B292">
            <v>660200029</v>
          </cell>
          <cell r="C292" t="str">
            <v>MP, Jura Kociņa individuālais uzņēmums</v>
          </cell>
          <cell r="D292">
            <v>12373</v>
          </cell>
        </row>
        <row r="293">
          <cell r="B293">
            <v>660200030</v>
          </cell>
          <cell r="C293" t="str">
            <v>Ineses Samulevičas medicīniskā privātprakse, SIA</v>
          </cell>
          <cell r="D293">
            <v>13262</v>
          </cell>
        </row>
        <row r="294">
          <cell r="B294">
            <v>660200035</v>
          </cell>
          <cell r="C294" t="str">
            <v>TERVO, SIA</v>
          </cell>
          <cell r="D294">
            <v>555</v>
          </cell>
        </row>
        <row r="295">
          <cell r="B295">
            <v>661400011</v>
          </cell>
          <cell r="C295" t="str">
            <v>BĒRNU PSIHONEIROLOĢISKĀ SLIMNĪCA "AINAŽI", Valsts sabiedrība ar ierobežotu atbildību</v>
          </cell>
          <cell r="D295">
            <v>300</v>
          </cell>
        </row>
        <row r="296">
          <cell r="B296">
            <v>700200041</v>
          </cell>
          <cell r="C296" t="str">
            <v>Madonas slimnīca, Madonas novada pašvaldības SIA</v>
          </cell>
          <cell r="D296">
            <v>138655</v>
          </cell>
        </row>
        <row r="297">
          <cell r="B297">
            <v>700800009</v>
          </cell>
          <cell r="C297" t="str">
            <v>Salvere IR, Sabiedrība ar ierobežotu atbildību</v>
          </cell>
          <cell r="D297">
            <v>10797</v>
          </cell>
        </row>
        <row r="298">
          <cell r="B298">
            <v>701400002</v>
          </cell>
          <cell r="C298" t="str">
            <v xml:space="preserve">Lubānas Sociālās aprūpes centrs, Madonas novada Lubānas apvienības pārvalde </v>
          </cell>
          <cell r="D298">
            <v>1485</v>
          </cell>
        </row>
        <row r="299">
          <cell r="B299">
            <v>701800002</v>
          </cell>
          <cell r="C299" t="str">
            <v>Varakļānu veselības aprūpes centrs, SIA</v>
          </cell>
          <cell r="D299">
            <v>5542</v>
          </cell>
        </row>
        <row r="300">
          <cell r="B300">
            <v>705500004</v>
          </cell>
          <cell r="C300" t="str">
            <v>Ērgļu slimnīca, Sabiedrība ar ierobežotu atbildību</v>
          </cell>
          <cell r="D300">
            <v>6701</v>
          </cell>
        </row>
        <row r="301">
          <cell r="B301">
            <v>705500009</v>
          </cell>
          <cell r="C301" t="str">
            <v>AURIS, Madonas rajona D.Kalves individuālais uzņēmums</v>
          </cell>
          <cell r="D301">
            <v>1774</v>
          </cell>
        </row>
        <row r="302">
          <cell r="B302">
            <v>940200005</v>
          </cell>
          <cell r="C302" t="str">
            <v>Točs Oskars - ārsta prakse neiroloģijā</v>
          </cell>
          <cell r="D302">
            <v>2826</v>
          </cell>
        </row>
        <row r="303">
          <cell r="B303">
            <v>940200008</v>
          </cell>
          <cell r="C303" t="str">
            <v>ARIANDA GRĪNVALDE ĀRSTA PRAKSE PSIHIATRIJĀ, IK</v>
          </cell>
          <cell r="D303">
            <v>505</v>
          </cell>
        </row>
        <row r="304">
          <cell r="B304">
            <v>941600009</v>
          </cell>
          <cell r="C304" t="str">
            <v>Galīte Solveiga -acu ārsta prakse</v>
          </cell>
          <cell r="D304">
            <v>473</v>
          </cell>
        </row>
        <row r="305">
          <cell r="B305">
            <v>941600020</v>
          </cell>
          <cell r="C305" t="str">
            <v>Sarkanā Krusta Smiltenes slimnīca, SIA</v>
          </cell>
          <cell r="D305">
            <v>84251</v>
          </cell>
        </row>
        <row r="306">
          <cell r="B306">
            <v>941800004</v>
          </cell>
          <cell r="C306" t="str">
            <v>Strenču psihoneiroloģiskā slimnīca, Valsts sabiedrība ar ierobežotu atbildību</v>
          </cell>
          <cell r="D306">
            <v>1682</v>
          </cell>
        </row>
        <row r="307">
          <cell r="B307">
            <v>961000003</v>
          </cell>
          <cell r="C307" t="str">
            <v>Mazsalacas slimnīca, Sabiedrība ar ierobežotu atbildību</v>
          </cell>
          <cell r="D307">
            <v>300</v>
          </cell>
        </row>
        <row r="308">
          <cell r="B308">
            <v>961000004</v>
          </cell>
          <cell r="C308" t="str">
            <v>Plūme Anda - ģimenes ārsta un ginekologa, dzemdību speciālista prakse</v>
          </cell>
          <cell r="D308">
            <v>1824</v>
          </cell>
        </row>
        <row r="309">
          <cell r="B309">
            <v>961600011</v>
          </cell>
          <cell r="C309" t="str">
            <v>Ārgale Vēsma - ārsta prakse kardioloģijā</v>
          </cell>
          <cell r="D309">
            <v>2961</v>
          </cell>
        </row>
        <row r="310">
          <cell r="B310">
            <v>90000019</v>
          </cell>
          <cell r="C310" t="str">
            <v>Dialīzes centrs, Sabiedrība ar ierobežotu atbildību</v>
          </cell>
          <cell r="D310">
            <v>45276</v>
          </cell>
        </row>
        <row r="311">
          <cell r="B311">
            <v>90000026</v>
          </cell>
          <cell r="C311" t="str">
            <v>Zemgales veselības centrs, Sabiedrība ar ierobežotu atbildību</v>
          </cell>
          <cell r="D311">
            <v>49668</v>
          </cell>
        </row>
        <row r="312">
          <cell r="B312">
            <v>90000041</v>
          </cell>
          <cell r="C312" t="str">
            <v>Zemgales diabēta centrs, Sabiedrība ar ierobežotu atbildību</v>
          </cell>
          <cell r="D312">
            <v>60837</v>
          </cell>
        </row>
        <row r="313">
          <cell r="B313">
            <v>90000062</v>
          </cell>
          <cell r="C313" t="str">
            <v>Zīvertes prakse, SIA</v>
          </cell>
          <cell r="D313">
            <v>24115</v>
          </cell>
        </row>
        <row r="314">
          <cell r="B314">
            <v>90000074</v>
          </cell>
          <cell r="C314" t="str">
            <v>Tomsone Zane - ārsta prakse ginekoloģijā, dzemdniecībā</v>
          </cell>
          <cell r="D314">
            <v>1096</v>
          </cell>
        </row>
        <row r="315">
          <cell r="B315">
            <v>90000115</v>
          </cell>
          <cell r="C315" t="str">
            <v>Vanaga Māra - ārsta prakse ginekoloģijā, dzemdniecībā</v>
          </cell>
          <cell r="D315">
            <v>11034</v>
          </cell>
        </row>
        <row r="316">
          <cell r="B316">
            <v>90012101</v>
          </cell>
          <cell r="C316" t="str">
            <v>Slimnīca Ģintermuiža, Valsts sabiedrība ar ierobežotu atbildību</v>
          </cell>
          <cell r="D316">
            <v>9032</v>
          </cell>
        </row>
        <row r="317">
          <cell r="B317">
            <v>90020301</v>
          </cell>
          <cell r="C317" t="str">
            <v>JELGAVAS PILSĒTAS SLIMNĪCA, SIA</v>
          </cell>
          <cell r="D317">
            <v>139111</v>
          </cell>
        </row>
        <row r="318">
          <cell r="B318">
            <v>90024001</v>
          </cell>
          <cell r="C318" t="str">
            <v>Medicīnas sabiedrība "Optima 1", Sabiedrība ar ierobežotu atbildību</v>
          </cell>
          <cell r="D318">
            <v>2140</v>
          </cell>
        </row>
        <row r="319">
          <cell r="B319">
            <v>90024101</v>
          </cell>
          <cell r="C319" t="str">
            <v>Jelgavas poliklīnika, SIA</v>
          </cell>
          <cell r="D319">
            <v>113400</v>
          </cell>
        </row>
        <row r="320">
          <cell r="B320">
            <v>90065207</v>
          </cell>
          <cell r="C320" t="str">
            <v>FITOSAN PLUS, Medicīnas centrs SIA</v>
          </cell>
          <cell r="D320">
            <v>300</v>
          </cell>
        </row>
        <row r="321">
          <cell r="B321">
            <v>90077403</v>
          </cell>
          <cell r="C321" t="str">
            <v>Asklepius-ārsta prakse, IK</v>
          </cell>
          <cell r="D321">
            <v>2144</v>
          </cell>
        </row>
        <row r="322">
          <cell r="B322">
            <v>90077413</v>
          </cell>
          <cell r="C322" t="str">
            <v>Vrubļevska Tamāra - ārsta prakse otolaringoloģijā</v>
          </cell>
          <cell r="D322">
            <v>4537</v>
          </cell>
        </row>
        <row r="323">
          <cell r="B323">
            <v>90077415</v>
          </cell>
          <cell r="C323" t="str">
            <v>Lūse Elita - ārsta prakse oftalmoloģijā</v>
          </cell>
          <cell r="D323">
            <v>300</v>
          </cell>
        </row>
        <row r="324">
          <cell r="B324">
            <v>90077416</v>
          </cell>
          <cell r="C324" t="str">
            <v>Ligitas Igaunes ārsta prakse neiroloģijā, SIA</v>
          </cell>
          <cell r="D324">
            <v>3378</v>
          </cell>
        </row>
        <row r="325">
          <cell r="B325">
            <v>90077418</v>
          </cell>
          <cell r="C325" t="str">
            <v>Junora, SIA</v>
          </cell>
          <cell r="D325">
            <v>3057</v>
          </cell>
        </row>
        <row r="326">
          <cell r="B326">
            <v>90077428</v>
          </cell>
          <cell r="C326" t="str">
            <v>Freiberga Selga  - ārsta dermatologa, venerologa un kosmetologa prakse</v>
          </cell>
          <cell r="D326">
            <v>16486</v>
          </cell>
        </row>
        <row r="327">
          <cell r="B327">
            <v>90077431</v>
          </cell>
          <cell r="C327" t="str">
            <v>S.Ozoliņas acu ārstu prakse, SIA</v>
          </cell>
          <cell r="D327">
            <v>350</v>
          </cell>
        </row>
        <row r="328">
          <cell r="B328">
            <v>90077433</v>
          </cell>
          <cell r="C328" t="str">
            <v>Bičevska Iveta - ārsta prakse ginekoloģijā, dzemdniecība</v>
          </cell>
          <cell r="D328">
            <v>12070</v>
          </cell>
        </row>
        <row r="329">
          <cell r="B329">
            <v>90077434</v>
          </cell>
          <cell r="C329" t="str">
            <v>Kaļenčuka Svetlana - ārsta prakse neiroloģijā</v>
          </cell>
          <cell r="D329">
            <v>6230</v>
          </cell>
        </row>
        <row r="330">
          <cell r="B330">
            <v>110000011</v>
          </cell>
          <cell r="C330" t="str">
            <v>Lornete, Sabiedrība ar ierobežotu atbildību</v>
          </cell>
          <cell r="D330">
            <v>360</v>
          </cell>
        </row>
        <row r="331">
          <cell r="B331">
            <v>110000034</v>
          </cell>
          <cell r="C331" t="str">
            <v>Grestes klīnika, Sabiedrība ar ierobežotu atbildību</v>
          </cell>
          <cell r="D331">
            <v>7235</v>
          </cell>
        </row>
        <row r="332">
          <cell r="B332">
            <v>110000048</v>
          </cell>
          <cell r="C332" t="str">
            <v>Jēkabpils reģionālā slimnīca, Sabiedrība ar ierobežotu atbildību</v>
          </cell>
          <cell r="D332">
            <v>191179</v>
          </cell>
        </row>
        <row r="333">
          <cell r="B333">
            <v>110000057</v>
          </cell>
          <cell r="C333" t="str">
            <v>Lejiņa Ligita - ārsta prakse oftalmoloģijā</v>
          </cell>
          <cell r="D333">
            <v>300</v>
          </cell>
        </row>
        <row r="334">
          <cell r="B334">
            <v>320200001</v>
          </cell>
          <cell r="C334" t="str">
            <v>Aizkraukles slimnīca, Sabiedrība ar ierobežotu atbildību</v>
          </cell>
          <cell r="D334">
            <v>78894</v>
          </cell>
        </row>
        <row r="335">
          <cell r="B335">
            <v>400200003</v>
          </cell>
          <cell r="C335" t="str">
            <v>Krūmiņa Lija - ģimenes ārsta, kardiologa un reimatologa ārsta prakse</v>
          </cell>
          <cell r="D335">
            <v>4489</v>
          </cell>
        </row>
        <row r="336">
          <cell r="B336">
            <v>400200007</v>
          </cell>
          <cell r="C336" t="str">
            <v>Landorfs Juris-  ārsta prakse neiroloģijā</v>
          </cell>
          <cell r="D336">
            <v>4416</v>
          </cell>
        </row>
        <row r="337">
          <cell r="B337">
            <v>400200024</v>
          </cell>
          <cell r="C337" t="str">
            <v>Bauskas slimnīca, SIA</v>
          </cell>
          <cell r="D337">
            <v>94071</v>
          </cell>
        </row>
        <row r="338">
          <cell r="B338">
            <v>400200027</v>
          </cell>
          <cell r="C338" t="str">
            <v>Rūtas Gravas ārsta prakse psihiatrijā, Sabiedrība ar ierobežotu atbildību</v>
          </cell>
          <cell r="D338">
            <v>413</v>
          </cell>
        </row>
        <row r="339">
          <cell r="B339">
            <v>406477401</v>
          </cell>
          <cell r="C339" t="str">
            <v>Bauverte Inita - ārsta prakse oftalmoloģijā</v>
          </cell>
          <cell r="D339">
            <v>300</v>
          </cell>
        </row>
        <row r="340">
          <cell r="B340">
            <v>460200027</v>
          </cell>
          <cell r="C340" t="str">
            <v>Mirdzas Siliņas ārsta prakse, SIA</v>
          </cell>
          <cell r="D340">
            <v>7250</v>
          </cell>
        </row>
        <row r="341">
          <cell r="B341">
            <v>460200036</v>
          </cell>
          <cell r="C341" t="str">
            <v>Dobeles un apkārtnes slimnīca, SIA</v>
          </cell>
          <cell r="D341">
            <v>80215</v>
          </cell>
        </row>
        <row r="342">
          <cell r="B342">
            <v>460200042</v>
          </cell>
          <cell r="C342" t="str">
            <v>Rūde Iveta - ārsta prakse narkoloģijā un psihiatrijā</v>
          </cell>
          <cell r="D342">
            <v>676</v>
          </cell>
        </row>
        <row r="343">
          <cell r="B343">
            <v>460200043</v>
          </cell>
          <cell r="C343" t="str">
            <v>I. Muzikantes ārsta prakse, SIA</v>
          </cell>
          <cell r="D343">
            <v>9948</v>
          </cell>
        </row>
        <row r="344">
          <cell r="B344">
            <v>468900005</v>
          </cell>
          <cell r="C344" t="str">
            <v xml:space="preserve">Rehabilitācijas centrs "Tērvete", Sabiedrība ar ierobežotu atbildību </v>
          </cell>
          <cell r="D344">
            <v>300</v>
          </cell>
        </row>
        <row r="345">
          <cell r="B345">
            <v>560800001</v>
          </cell>
          <cell r="C345" t="str">
            <v>Aknīstes veselības un sociālās aprūpes centrs, Sabiedrība ar ierobežotu atbildību</v>
          </cell>
          <cell r="D345">
            <v>300</v>
          </cell>
        </row>
        <row r="346">
          <cell r="B346">
            <v>740200008</v>
          </cell>
          <cell r="C346" t="str">
            <v>Ogres rajona slimnīca, Sabiedrība ar ierobežotu atbildību</v>
          </cell>
          <cell r="D346">
            <v>137615</v>
          </cell>
        </row>
        <row r="347">
          <cell r="B347">
            <v>740200012</v>
          </cell>
          <cell r="C347" t="str">
            <v>Pajumte B.V, SIA</v>
          </cell>
          <cell r="D347">
            <v>667</v>
          </cell>
        </row>
        <row r="348">
          <cell r="B348">
            <v>740200041</v>
          </cell>
          <cell r="C348" t="str">
            <v>LIJAS MORAS ĀRSTA PRAKSE, SIA</v>
          </cell>
          <cell r="D348">
            <v>9957</v>
          </cell>
        </row>
        <row r="349">
          <cell r="B349">
            <v>740200049</v>
          </cell>
          <cell r="C349" t="str">
            <v>Daces Teterovskas ārsta prakse endokrinoloģijā, Sabiedrība ar ierobežotu atbildību</v>
          </cell>
          <cell r="D349">
            <v>61941</v>
          </cell>
        </row>
        <row r="350">
          <cell r="B350">
            <v>741400012</v>
          </cell>
          <cell r="C350" t="str">
            <v>Ruzhylo Roman - ārsta prakse oftalmoloģijā</v>
          </cell>
          <cell r="D350">
            <v>300</v>
          </cell>
        </row>
        <row r="351">
          <cell r="B351">
            <v>741400013</v>
          </cell>
          <cell r="C351" t="str">
            <v>Melkerte Iveta - ārsta prakse otorinolaringoloģijā</v>
          </cell>
          <cell r="D351">
            <v>856</v>
          </cell>
        </row>
        <row r="352">
          <cell r="B352">
            <v>741400026</v>
          </cell>
          <cell r="C352" t="str">
            <v>OLIVERSS, Sabiedrība ar ierobežotu atbildību</v>
          </cell>
          <cell r="D352">
            <v>300</v>
          </cell>
        </row>
        <row r="353">
          <cell r="B353">
            <v>110000079</v>
          </cell>
          <cell r="C353" t="str">
            <v>KIRSH LEGAL Solutions, SIA</v>
          </cell>
          <cell r="D353">
            <v>18876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6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6" sqref="F6"/>
    </sheetView>
  </sheetViews>
  <sheetFormatPr defaultRowHeight="14.5" x14ac:dyDescent="0.35"/>
  <cols>
    <col min="1" max="1" width="14.54296875" customWidth="1"/>
    <col min="2" max="2" width="21.54296875" style="13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166</v>
      </c>
      <c r="B3" s="16"/>
      <c r="C3" s="16"/>
      <c r="D3" s="16"/>
      <c r="E3" s="16"/>
      <c r="F3" s="16"/>
      <c r="G3" s="16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167</v>
      </c>
      <c r="E5" s="3" t="s">
        <v>5</v>
      </c>
      <c r="F5" s="3" t="s">
        <v>168</v>
      </c>
      <c r="G5" s="3" t="s">
        <v>169</v>
      </c>
    </row>
    <row r="6" spans="1:7" ht="15.75" customHeight="1" x14ac:dyDescent="0.35">
      <c r="A6" s="3"/>
      <c r="B6" s="12"/>
      <c r="C6" s="3" t="s">
        <v>1</v>
      </c>
      <c r="D6" s="11">
        <f>SUM(D7:D166)</f>
        <v>3544208.8599999975</v>
      </c>
      <c r="E6" s="7">
        <f>SUM(E7:E166)</f>
        <v>9040075</v>
      </c>
      <c r="F6" s="7">
        <f>E6/12*4</f>
        <v>3013358.3333333335</v>
      </c>
      <c r="G6" s="4">
        <f>D6/F6</f>
        <v>1.1761657486248722</v>
      </c>
    </row>
    <row r="7" spans="1:7" x14ac:dyDescent="0.35">
      <c r="A7" s="10" t="s">
        <v>7</v>
      </c>
      <c r="B7" s="6">
        <v>1000192</v>
      </c>
      <c r="C7" s="10" t="s">
        <v>8</v>
      </c>
      <c r="D7" s="9">
        <v>738.08</v>
      </c>
      <c r="E7" s="8"/>
      <c r="F7" s="8"/>
      <c r="G7" s="5"/>
    </row>
    <row r="8" spans="1:7" x14ac:dyDescent="0.35">
      <c r="A8" s="10" t="s">
        <v>7</v>
      </c>
      <c r="B8" s="6">
        <v>1000220</v>
      </c>
      <c r="C8" s="10" t="s">
        <v>9</v>
      </c>
      <c r="D8" s="9">
        <v>6907.8899999999994</v>
      </c>
      <c r="E8" s="8"/>
      <c r="F8" s="8"/>
      <c r="G8" s="5"/>
    </row>
    <row r="9" spans="1:7" x14ac:dyDescent="0.35">
      <c r="A9" s="10" t="s">
        <v>7</v>
      </c>
      <c r="B9" s="6">
        <v>10000032</v>
      </c>
      <c r="C9" s="10" t="s">
        <v>10</v>
      </c>
      <c r="D9" s="9">
        <v>2816.8199999999993</v>
      </c>
      <c r="E9" s="8">
        <v>8331</v>
      </c>
      <c r="F9" s="8">
        <f t="shared" ref="F9:F72" si="0">E9/12*4</f>
        <v>2777</v>
      </c>
      <c r="G9" s="5">
        <f t="shared" ref="G9:G72" si="1">D9/F9</f>
        <v>1.0143392149801942</v>
      </c>
    </row>
    <row r="10" spans="1:7" x14ac:dyDescent="0.35">
      <c r="A10" s="10" t="s">
        <v>7</v>
      </c>
      <c r="B10" s="6">
        <v>10000033</v>
      </c>
      <c r="C10" s="10" t="s">
        <v>11</v>
      </c>
      <c r="D10" s="9">
        <v>134.32</v>
      </c>
      <c r="E10" s="8">
        <v>647</v>
      </c>
      <c r="F10" s="8">
        <f t="shared" si="0"/>
        <v>215.66666666666666</v>
      </c>
      <c r="G10" s="5">
        <f t="shared" si="1"/>
        <v>0.62281298299845445</v>
      </c>
    </row>
    <row r="11" spans="1:7" x14ac:dyDescent="0.35">
      <c r="A11" s="10" t="s">
        <v>7</v>
      </c>
      <c r="B11" s="6">
        <v>10000058</v>
      </c>
      <c r="C11" s="10" t="s">
        <v>12</v>
      </c>
      <c r="D11" s="9">
        <v>4745.5</v>
      </c>
      <c r="E11" s="8">
        <v>43001</v>
      </c>
      <c r="F11" s="8">
        <f t="shared" si="0"/>
        <v>14333.666666666666</v>
      </c>
      <c r="G11" s="5">
        <f t="shared" si="1"/>
        <v>0.33107369596055908</v>
      </c>
    </row>
    <row r="12" spans="1:7" x14ac:dyDescent="0.35">
      <c r="A12" s="10" t="s">
        <v>7</v>
      </c>
      <c r="B12" s="6">
        <v>10000114</v>
      </c>
      <c r="C12" s="10" t="s">
        <v>13</v>
      </c>
      <c r="D12" s="9">
        <v>2932.8999999999996</v>
      </c>
      <c r="E12" s="8">
        <v>19260</v>
      </c>
      <c r="F12" s="8">
        <f t="shared" si="0"/>
        <v>6420</v>
      </c>
      <c r="G12" s="5">
        <f t="shared" si="1"/>
        <v>0.45683800623052956</v>
      </c>
    </row>
    <row r="13" spans="1:7" x14ac:dyDescent="0.35">
      <c r="A13" s="10" t="s">
        <v>7</v>
      </c>
      <c r="B13" s="6">
        <v>10000214</v>
      </c>
      <c r="C13" s="10" t="s">
        <v>14</v>
      </c>
      <c r="D13" s="9">
        <v>8297.8499999999967</v>
      </c>
      <c r="E13" s="8">
        <v>40643</v>
      </c>
      <c r="F13" s="8">
        <f t="shared" si="0"/>
        <v>13547.666666666666</v>
      </c>
      <c r="G13" s="5">
        <f t="shared" si="1"/>
        <v>0.61249292621115548</v>
      </c>
    </row>
    <row r="14" spans="1:7" x14ac:dyDescent="0.35">
      <c r="A14" s="10" t="s">
        <v>7</v>
      </c>
      <c r="B14" s="6">
        <v>10000230</v>
      </c>
      <c r="C14" s="10" t="s">
        <v>15</v>
      </c>
      <c r="D14" s="9">
        <v>270.61</v>
      </c>
      <c r="E14" s="8">
        <v>1120</v>
      </c>
      <c r="F14" s="8">
        <f t="shared" si="0"/>
        <v>373.33333333333331</v>
      </c>
      <c r="G14" s="5">
        <f t="shared" si="1"/>
        <v>0.72484821428571433</v>
      </c>
    </row>
    <row r="15" spans="1:7" x14ac:dyDescent="0.35">
      <c r="A15" s="10" t="s">
        <v>7</v>
      </c>
      <c r="B15" s="6">
        <v>10000234</v>
      </c>
      <c r="C15" s="10" t="s">
        <v>16</v>
      </c>
      <c r="D15" s="9">
        <v>788401.15000000049</v>
      </c>
      <c r="E15" s="8">
        <v>2021574</v>
      </c>
      <c r="F15" s="8">
        <f t="shared" si="0"/>
        <v>673858</v>
      </c>
      <c r="G15" s="5">
        <f t="shared" si="1"/>
        <v>1.1699811384594387</v>
      </c>
    </row>
    <row r="16" spans="1:7" x14ac:dyDescent="0.35">
      <c r="A16" s="10" t="s">
        <v>7</v>
      </c>
      <c r="B16" s="6">
        <v>10000287</v>
      </c>
      <c r="C16" s="10" t="s">
        <v>17</v>
      </c>
      <c r="D16" s="9">
        <v>14500.88</v>
      </c>
      <c r="E16" s="8">
        <v>40881</v>
      </c>
      <c r="F16" s="8">
        <f t="shared" si="0"/>
        <v>13627</v>
      </c>
      <c r="G16" s="5">
        <f t="shared" si="1"/>
        <v>1.0641285682835546</v>
      </c>
    </row>
    <row r="17" spans="1:7" x14ac:dyDescent="0.35">
      <c r="A17" s="10" t="s">
        <v>7</v>
      </c>
      <c r="B17" s="6">
        <v>10000310</v>
      </c>
      <c r="C17" s="10" t="s">
        <v>18</v>
      </c>
      <c r="D17" s="14">
        <v>2639.5300000000007</v>
      </c>
      <c r="E17" s="8">
        <v>6072</v>
      </c>
      <c r="F17" s="8">
        <f t="shared" si="0"/>
        <v>2024</v>
      </c>
      <c r="G17" s="5">
        <f t="shared" si="1"/>
        <v>1.3041156126482216</v>
      </c>
    </row>
    <row r="18" spans="1:7" x14ac:dyDescent="0.35">
      <c r="A18" s="10" t="s">
        <v>7</v>
      </c>
      <c r="B18" s="6">
        <v>10000316</v>
      </c>
      <c r="C18" s="10" t="s">
        <v>19</v>
      </c>
      <c r="D18" s="14">
        <v>52.019999999999996</v>
      </c>
      <c r="E18" s="8">
        <v>510</v>
      </c>
      <c r="F18" s="8">
        <f t="shared" si="0"/>
        <v>170</v>
      </c>
      <c r="G18" s="5">
        <f t="shared" si="1"/>
        <v>0.30599999999999999</v>
      </c>
    </row>
    <row r="19" spans="1:7" x14ac:dyDescent="0.35">
      <c r="A19" s="10" t="s">
        <v>7</v>
      </c>
      <c r="B19" s="6">
        <v>10000322</v>
      </c>
      <c r="C19" s="10" t="s">
        <v>20</v>
      </c>
      <c r="D19" s="14">
        <v>4457.97</v>
      </c>
      <c r="E19" s="8"/>
      <c r="F19" s="8"/>
      <c r="G19" s="5"/>
    </row>
    <row r="20" spans="1:7" x14ac:dyDescent="0.35">
      <c r="A20" s="10" t="s">
        <v>7</v>
      </c>
      <c r="B20" s="6">
        <v>10000323</v>
      </c>
      <c r="C20" s="10" t="s">
        <v>21</v>
      </c>
      <c r="D20" s="14">
        <v>89.239999999999981</v>
      </c>
      <c r="E20" s="8">
        <v>1132</v>
      </c>
      <c r="F20" s="8">
        <f t="shared" si="0"/>
        <v>377.33333333333331</v>
      </c>
      <c r="G20" s="5">
        <f t="shared" si="1"/>
        <v>0.23650176678445226</v>
      </c>
    </row>
    <row r="21" spans="1:7" x14ac:dyDescent="0.35">
      <c r="A21" s="10" t="s">
        <v>7</v>
      </c>
      <c r="B21" s="6">
        <v>10000326</v>
      </c>
      <c r="C21" s="10" t="s">
        <v>22</v>
      </c>
      <c r="D21" s="14">
        <v>170.68999999999997</v>
      </c>
      <c r="E21" s="8">
        <v>1925</v>
      </c>
      <c r="F21" s="8">
        <f t="shared" si="0"/>
        <v>641.66666666666663</v>
      </c>
      <c r="G21" s="5">
        <f t="shared" si="1"/>
        <v>0.26601038961038959</v>
      </c>
    </row>
    <row r="22" spans="1:7" x14ac:dyDescent="0.35">
      <c r="A22" s="10" t="s">
        <v>7</v>
      </c>
      <c r="B22" s="6">
        <v>10000343</v>
      </c>
      <c r="C22" s="10" t="s">
        <v>23</v>
      </c>
      <c r="D22" s="14">
        <v>796.69000000000028</v>
      </c>
      <c r="E22" s="8">
        <v>3168</v>
      </c>
      <c r="F22" s="8">
        <f t="shared" si="0"/>
        <v>1056</v>
      </c>
      <c r="G22" s="5">
        <f t="shared" si="1"/>
        <v>0.75444128787878817</v>
      </c>
    </row>
    <row r="23" spans="1:7" x14ac:dyDescent="0.35">
      <c r="A23" s="10" t="s">
        <v>7</v>
      </c>
      <c r="B23" s="6">
        <v>10000357</v>
      </c>
      <c r="C23" s="10" t="s">
        <v>143</v>
      </c>
      <c r="D23" s="14">
        <v>17.79</v>
      </c>
      <c r="E23" s="8">
        <v>687</v>
      </c>
      <c r="F23" s="8">
        <f t="shared" si="0"/>
        <v>229</v>
      </c>
      <c r="G23" s="5">
        <f t="shared" si="1"/>
        <v>7.7685589519650655E-2</v>
      </c>
    </row>
    <row r="24" spans="1:7" x14ac:dyDescent="0.35">
      <c r="A24" s="10" t="s">
        <v>7</v>
      </c>
      <c r="B24" s="6">
        <v>10000361</v>
      </c>
      <c r="C24" s="10" t="s">
        <v>160</v>
      </c>
      <c r="D24" s="14">
        <v>27.96</v>
      </c>
      <c r="E24" s="8"/>
      <c r="F24" s="8"/>
      <c r="G24" s="5"/>
    </row>
    <row r="25" spans="1:7" x14ac:dyDescent="0.35">
      <c r="A25" s="10" t="s">
        <v>7</v>
      </c>
      <c r="B25" s="6">
        <v>10000395</v>
      </c>
      <c r="C25" s="10" t="s">
        <v>24</v>
      </c>
      <c r="D25" s="9">
        <v>119.07</v>
      </c>
      <c r="E25" s="8">
        <v>854</v>
      </c>
      <c r="F25" s="8">
        <f t="shared" si="0"/>
        <v>284.66666666666669</v>
      </c>
      <c r="G25" s="5">
        <f t="shared" si="1"/>
        <v>0.4182786885245901</v>
      </c>
    </row>
    <row r="26" spans="1:7" x14ac:dyDescent="0.35">
      <c r="A26" s="10" t="s">
        <v>7</v>
      </c>
      <c r="B26" s="6">
        <v>10000427</v>
      </c>
      <c r="C26" s="10" t="s">
        <v>144</v>
      </c>
      <c r="D26" s="9">
        <v>5.83</v>
      </c>
      <c r="E26" s="8"/>
      <c r="F26" s="8"/>
      <c r="G26" s="5"/>
    </row>
    <row r="27" spans="1:7" x14ac:dyDescent="0.35">
      <c r="A27" s="10" t="s">
        <v>7</v>
      </c>
      <c r="B27" s="6">
        <v>10000435</v>
      </c>
      <c r="C27" s="10" t="s">
        <v>25</v>
      </c>
      <c r="D27" s="9">
        <v>145.82000000000002</v>
      </c>
      <c r="E27" s="8">
        <v>1571</v>
      </c>
      <c r="F27" s="8">
        <f t="shared" si="0"/>
        <v>523.66666666666663</v>
      </c>
      <c r="G27" s="5">
        <f t="shared" si="1"/>
        <v>0.27845957988542336</v>
      </c>
    </row>
    <row r="28" spans="1:7" x14ac:dyDescent="0.35">
      <c r="A28" s="10" t="s">
        <v>7</v>
      </c>
      <c r="B28" s="6">
        <v>10000453</v>
      </c>
      <c r="C28" s="10" t="s">
        <v>26</v>
      </c>
      <c r="D28" s="9">
        <v>3464.8900000000012</v>
      </c>
      <c r="E28" s="8">
        <v>13465</v>
      </c>
      <c r="F28" s="8">
        <f t="shared" si="0"/>
        <v>4488.333333333333</v>
      </c>
      <c r="G28" s="5">
        <f t="shared" si="1"/>
        <v>0.77197697734868209</v>
      </c>
    </row>
    <row r="29" spans="1:7" x14ac:dyDescent="0.35">
      <c r="A29" s="10" t="s">
        <v>7</v>
      </c>
      <c r="B29" s="6">
        <v>10000482</v>
      </c>
      <c r="C29" s="10" t="s">
        <v>27</v>
      </c>
      <c r="D29" s="9">
        <v>4288.2999999999993</v>
      </c>
      <c r="E29" s="8"/>
      <c r="F29" s="8"/>
      <c r="G29" s="5"/>
    </row>
    <row r="30" spans="1:7" x14ac:dyDescent="0.35">
      <c r="A30" s="10" t="s">
        <v>7</v>
      </c>
      <c r="B30" s="6">
        <v>10000491</v>
      </c>
      <c r="C30" s="10" t="s">
        <v>161</v>
      </c>
      <c r="D30" s="9">
        <v>12500.23</v>
      </c>
      <c r="E30" s="8">
        <f>VLOOKUP(B30,[5]SAVA_nosut_2025!$B$9:$D$353,3,FALSE)</f>
        <v>37464</v>
      </c>
      <c r="F30" s="8">
        <f t="shared" si="0"/>
        <v>12488</v>
      </c>
      <c r="G30" s="5">
        <f t="shared" si="1"/>
        <v>1.0009793401665599</v>
      </c>
    </row>
    <row r="31" spans="1:7" x14ac:dyDescent="0.35">
      <c r="A31" s="10" t="s">
        <v>7</v>
      </c>
      <c r="B31" s="6">
        <v>10000493</v>
      </c>
      <c r="C31" s="10" t="s">
        <v>28</v>
      </c>
      <c r="D31" s="9">
        <v>1246.21</v>
      </c>
      <c r="E31" s="8">
        <f>VLOOKUP(B31,[5]SAVA_nosut_2025!$B$9:$D$353,3,FALSE)</f>
        <v>2272</v>
      </c>
      <c r="F31" s="8">
        <f t="shared" si="0"/>
        <v>757.33333333333337</v>
      </c>
      <c r="G31" s="5">
        <f t="shared" si="1"/>
        <v>1.6455237676056338</v>
      </c>
    </row>
    <row r="32" spans="1:7" x14ac:dyDescent="0.35">
      <c r="A32" s="10" t="s">
        <v>7</v>
      </c>
      <c r="B32" s="6">
        <v>10000868</v>
      </c>
      <c r="C32" s="10" t="s">
        <v>29</v>
      </c>
      <c r="D32" s="9">
        <v>1491.3</v>
      </c>
      <c r="E32" s="8">
        <f>VLOOKUP(B32,[5]SAVA_nosut_2025!$B$9:$D$353,3,FALSE)</f>
        <v>7856</v>
      </c>
      <c r="F32" s="8">
        <f t="shared" si="0"/>
        <v>2618.6666666666665</v>
      </c>
      <c r="G32" s="5">
        <f t="shared" si="1"/>
        <v>0.56948828920570271</v>
      </c>
    </row>
    <row r="33" spans="1:7" x14ac:dyDescent="0.35">
      <c r="A33" s="10" t="s">
        <v>7</v>
      </c>
      <c r="B33" s="6">
        <v>10000873</v>
      </c>
      <c r="C33" s="10" t="s">
        <v>30</v>
      </c>
      <c r="D33" s="9">
        <v>4643.3500000000004</v>
      </c>
      <c r="E33" s="8">
        <f>VLOOKUP(B33,[5]SAVA_nosut_2025!$B$9:$D$353,3,FALSE)</f>
        <v>24004</v>
      </c>
      <c r="F33" s="8">
        <f t="shared" si="0"/>
        <v>8001.333333333333</v>
      </c>
      <c r="G33" s="5">
        <f t="shared" si="1"/>
        <v>0.58032202966172308</v>
      </c>
    </row>
    <row r="34" spans="1:7" x14ac:dyDescent="0.35">
      <c r="A34" s="10" t="s">
        <v>7</v>
      </c>
      <c r="B34" s="6">
        <v>10000945</v>
      </c>
      <c r="C34" s="10" t="s">
        <v>31</v>
      </c>
      <c r="D34" s="9">
        <v>60.629999999999995</v>
      </c>
      <c r="E34" s="8">
        <f>VLOOKUP(B34,[5]SAVA_nosut_2025!$B$9:$D$353,3,FALSE)</f>
        <v>553</v>
      </c>
      <c r="F34" s="8">
        <f t="shared" si="0"/>
        <v>184.33333333333334</v>
      </c>
      <c r="G34" s="5">
        <f t="shared" si="1"/>
        <v>0.32891500904159127</v>
      </c>
    </row>
    <row r="35" spans="1:7" x14ac:dyDescent="0.35">
      <c r="A35" s="10" t="s">
        <v>7</v>
      </c>
      <c r="B35" s="6">
        <v>10000962</v>
      </c>
      <c r="C35" s="10" t="s">
        <v>32</v>
      </c>
      <c r="D35" s="9">
        <v>1047.69</v>
      </c>
      <c r="E35" s="8"/>
      <c r="F35" s="8"/>
      <c r="G35" s="5"/>
    </row>
    <row r="36" spans="1:7" x14ac:dyDescent="0.35">
      <c r="A36" s="10" t="s">
        <v>7</v>
      </c>
      <c r="B36" s="6">
        <v>10000964</v>
      </c>
      <c r="C36" s="10" t="s">
        <v>33</v>
      </c>
      <c r="D36" s="9">
        <v>19.440000000000001</v>
      </c>
      <c r="E36" s="8"/>
      <c r="F36" s="8"/>
      <c r="G36" s="5"/>
    </row>
    <row r="37" spans="1:7" x14ac:dyDescent="0.35">
      <c r="A37" s="10" t="s">
        <v>7</v>
      </c>
      <c r="B37" s="6">
        <v>10000995</v>
      </c>
      <c r="C37" s="10" t="s">
        <v>34</v>
      </c>
      <c r="D37" s="9">
        <v>2781.74</v>
      </c>
      <c r="E37" s="8">
        <f>VLOOKUP(B37,[5]SAVA_nosut_2025!$B$9:$D$353,3,FALSE)</f>
        <v>5693</v>
      </c>
      <c r="F37" s="8">
        <f t="shared" si="0"/>
        <v>1897.6666666666667</v>
      </c>
      <c r="G37" s="5">
        <f t="shared" si="1"/>
        <v>1.4658738802037588</v>
      </c>
    </row>
    <row r="38" spans="1:7" x14ac:dyDescent="0.35">
      <c r="A38" s="10" t="s">
        <v>7</v>
      </c>
      <c r="B38" s="6">
        <v>10001023</v>
      </c>
      <c r="C38" s="10" t="s">
        <v>35</v>
      </c>
      <c r="D38" s="9">
        <v>68.820000000000007</v>
      </c>
      <c r="E38" s="8">
        <f>VLOOKUP(B38,[5]SAVA_nosut_2025!$B$9:$D$353,3,FALSE)</f>
        <v>1051</v>
      </c>
      <c r="F38" s="8">
        <f t="shared" si="0"/>
        <v>350.33333333333331</v>
      </c>
      <c r="G38" s="5">
        <f t="shared" si="1"/>
        <v>0.19644148430066607</v>
      </c>
    </row>
    <row r="39" spans="1:7" x14ac:dyDescent="0.35">
      <c r="A39" s="10" t="s">
        <v>7</v>
      </c>
      <c r="B39" s="6">
        <v>10001066</v>
      </c>
      <c r="C39" s="10" t="s">
        <v>36</v>
      </c>
      <c r="D39" s="9">
        <v>19.96</v>
      </c>
      <c r="E39" s="8">
        <f>VLOOKUP(B39,[5]SAVA_nosut_2025!$B$9:$D$353,3,FALSE)</f>
        <v>300</v>
      </c>
      <c r="F39" s="8">
        <f t="shared" si="0"/>
        <v>100</v>
      </c>
      <c r="G39" s="5">
        <f t="shared" si="1"/>
        <v>0.1996</v>
      </c>
    </row>
    <row r="40" spans="1:7" x14ac:dyDescent="0.35">
      <c r="A40" s="10" t="s">
        <v>7</v>
      </c>
      <c r="B40" s="6">
        <v>10001090</v>
      </c>
      <c r="C40" s="10" t="s">
        <v>37</v>
      </c>
      <c r="D40" s="9">
        <v>353.56</v>
      </c>
      <c r="E40" s="8">
        <f>VLOOKUP(B40,[5]SAVA_nosut_2025!$B$9:$D$353,3,FALSE)</f>
        <v>1076</v>
      </c>
      <c r="F40" s="8">
        <f t="shared" si="0"/>
        <v>358.66666666666669</v>
      </c>
      <c r="G40" s="5">
        <f t="shared" si="1"/>
        <v>0.98576208178438662</v>
      </c>
    </row>
    <row r="41" spans="1:7" x14ac:dyDescent="0.35">
      <c r="A41" s="10" t="s">
        <v>7</v>
      </c>
      <c r="B41" s="6">
        <v>10001091</v>
      </c>
      <c r="C41" s="10" t="s">
        <v>38</v>
      </c>
      <c r="D41" s="9">
        <v>11.69</v>
      </c>
      <c r="E41" s="8"/>
      <c r="F41" s="8"/>
      <c r="G41" s="5"/>
    </row>
    <row r="42" spans="1:7" x14ac:dyDescent="0.35">
      <c r="A42" s="10" t="s">
        <v>7</v>
      </c>
      <c r="B42" s="6">
        <v>10001096</v>
      </c>
      <c r="C42" s="10" t="s">
        <v>39</v>
      </c>
      <c r="D42" s="9">
        <v>346.73000000000008</v>
      </c>
      <c r="E42" s="8">
        <f>VLOOKUP(B42,[5]SAVA_nosut_2025!$B$9:$D$353,3,FALSE)</f>
        <v>2723</v>
      </c>
      <c r="F42" s="8">
        <f t="shared" si="0"/>
        <v>907.66666666666663</v>
      </c>
      <c r="G42" s="5">
        <f t="shared" si="1"/>
        <v>0.38200146896805004</v>
      </c>
    </row>
    <row r="43" spans="1:7" x14ac:dyDescent="0.35">
      <c r="A43" s="10" t="s">
        <v>7</v>
      </c>
      <c r="B43" s="6">
        <v>10001112</v>
      </c>
      <c r="C43" s="10" t="s">
        <v>162</v>
      </c>
      <c r="D43" s="9">
        <v>53.29</v>
      </c>
      <c r="E43" s="8"/>
      <c r="F43" s="8"/>
      <c r="G43" s="5"/>
    </row>
    <row r="44" spans="1:7" x14ac:dyDescent="0.35">
      <c r="A44" s="10" t="s">
        <v>7</v>
      </c>
      <c r="B44" s="6">
        <v>10001204</v>
      </c>
      <c r="C44" s="10" t="s">
        <v>40</v>
      </c>
      <c r="D44" s="9">
        <v>350.72999999999996</v>
      </c>
      <c r="E44" s="8">
        <f>VLOOKUP(B44,[5]SAVA_nosut_2025!$B$9:$D$353,3,FALSE)</f>
        <v>1955</v>
      </c>
      <c r="F44" s="8">
        <f t="shared" si="0"/>
        <v>651.66666666666663</v>
      </c>
      <c r="G44" s="5">
        <f t="shared" si="1"/>
        <v>0.53820460358056266</v>
      </c>
    </row>
    <row r="45" spans="1:7" x14ac:dyDescent="0.35">
      <c r="A45" s="10" t="s">
        <v>7</v>
      </c>
      <c r="B45" s="6">
        <v>10001224</v>
      </c>
      <c r="C45" s="10" t="s">
        <v>145</v>
      </c>
      <c r="D45" s="9">
        <v>1250.3500000000001</v>
      </c>
      <c r="E45" s="8"/>
      <c r="F45" s="8"/>
      <c r="G45" s="5"/>
    </row>
    <row r="46" spans="1:7" x14ac:dyDescent="0.35">
      <c r="A46" s="10" t="s">
        <v>7</v>
      </c>
      <c r="B46" s="6">
        <v>10001273</v>
      </c>
      <c r="C46" s="10" t="s">
        <v>41</v>
      </c>
      <c r="D46" s="9">
        <v>1561.9099999999999</v>
      </c>
      <c r="E46" s="8">
        <f>VLOOKUP(B46,[5]SAVA_nosut_2025!$B$9:$D$353,3,FALSE)</f>
        <v>3799</v>
      </c>
      <c r="F46" s="8">
        <f t="shared" si="0"/>
        <v>1266.3333333333333</v>
      </c>
      <c r="G46" s="5">
        <f t="shared" si="1"/>
        <v>1.2334114240589629</v>
      </c>
    </row>
    <row r="47" spans="1:7" x14ac:dyDescent="0.35">
      <c r="A47" s="10" t="s">
        <v>7</v>
      </c>
      <c r="B47" s="6">
        <v>10001379</v>
      </c>
      <c r="C47" s="10" t="s">
        <v>42</v>
      </c>
      <c r="D47" s="9">
        <v>207.61999999999998</v>
      </c>
      <c r="E47" s="8"/>
      <c r="F47" s="8"/>
      <c r="G47" s="5"/>
    </row>
    <row r="48" spans="1:7" x14ac:dyDescent="0.35">
      <c r="A48" s="10" t="s">
        <v>7</v>
      </c>
      <c r="B48" s="6">
        <v>10001410</v>
      </c>
      <c r="C48" s="10" t="s">
        <v>43</v>
      </c>
      <c r="D48" s="9">
        <v>14811.350000000002</v>
      </c>
      <c r="E48" s="8"/>
      <c r="F48" s="8"/>
      <c r="G48" s="5"/>
    </row>
    <row r="49" spans="1:7" x14ac:dyDescent="0.35">
      <c r="A49" s="10" t="s">
        <v>7</v>
      </c>
      <c r="B49" s="6">
        <v>10001411</v>
      </c>
      <c r="C49" s="10" t="s">
        <v>44</v>
      </c>
      <c r="D49" s="9">
        <v>221.80000000000004</v>
      </c>
      <c r="E49" s="8">
        <f>VLOOKUP(B49,[5]SAVA_nosut_2025!$B$9:$D$353,3,FALSE)</f>
        <v>1996</v>
      </c>
      <c r="F49" s="8">
        <f t="shared" si="0"/>
        <v>665.33333333333337</v>
      </c>
      <c r="G49" s="5">
        <f t="shared" si="1"/>
        <v>0.33336673346693391</v>
      </c>
    </row>
    <row r="50" spans="1:7" x14ac:dyDescent="0.35">
      <c r="A50" s="10" t="s">
        <v>7</v>
      </c>
      <c r="B50" s="6">
        <v>10001433</v>
      </c>
      <c r="C50" s="10" t="s">
        <v>45</v>
      </c>
      <c r="D50" s="9">
        <v>585.53000000000009</v>
      </c>
      <c r="E50" s="8"/>
      <c r="F50" s="8"/>
      <c r="G50" s="5"/>
    </row>
    <row r="51" spans="1:7" x14ac:dyDescent="0.35">
      <c r="A51" s="10" t="s">
        <v>7</v>
      </c>
      <c r="B51" s="6">
        <v>10001518</v>
      </c>
      <c r="C51" s="10" t="s">
        <v>46</v>
      </c>
      <c r="D51" s="9">
        <v>785.21</v>
      </c>
      <c r="E51" s="8">
        <f>VLOOKUP(B51,[5]SAVA_nosut_2025!$B$9:$D$353,3,FALSE)</f>
        <v>4562</v>
      </c>
      <c r="F51" s="8">
        <f t="shared" si="0"/>
        <v>1520.6666666666667</v>
      </c>
      <c r="G51" s="5">
        <f t="shared" si="1"/>
        <v>0.51635905304690921</v>
      </c>
    </row>
    <row r="52" spans="1:7" x14ac:dyDescent="0.35">
      <c r="A52" s="10" t="s">
        <v>7</v>
      </c>
      <c r="B52" s="6">
        <v>10001520</v>
      </c>
      <c r="C52" s="10" t="s">
        <v>47</v>
      </c>
      <c r="D52" s="9">
        <v>75.84</v>
      </c>
      <c r="E52" s="8">
        <f>VLOOKUP(B52,[5]SAVA_nosut_2025!$B$9:$D$353,3,FALSE)</f>
        <v>975</v>
      </c>
      <c r="F52" s="8">
        <f t="shared" si="0"/>
        <v>325</v>
      </c>
      <c r="G52" s="5">
        <f t="shared" si="1"/>
        <v>0.23335384615384616</v>
      </c>
    </row>
    <row r="53" spans="1:7" x14ac:dyDescent="0.35">
      <c r="A53" s="10" t="s">
        <v>7</v>
      </c>
      <c r="B53" s="6">
        <v>10001535</v>
      </c>
      <c r="C53" s="10" t="s">
        <v>48</v>
      </c>
      <c r="D53" s="9">
        <v>129144.17000000004</v>
      </c>
      <c r="E53" s="8">
        <f>VLOOKUP(B53,[5]SAVA_nosut_2025!$B$9:$D$353,3,FALSE)</f>
        <v>403807</v>
      </c>
      <c r="F53" s="8">
        <f t="shared" si="0"/>
        <v>134602.33333333334</v>
      </c>
      <c r="G53" s="5">
        <f t="shared" si="1"/>
        <v>0.95944971236258925</v>
      </c>
    </row>
    <row r="54" spans="1:7" x14ac:dyDescent="0.35">
      <c r="A54" s="10" t="s">
        <v>7</v>
      </c>
      <c r="B54" s="6">
        <v>10001586</v>
      </c>
      <c r="C54" s="10" t="s">
        <v>49</v>
      </c>
      <c r="D54" s="9">
        <v>72.48</v>
      </c>
      <c r="E54" s="8"/>
      <c r="F54" s="8"/>
      <c r="G54" s="5"/>
    </row>
    <row r="55" spans="1:7" x14ac:dyDescent="0.35">
      <c r="A55" s="10" t="s">
        <v>7</v>
      </c>
      <c r="B55" s="6">
        <v>10001694</v>
      </c>
      <c r="C55" s="10" t="s">
        <v>50</v>
      </c>
      <c r="D55" s="9">
        <v>920.81999999999994</v>
      </c>
      <c r="E55" s="8">
        <f>VLOOKUP(B55,[5]SAVA_nosut_2025!$B$9:$D$353,3,FALSE)</f>
        <v>2390</v>
      </c>
      <c r="F55" s="8">
        <f t="shared" si="0"/>
        <v>796.66666666666663</v>
      </c>
      <c r="G55" s="5">
        <f t="shared" si="1"/>
        <v>1.1558410041841003</v>
      </c>
    </row>
    <row r="56" spans="1:7" x14ac:dyDescent="0.35">
      <c r="A56" s="10" t="s">
        <v>7</v>
      </c>
      <c r="B56" s="6">
        <v>10001765</v>
      </c>
      <c r="C56" s="10" t="s">
        <v>51</v>
      </c>
      <c r="D56" s="9">
        <v>234.93</v>
      </c>
      <c r="E56" s="8"/>
      <c r="F56" s="8"/>
      <c r="G56" s="5"/>
    </row>
    <row r="57" spans="1:7" x14ac:dyDescent="0.35">
      <c r="A57" s="10" t="s">
        <v>7</v>
      </c>
      <c r="B57" s="6">
        <v>10001816</v>
      </c>
      <c r="C57" s="10" t="s">
        <v>52</v>
      </c>
      <c r="D57" s="9">
        <v>35.33</v>
      </c>
      <c r="E57" s="8"/>
      <c r="F57" s="8"/>
      <c r="G57" s="5"/>
    </row>
    <row r="58" spans="1:7" x14ac:dyDescent="0.35">
      <c r="A58" s="10" t="s">
        <v>7</v>
      </c>
      <c r="B58" s="6">
        <v>10001819</v>
      </c>
      <c r="C58" s="10" t="s">
        <v>146</v>
      </c>
      <c r="D58" s="9">
        <v>90.759999999999991</v>
      </c>
      <c r="E58" s="8"/>
      <c r="F58" s="8"/>
      <c r="G58" s="5"/>
    </row>
    <row r="59" spans="1:7" x14ac:dyDescent="0.35">
      <c r="A59" s="10" t="s">
        <v>7</v>
      </c>
      <c r="B59" s="6">
        <v>10001933</v>
      </c>
      <c r="C59" s="10" t="s">
        <v>53</v>
      </c>
      <c r="D59" s="9">
        <v>560.74</v>
      </c>
      <c r="E59" s="8"/>
      <c r="F59" s="8"/>
      <c r="G59" s="5"/>
    </row>
    <row r="60" spans="1:7" x14ac:dyDescent="0.35">
      <c r="A60" s="10" t="s">
        <v>7</v>
      </c>
      <c r="B60" s="6">
        <v>10001954</v>
      </c>
      <c r="C60" s="10" t="s">
        <v>54</v>
      </c>
      <c r="D60" s="9">
        <v>8978.380000000001</v>
      </c>
      <c r="E60" s="8"/>
      <c r="F60" s="8"/>
      <c r="G60" s="5"/>
    </row>
    <row r="61" spans="1:7" x14ac:dyDescent="0.35">
      <c r="A61" s="10" t="s">
        <v>7</v>
      </c>
      <c r="B61" s="6">
        <v>10002021</v>
      </c>
      <c r="C61" s="10" t="s">
        <v>55</v>
      </c>
      <c r="D61" s="9">
        <v>77.099999999999994</v>
      </c>
      <c r="E61" s="8"/>
      <c r="F61" s="8"/>
      <c r="G61" s="5"/>
    </row>
    <row r="62" spans="1:7" x14ac:dyDescent="0.35">
      <c r="A62" s="10" t="s">
        <v>7</v>
      </c>
      <c r="B62" s="6">
        <v>10011401</v>
      </c>
      <c r="C62" s="10" t="s">
        <v>56</v>
      </c>
      <c r="D62" s="9">
        <v>27646.910000000011</v>
      </c>
      <c r="E62" s="8">
        <f>VLOOKUP(B62,[5]SAVA_nosut_2025!$B$9:$D$353,3,FALSE)</f>
        <v>71030</v>
      </c>
      <c r="F62" s="8">
        <f t="shared" si="0"/>
        <v>23676.666666666668</v>
      </c>
      <c r="G62" s="5">
        <f t="shared" si="1"/>
        <v>1.1676859073630863</v>
      </c>
    </row>
    <row r="63" spans="1:7" x14ac:dyDescent="0.35">
      <c r="A63" s="10" t="s">
        <v>7</v>
      </c>
      <c r="B63" s="6">
        <v>10011803</v>
      </c>
      <c r="C63" s="10" t="s">
        <v>57</v>
      </c>
      <c r="D63" s="9">
        <v>511890.65999999916</v>
      </c>
      <c r="E63" s="8">
        <f>VLOOKUP(B63,[5]SAVA_nosut_2025!$B$9:$D$353,3,FALSE)</f>
        <v>1407844</v>
      </c>
      <c r="F63" s="8">
        <f t="shared" si="0"/>
        <v>469281.33333333331</v>
      </c>
      <c r="G63" s="5">
        <f t="shared" si="1"/>
        <v>1.0907969775060287</v>
      </c>
    </row>
    <row r="64" spans="1:7" x14ac:dyDescent="0.35">
      <c r="A64" s="10" t="s">
        <v>7</v>
      </c>
      <c r="B64" s="6">
        <v>10011804</v>
      </c>
      <c r="C64" s="10" t="s">
        <v>58</v>
      </c>
      <c r="D64" s="9">
        <v>517947.34999999899</v>
      </c>
      <c r="E64" s="8">
        <f>VLOOKUP(B64,[5]SAVA_nosut_2025!$B$9:$D$353,3,FALSE)</f>
        <v>1822534</v>
      </c>
      <c r="F64" s="8">
        <f t="shared" si="0"/>
        <v>607511.33333333337</v>
      </c>
      <c r="G64" s="5">
        <f t="shared" si="1"/>
        <v>0.85257232512534575</v>
      </c>
    </row>
    <row r="65" spans="1:7" x14ac:dyDescent="0.35">
      <c r="A65" s="10" t="s">
        <v>7</v>
      </c>
      <c r="B65" s="6">
        <v>10012202</v>
      </c>
      <c r="C65" s="10" t="s">
        <v>59</v>
      </c>
      <c r="D65" s="9">
        <v>20715.460000000006</v>
      </c>
      <c r="E65" s="8">
        <f>VLOOKUP(B65,[5]SAVA_nosut_2025!$B$9:$D$353,3,FALSE)</f>
        <v>26908</v>
      </c>
      <c r="F65" s="8">
        <f t="shared" si="0"/>
        <v>8969.3333333333339</v>
      </c>
      <c r="G65" s="5">
        <f t="shared" si="1"/>
        <v>2.3095874832763497</v>
      </c>
    </row>
    <row r="66" spans="1:7" x14ac:dyDescent="0.35">
      <c r="A66" s="10" t="s">
        <v>7</v>
      </c>
      <c r="B66" s="6">
        <v>10020301</v>
      </c>
      <c r="C66" s="10" t="s">
        <v>60</v>
      </c>
      <c r="D66" s="9">
        <v>210907.69000000041</v>
      </c>
      <c r="E66" s="8">
        <f>VLOOKUP(B66,[5]SAVA_nosut_2025!$B$9:$D$353,3,FALSE)</f>
        <v>270397</v>
      </c>
      <c r="F66" s="8">
        <f t="shared" si="0"/>
        <v>90132.333333333328</v>
      </c>
      <c r="G66" s="5">
        <f t="shared" si="1"/>
        <v>2.3399781432486355</v>
      </c>
    </row>
    <row r="67" spans="1:7" x14ac:dyDescent="0.35">
      <c r="A67" s="10" t="s">
        <v>7</v>
      </c>
      <c r="B67" s="6">
        <v>10020302</v>
      </c>
      <c r="C67" s="10" t="s">
        <v>61</v>
      </c>
      <c r="D67" s="9">
        <v>6878.9899999999971</v>
      </c>
      <c r="E67" s="8">
        <f>VLOOKUP(B67,[5]SAVA_nosut_2025!$B$9:$D$353,3,FALSE)</f>
        <v>28256</v>
      </c>
      <c r="F67" s="8">
        <f t="shared" si="0"/>
        <v>9418.6666666666661</v>
      </c>
      <c r="G67" s="5">
        <f t="shared" si="1"/>
        <v>0.73035709229898049</v>
      </c>
    </row>
    <row r="68" spans="1:7" x14ac:dyDescent="0.35">
      <c r="A68" s="10" t="s">
        <v>7</v>
      </c>
      <c r="B68" s="6">
        <v>10021301</v>
      </c>
      <c r="C68" s="10" t="s">
        <v>62</v>
      </c>
      <c r="D68" s="9">
        <v>10316.139999999992</v>
      </c>
      <c r="E68" s="8">
        <f>VLOOKUP(B68,[5]SAVA_nosut_2025!$B$9:$D$353,3,FALSE)</f>
        <v>158187</v>
      </c>
      <c r="F68" s="8">
        <f t="shared" si="0"/>
        <v>52729</v>
      </c>
      <c r="G68" s="5">
        <f t="shared" si="1"/>
        <v>0.19564452198979673</v>
      </c>
    </row>
    <row r="69" spans="1:7" x14ac:dyDescent="0.35">
      <c r="A69" s="10" t="s">
        <v>7</v>
      </c>
      <c r="B69" s="6">
        <v>10040307</v>
      </c>
      <c r="C69" s="10" t="s">
        <v>63</v>
      </c>
      <c r="D69" s="9">
        <v>68328.51999999996</v>
      </c>
      <c r="E69" s="8">
        <f>VLOOKUP(B69,[5]SAVA_nosut_2025!$B$9:$D$353,3,FALSE)</f>
        <v>134919</v>
      </c>
      <c r="F69" s="8">
        <f t="shared" si="0"/>
        <v>44973</v>
      </c>
      <c r="G69" s="5">
        <f t="shared" si="1"/>
        <v>1.5193231494452217</v>
      </c>
    </row>
    <row r="70" spans="1:7" x14ac:dyDescent="0.35">
      <c r="A70" s="10" t="s">
        <v>7</v>
      </c>
      <c r="B70" s="6">
        <v>10054109</v>
      </c>
      <c r="C70" s="10" t="s">
        <v>64</v>
      </c>
      <c r="D70" s="9">
        <v>19024.500000000004</v>
      </c>
      <c r="E70" s="8">
        <f>VLOOKUP(B70,[5]SAVA_nosut_2025!$B$9:$D$353,3,FALSE)</f>
        <v>61818</v>
      </c>
      <c r="F70" s="8">
        <f t="shared" si="0"/>
        <v>20606</v>
      </c>
      <c r="G70" s="5">
        <f t="shared" si="1"/>
        <v>0.9232505095603224</v>
      </c>
    </row>
    <row r="71" spans="1:7" x14ac:dyDescent="0.35">
      <c r="A71" s="10" t="s">
        <v>7</v>
      </c>
      <c r="B71" s="6">
        <v>10054114</v>
      </c>
      <c r="C71" s="10" t="s">
        <v>65</v>
      </c>
      <c r="D71" s="9">
        <v>29719.469999999998</v>
      </c>
      <c r="E71" s="8">
        <f>VLOOKUP(B71,[5]SAVA_nosut_2025!$B$9:$D$353,3,FALSE)</f>
        <v>56909</v>
      </c>
      <c r="F71" s="8">
        <f t="shared" si="0"/>
        <v>18969.666666666668</v>
      </c>
      <c r="G71" s="5">
        <f t="shared" si="1"/>
        <v>1.5666838285684159</v>
      </c>
    </row>
    <row r="72" spans="1:7" x14ac:dyDescent="0.35">
      <c r="A72" s="10" t="s">
        <v>7</v>
      </c>
      <c r="B72" s="6">
        <v>10054211</v>
      </c>
      <c r="C72" s="10" t="s">
        <v>66</v>
      </c>
      <c r="D72" s="9">
        <v>1722.0600000000004</v>
      </c>
      <c r="E72" s="8">
        <f>VLOOKUP(B72,[5]SAVA_nosut_2025!$B$9:$D$353,3,FALSE)</f>
        <v>10402</v>
      </c>
      <c r="F72" s="8">
        <f t="shared" si="0"/>
        <v>3467.3333333333335</v>
      </c>
      <c r="G72" s="5">
        <f t="shared" si="1"/>
        <v>0.49665256681407433</v>
      </c>
    </row>
    <row r="73" spans="1:7" x14ac:dyDescent="0.35">
      <c r="A73" s="10" t="s">
        <v>7</v>
      </c>
      <c r="B73" s="6">
        <v>10060302</v>
      </c>
      <c r="C73" s="10" t="s">
        <v>67</v>
      </c>
      <c r="D73" s="9">
        <v>14144.039999999997</v>
      </c>
      <c r="E73" s="8">
        <f>VLOOKUP(B73,[5]SAVA_nosut_2025!$B$9:$D$353,3,FALSE)</f>
        <v>85279</v>
      </c>
      <c r="F73" s="8">
        <f t="shared" ref="F73:F101" si="2">E73/12*4</f>
        <v>28426.333333333332</v>
      </c>
      <c r="G73" s="5">
        <f t="shared" ref="G73:G101" si="3">D73/F73</f>
        <v>0.49756821726333555</v>
      </c>
    </row>
    <row r="74" spans="1:7" x14ac:dyDescent="0.35">
      <c r="A74" s="10" t="s">
        <v>7</v>
      </c>
      <c r="B74" s="6">
        <v>10064013</v>
      </c>
      <c r="C74" s="10" t="s">
        <v>68</v>
      </c>
      <c r="D74" s="9">
        <v>224.88</v>
      </c>
      <c r="E74" s="8"/>
      <c r="F74" s="8"/>
      <c r="G74" s="5"/>
    </row>
    <row r="75" spans="1:7" x14ac:dyDescent="0.35">
      <c r="A75" s="10" t="s">
        <v>7</v>
      </c>
      <c r="B75" s="6">
        <v>10064024</v>
      </c>
      <c r="C75" s="10" t="s">
        <v>69</v>
      </c>
      <c r="D75" s="9">
        <v>86.81</v>
      </c>
      <c r="E75" s="8">
        <f>VLOOKUP(B75,[5]SAVA_nosut_2025!$B$9:$D$353,3,FALSE)</f>
        <v>1210</v>
      </c>
      <c r="F75" s="8">
        <f t="shared" si="2"/>
        <v>403.33333333333331</v>
      </c>
      <c r="G75" s="5">
        <f t="shared" si="3"/>
        <v>0.21523140495867771</v>
      </c>
    </row>
    <row r="76" spans="1:7" x14ac:dyDescent="0.35">
      <c r="A76" s="10" t="s">
        <v>7</v>
      </c>
      <c r="B76" s="6">
        <v>10064025</v>
      </c>
      <c r="C76" s="10" t="s">
        <v>70</v>
      </c>
      <c r="D76" s="9">
        <v>1314.78</v>
      </c>
      <c r="E76" s="8">
        <f>VLOOKUP(B76,[5]SAVA_nosut_2025!$B$9:$D$353,3,FALSE)</f>
        <v>1501</v>
      </c>
      <c r="F76" s="8">
        <f t="shared" si="2"/>
        <v>500.33333333333331</v>
      </c>
      <c r="G76" s="5">
        <f t="shared" si="3"/>
        <v>2.6278081279147236</v>
      </c>
    </row>
    <row r="77" spans="1:7" x14ac:dyDescent="0.35">
      <c r="A77" s="10" t="s">
        <v>7</v>
      </c>
      <c r="B77" s="6">
        <v>10064034</v>
      </c>
      <c r="C77" s="10" t="s">
        <v>170</v>
      </c>
      <c r="D77" s="9">
        <v>34.72</v>
      </c>
      <c r="E77" s="8"/>
      <c r="F77" s="8"/>
      <c r="G77" s="5"/>
    </row>
    <row r="78" spans="1:7" x14ac:dyDescent="0.35">
      <c r="A78" s="10" t="s">
        <v>7</v>
      </c>
      <c r="B78" s="6">
        <v>10064103</v>
      </c>
      <c r="C78" s="10" t="s">
        <v>71</v>
      </c>
      <c r="D78" s="9">
        <v>20460.090000000004</v>
      </c>
      <c r="E78" s="8">
        <f>VLOOKUP(B78,[5]SAVA_nosut_2025!$B$9:$D$353,3,FALSE)</f>
        <v>27898</v>
      </c>
      <c r="F78" s="8">
        <f t="shared" si="2"/>
        <v>9299.3333333333339</v>
      </c>
      <c r="G78" s="5">
        <f t="shared" si="3"/>
        <v>2.2001673955122234</v>
      </c>
    </row>
    <row r="79" spans="1:7" x14ac:dyDescent="0.35">
      <c r="A79" s="10" t="s">
        <v>7</v>
      </c>
      <c r="B79" s="6">
        <v>10064111</v>
      </c>
      <c r="C79" s="10" t="s">
        <v>72</v>
      </c>
      <c r="D79" s="9">
        <v>103152.91999999995</v>
      </c>
      <c r="E79" s="8">
        <f>VLOOKUP(B79,[5]SAVA_nosut_2025!$B$9:$D$353,3,FALSE)</f>
        <v>230228</v>
      </c>
      <c r="F79" s="8">
        <f t="shared" si="2"/>
        <v>76742.666666666672</v>
      </c>
      <c r="G79" s="5">
        <f t="shared" si="3"/>
        <v>1.3441404173254332</v>
      </c>
    </row>
    <row r="80" spans="1:7" x14ac:dyDescent="0.35">
      <c r="A80" s="10" t="s">
        <v>7</v>
      </c>
      <c r="B80" s="6">
        <v>10064114</v>
      </c>
      <c r="C80" s="10" t="s">
        <v>73</v>
      </c>
      <c r="D80" s="9">
        <v>70670.110000000015</v>
      </c>
      <c r="E80" s="8">
        <f>VLOOKUP(B80,[5]SAVA_nosut_2025!$B$9:$D$353,3,FALSE)</f>
        <v>162725</v>
      </c>
      <c r="F80" s="8">
        <f t="shared" si="2"/>
        <v>54241.666666666664</v>
      </c>
      <c r="G80" s="5">
        <f t="shared" si="3"/>
        <v>1.30287497311415</v>
      </c>
    </row>
    <row r="81" spans="1:7" x14ac:dyDescent="0.35">
      <c r="A81" s="10" t="s">
        <v>7</v>
      </c>
      <c r="B81" s="6">
        <v>10064120</v>
      </c>
      <c r="C81" s="10" t="s">
        <v>74</v>
      </c>
      <c r="D81" s="9">
        <v>619621.09999999939</v>
      </c>
      <c r="E81" s="8">
        <f>VLOOKUP(B81,[5]SAVA_nosut_2025!$B$9:$D$353,3,FALSE)</f>
        <v>1092371</v>
      </c>
      <c r="F81" s="8">
        <f t="shared" si="2"/>
        <v>364123.66666666669</v>
      </c>
      <c r="G81" s="5">
        <f t="shared" si="3"/>
        <v>1.701677635162411</v>
      </c>
    </row>
    <row r="82" spans="1:7" x14ac:dyDescent="0.35">
      <c r="A82" s="10" t="s">
        <v>7</v>
      </c>
      <c r="B82" s="6">
        <v>10064801</v>
      </c>
      <c r="C82" s="10" t="s">
        <v>75</v>
      </c>
      <c r="D82" s="9">
        <v>77.88000000000001</v>
      </c>
      <c r="E82" s="8">
        <f>VLOOKUP(B82,[5]SAVA_nosut_2025!$B$9:$D$353,3,FALSE)</f>
        <v>300</v>
      </c>
      <c r="F82" s="8">
        <f t="shared" si="2"/>
        <v>100</v>
      </c>
      <c r="G82" s="5">
        <f t="shared" si="3"/>
        <v>0.77880000000000005</v>
      </c>
    </row>
    <row r="83" spans="1:7" x14ac:dyDescent="0.35">
      <c r="A83" s="10" t="s">
        <v>7</v>
      </c>
      <c r="B83" s="6">
        <v>10065212</v>
      </c>
      <c r="C83" s="10" t="s">
        <v>76</v>
      </c>
      <c r="D83" s="9">
        <v>10828.660000000002</v>
      </c>
      <c r="E83" s="8">
        <f>VLOOKUP(B83,[5]SAVA_nosut_2025!$B$9:$D$353,3,FALSE)</f>
        <v>7316</v>
      </c>
      <c r="F83" s="8">
        <f t="shared" si="2"/>
        <v>2438.6666666666665</v>
      </c>
      <c r="G83" s="5">
        <f t="shared" si="3"/>
        <v>4.4404018589393122</v>
      </c>
    </row>
    <row r="84" spans="1:7" x14ac:dyDescent="0.35">
      <c r="A84" s="10" t="s">
        <v>7</v>
      </c>
      <c r="B84" s="6">
        <v>10065214</v>
      </c>
      <c r="C84" s="10" t="s">
        <v>77</v>
      </c>
      <c r="D84" s="9">
        <v>1382.96</v>
      </c>
      <c r="E84" s="8">
        <f>VLOOKUP(B84,[5]SAVA_nosut_2025!$B$9:$D$353,3,FALSE)</f>
        <v>2061</v>
      </c>
      <c r="F84" s="8">
        <f t="shared" si="2"/>
        <v>687</v>
      </c>
      <c r="G84" s="5">
        <f t="shared" si="3"/>
        <v>2.013042212518195</v>
      </c>
    </row>
    <row r="85" spans="1:7" x14ac:dyDescent="0.35">
      <c r="A85" s="10" t="s">
        <v>7</v>
      </c>
      <c r="B85" s="6">
        <v>10065402</v>
      </c>
      <c r="C85" s="10" t="s">
        <v>78</v>
      </c>
      <c r="D85" s="9">
        <v>2771.04</v>
      </c>
      <c r="E85" s="8"/>
      <c r="F85" s="8"/>
      <c r="G85" s="5"/>
    </row>
    <row r="86" spans="1:7" x14ac:dyDescent="0.35">
      <c r="A86" s="10" t="s">
        <v>7</v>
      </c>
      <c r="B86" s="6">
        <v>10067404</v>
      </c>
      <c r="C86" s="10" t="s">
        <v>79</v>
      </c>
      <c r="D86" s="9">
        <v>1618.7800000000002</v>
      </c>
      <c r="E86" s="8">
        <f>VLOOKUP(B86,[5]SAVA_nosut_2025!$B$9:$D$353,3,FALSE)</f>
        <v>8736</v>
      </c>
      <c r="F86" s="8">
        <f t="shared" si="2"/>
        <v>2912</v>
      </c>
      <c r="G86" s="5">
        <f t="shared" si="3"/>
        <v>0.55589972527472531</v>
      </c>
    </row>
    <row r="87" spans="1:7" x14ac:dyDescent="0.35">
      <c r="A87" s="10" t="s">
        <v>7</v>
      </c>
      <c r="B87" s="6">
        <v>10068302</v>
      </c>
      <c r="C87" s="10" t="s">
        <v>80</v>
      </c>
      <c r="D87" s="9">
        <v>118.34</v>
      </c>
      <c r="E87" s="8"/>
      <c r="F87" s="8"/>
      <c r="G87" s="5"/>
    </row>
    <row r="88" spans="1:7" x14ac:dyDescent="0.35">
      <c r="A88" s="10" t="s">
        <v>7</v>
      </c>
      <c r="B88" s="6">
        <v>10068303</v>
      </c>
      <c r="C88" s="10" t="s">
        <v>147</v>
      </c>
      <c r="D88" s="9">
        <v>95.86</v>
      </c>
      <c r="E88" s="8"/>
      <c r="F88" s="8"/>
      <c r="G88" s="5"/>
    </row>
    <row r="89" spans="1:7" x14ac:dyDescent="0.35">
      <c r="A89" s="10" t="s">
        <v>7</v>
      </c>
      <c r="B89" s="6">
        <v>10069102</v>
      </c>
      <c r="C89" s="10" t="s">
        <v>81</v>
      </c>
      <c r="D89" s="9">
        <v>13889.480000000001</v>
      </c>
      <c r="E89" s="8">
        <f>VLOOKUP(B89,[5]SAVA_nosut_2025!$B$9:$D$353,3,FALSE)</f>
        <v>38404</v>
      </c>
      <c r="F89" s="8">
        <f t="shared" si="2"/>
        <v>12801.333333333334</v>
      </c>
      <c r="G89" s="5">
        <f t="shared" si="3"/>
        <v>1.0850026038954277</v>
      </c>
    </row>
    <row r="90" spans="1:7" x14ac:dyDescent="0.35">
      <c r="A90" s="10" t="s">
        <v>7</v>
      </c>
      <c r="B90" s="6">
        <v>10075427</v>
      </c>
      <c r="C90" s="10" t="s">
        <v>82</v>
      </c>
      <c r="D90" s="9">
        <v>1299.2499999999998</v>
      </c>
      <c r="E90" s="8"/>
      <c r="F90" s="8"/>
      <c r="G90" s="5"/>
    </row>
    <row r="91" spans="1:7" x14ac:dyDescent="0.35">
      <c r="A91" s="10" t="s">
        <v>7</v>
      </c>
      <c r="B91" s="6">
        <v>10077476</v>
      </c>
      <c r="C91" s="10" t="s">
        <v>83</v>
      </c>
      <c r="D91" s="9">
        <v>762.48</v>
      </c>
      <c r="E91" s="8">
        <f>VLOOKUP(B91,[5]SAVA_nosut_2025!$B$9:$D$353,3,FALSE)</f>
        <v>461</v>
      </c>
      <c r="F91" s="8">
        <f t="shared" si="2"/>
        <v>153.66666666666666</v>
      </c>
      <c r="G91" s="5">
        <f t="shared" si="3"/>
        <v>4.9619088937093281</v>
      </c>
    </row>
    <row r="92" spans="1:7" x14ac:dyDescent="0.35">
      <c r="A92" s="10" t="s">
        <v>7</v>
      </c>
      <c r="B92" s="6">
        <v>10077485</v>
      </c>
      <c r="C92" s="10" t="s">
        <v>84</v>
      </c>
      <c r="D92" s="9">
        <v>3123.1699999999996</v>
      </c>
      <c r="E92" s="8">
        <f>VLOOKUP(B92,[5]SAVA_nosut_2025!$B$9:$D$353,3,FALSE)</f>
        <v>11878</v>
      </c>
      <c r="F92" s="8">
        <f t="shared" si="2"/>
        <v>3959.3333333333335</v>
      </c>
      <c r="G92" s="5">
        <f t="shared" si="3"/>
        <v>0.78881208957736981</v>
      </c>
    </row>
    <row r="93" spans="1:7" x14ac:dyDescent="0.35">
      <c r="A93" s="10" t="s">
        <v>7</v>
      </c>
      <c r="B93" s="6">
        <v>10077486</v>
      </c>
      <c r="C93" s="10" t="s">
        <v>85</v>
      </c>
      <c r="D93" s="9">
        <v>9370.5399999999991</v>
      </c>
      <c r="E93" s="8">
        <f>VLOOKUP(B93,[5]SAVA_nosut_2025!$B$9:$D$353,3,FALSE)</f>
        <v>18108</v>
      </c>
      <c r="F93" s="8">
        <f t="shared" si="2"/>
        <v>6036</v>
      </c>
      <c r="G93" s="5">
        <f t="shared" si="3"/>
        <v>1.5524420145791913</v>
      </c>
    </row>
    <row r="94" spans="1:7" x14ac:dyDescent="0.35">
      <c r="A94" s="10" t="s">
        <v>7</v>
      </c>
      <c r="B94" s="6">
        <v>19177406</v>
      </c>
      <c r="C94" s="10" t="s">
        <v>86</v>
      </c>
      <c r="D94" s="9">
        <v>741.96000000000015</v>
      </c>
      <c r="E94" s="8">
        <f>VLOOKUP(B94,[5]SAVA_nosut_2025!$B$9:$D$353,3,FALSE)</f>
        <v>2191</v>
      </c>
      <c r="F94" s="8">
        <f t="shared" si="2"/>
        <v>730.33333333333337</v>
      </c>
      <c r="G94" s="5">
        <f t="shared" si="3"/>
        <v>1.0159196713829304</v>
      </c>
    </row>
    <row r="95" spans="1:7" x14ac:dyDescent="0.35">
      <c r="A95" s="10" t="s">
        <v>7</v>
      </c>
      <c r="B95" s="6">
        <v>19177418</v>
      </c>
      <c r="C95" s="10" t="s">
        <v>87</v>
      </c>
      <c r="D95" s="9">
        <v>1364.05</v>
      </c>
      <c r="E95" s="8">
        <f>VLOOKUP(B95,[5]SAVA_nosut_2025!$B$9:$D$353,3,FALSE)</f>
        <v>8907</v>
      </c>
      <c r="F95" s="8">
        <f t="shared" si="2"/>
        <v>2969</v>
      </c>
      <c r="G95" s="5">
        <f t="shared" si="3"/>
        <v>0.45943078477601884</v>
      </c>
    </row>
    <row r="96" spans="1:7" x14ac:dyDescent="0.35">
      <c r="A96" s="10" t="s">
        <v>7</v>
      </c>
      <c r="B96" s="6">
        <v>19177419</v>
      </c>
      <c r="C96" s="10" t="s">
        <v>88</v>
      </c>
      <c r="D96" s="9">
        <v>750.65999999999985</v>
      </c>
      <c r="E96" s="8">
        <f>VLOOKUP(B96,[5]SAVA_nosut_2025!$B$9:$D$353,3,FALSE)</f>
        <v>904</v>
      </c>
      <c r="F96" s="8">
        <f t="shared" si="2"/>
        <v>301.33333333333331</v>
      </c>
      <c r="G96" s="5">
        <f t="shared" si="3"/>
        <v>2.4911283185840705</v>
      </c>
    </row>
    <row r="97" spans="1:7" x14ac:dyDescent="0.35">
      <c r="A97" s="10" t="s">
        <v>7</v>
      </c>
      <c r="B97" s="6">
        <v>19177424</v>
      </c>
      <c r="C97" s="10" t="s">
        <v>89</v>
      </c>
      <c r="D97" s="9">
        <v>4997.3100000000004</v>
      </c>
      <c r="E97" s="8">
        <f>VLOOKUP(B97,[5]SAVA_nosut_2025!$B$9:$D$353,3,FALSE)</f>
        <v>8468</v>
      </c>
      <c r="F97" s="8">
        <f t="shared" si="2"/>
        <v>2822.6666666666665</v>
      </c>
      <c r="G97" s="5">
        <f t="shared" si="3"/>
        <v>1.77042158715163</v>
      </c>
    </row>
    <row r="98" spans="1:7" x14ac:dyDescent="0.35">
      <c r="A98" s="10" t="s">
        <v>7</v>
      </c>
      <c r="B98" s="6">
        <v>19177450</v>
      </c>
      <c r="C98" s="10" t="s">
        <v>90</v>
      </c>
      <c r="D98" s="9">
        <v>4466.42</v>
      </c>
      <c r="E98" s="8">
        <f>VLOOKUP(B98,[5]SAVA_nosut_2025!$B$9:$D$353,3,FALSE)</f>
        <v>10231</v>
      </c>
      <c r="F98" s="8">
        <f t="shared" si="2"/>
        <v>3410.3333333333335</v>
      </c>
      <c r="G98" s="5">
        <f t="shared" si="3"/>
        <v>1.3096725637767568</v>
      </c>
    </row>
    <row r="99" spans="1:7" x14ac:dyDescent="0.35">
      <c r="A99" s="10" t="s">
        <v>7</v>
      </c>
      <c r="B99" s="6">
        <v>19177452</v>
      </c>
      <c r="C99" s="10" t="s">
        <v>148</v>
      </c>
      <c r="D99" s="9">
        <v>40.33</v>
      </c>
      <c r="E99" s="8">
        <f>VLOOKUP(B99,[5]SAVA_nosut_2025!$B$9:$D$353,3,FALSE)</f>
        <v>736</v>
      </c>
      <c r="F99" s="8">
        <f t="shared" si="2"/>
        <v>245.33333333333334</v>
      </c>
      <c r="G99" s="5">
        <f t="shared" si="3"/>
        <v>0.16438858695652173</v>
      </c>
    </row>
    <row r="100" spans="1:7" x14ac:dyDescent="0.35">
      <c r="A100" s="10" t="s">
        <v>7</v>
      </c>
      <c r="B100" s="6">
        <v>19177456</v>
      </c>
      <c r="C100" s="10" t="s">
        <v>91</v>
      </c>
      <c r="D100" s="9">
        <v>5293.25</v>
      </c>
      <c r="E100" s="8">
        <f>VLOOKUP(B100,[5]SAVA_nosut_2025!$B$9:$D$353,3,FALSE)</f>
        <v>300</v>
      </c>
      <c r="F100" s="8">
        <f t="shared" si="2"/>
        <v>100</v>
      </c>
      <c r="G100" s="5">
        <f t="shared" si="3"/>
        <v>52.932499999999997</v>
      </c>
    </row>
    <row r="101" spans="1:7" x14ac:dyDescent="0.35">
      <c r="A101" s="10" t="s">
        <v>7</v>
      </c>
      <c r="B101" s="6">
        <v>19177462</v>
      </c>
      <c r="C101" s="10" t="s">
        <v>149</v>
      </c>
      <c r="D101" s="9">
        <v>35.33</v>
      </c>
      <c r="E101" s="8">
        <f>VLOOKUP(B101,[5]SAVA_nosut_2025!$B$9:$D$353,3,FALSE)</f>
        <v>1020</v>
      </c>
      <c r="F101" s="8">
        <f t="shared" si="2"/>
        <v>340</v>
      </c>
      <c r="G101" s="5">
        <f t="shared" si="3"/>
        <v>0.10391176470588234</v>
      </c>
    </row>
    <row r="102" spans="1:7" x14ac:dyDescent="0.35">
      <c r="A102" s="10" t="s">
        <v>7</v>
      </c>
      <c r="B102" s="6">
        <v>19275415</v>
      </c>
      <c r="C102" s="10" t="s">
        <v>92</v>
      </c>
      <c r="D102" s="9">
        <v>181.97</v>
      </c>
      <c r="E102" s="8"/>
      <c r="F102" s="8"/>
      <c r="G102" s="5"/>
    </row>
    <row r="103" spans="1:7" x14ac:dyDescent="0.35">
      <c r="A103" s="10" t="s">
        <v>7</v>
      </c>
      <c r="B103" s="6">
        <v>19277402</v>
      </c>
      <c r="C103" s="10" t="s">
        <v>93</v>
      </c>
      <c r="D103" s="9">
        <v>1306.77</v>
      </c>
      <c r="E103" s="8">
        <f>VLOOKUP(B103,[5]SAVA_nosut_2025!$B$9:$D$353,3,FALSE)</f>
        <v>5398</v>
      </c>
      <c r="F103" s="8">
        <f t="shared" ref="F103:F163" si="4">E103/12*4</f>
        <v>1799.3333333333333</v>
      </c>
      <c r="G103" s="5">
        <f t="shared" ref="G103:G163" si="5">D103/F103</f>
        <v>0.72625231567247128</v>
      </c>
    </row>
    <row r="104" spans="1:7" x14ac:dyDescent="0.35">
      <c r="A104" s="10" t="s">
        <v>7</v>
      </c>
      <c r="B104" s="6">
        <v>19362601</v>
      </c>
      <c r="C104" s="10" t="s">
        <v>94</v>
      </c>
      <c r="D104" s="9">
        <v>134.31</v>
      </c>
      <c r="E104" s="8">
        <f>VLOOKUP(B104,[5]SAVA_nosut_2025!$B$9:$D$353,3,FALSE)</f>
        <v>300</v>
      </c>
      <c r="F104" s="8">
        <f t="shared" si="4"/>
        <v>100</v>
      </c>
      <c r="G104" s="5">
        <f t="shared" si="5"/>
        <v>1.3431</v>
      </c>
    </row>
    <row r="105" spans="1:7" x14ac:dyDescent="0.35">
      <c r="A105" s="10" t="s">
        <v>7</v>
      </c>
      <c r="B105" s="6">
        <v>19364008</v>
      </c>
      <c r="C105" s="10" t="s">
        <v>95</v>
      </c>
      <c r="D105" s="9">
        <v>31318.579999999998</v>
      </c>
      <c r="E105" s="8">
        <f>VLOOKUP(B105,[5]SAVA_nosut_2025!$B$9:$D$353,3,FALSE)</f>
        <v>94810</v>
      </c>
      <c r="F105" s="8">
        <f t="shared" si="4"/>
        <v>31603.333333333332</v>
      </c>
      <c r="G105" s="5">
        <f t="shared" si="5"/>
        <v>0.99098976901170766</v>
      </c>
    </row>
    <row r="106" spans="1:7" x14ac:dyDescent="0.35">
      <c r="A106" s="10" t="s">
        <v>7</v>
      </c>
      <c r="B106" s="6">
        <v>19367401</v>
      </c>
      <c r="C106" s="10" t="s">
        <v>96</v>
      </c>
      <c r="D106" s="9">
        <v>1457.9699999999998</v>
      </c>
      <c r="E106" s="8">
        <f>VLOOKUP(B106,[5]SAVA_nosut_2025!$B$9:$D$353,3,FALSE)</f>
        <v>8816</v>
      </c>
      <c r="F106" s="8">
        <f t="shared" si="4"/>
        <v>2938.6666666666665</v>
      </c>
      <c r="G106" s="5">
        <f t="shared" si="5"/>
        <v>0.49613316696914694</v>
      </c>
    </row>
    <row r="107" spans="1:7" x14ac:dyDescent="0.35">
      <c r="A107" s="10" t="s">
        <v>7</v>
      </c>
      <c r="B107" s="6">
        <v>19375448</v>
      </c>
      <c r="C107" s="10" t="s">
        <v>150</v>
      </c>
      <c r="D107" s="9">
        <v>425.52</v>
      </c>
      <c r="E107" s="8"/>
      <c r="F107" s="8"/>
      <c r="G107" s="5"/>
    </row>
    <row r="108" spans="1:7" x14ac:dyDescent="0.35">
      <c r="A108" s="10" t="s">
        <v>7</v>
      </c>
      <c r="B108" s="6">
        <v>19377420</v>
      </c>
      <c r="C108" s="10" t="s">
        <v>97</v>
      </c>
      <c r="D108" s="9">
        <v>114.59</v>
      </c>
      <c r="E108" s="8">
        <f>VLOOKUP(B108,[5]SAVA_nosut_2025!$B$9:$D$353,3,FALSE)</f>
        <v>1755</v>
      </c>
      <c r="F108" s="8">
        <f t="shared" si="4"/>
        <v>585</v>
      </c>
      <c r="G108" s="5">
        <f t="shared" si="5"/>
        <v>0.1958803418803419</v>
      </c>
    </row>
    <row r="109" spans="1:7" x14ac:dyDescent="0.35">
      <c r="A109" s="10" t="s">
        <v>7</v>
      </c>
      <c r="B109" s="6">
        <v>19377430</v>
      </c>
      <c r="C109" s="10" t="s">
        <v>98</v>
      </c>
      <c r="D109" s="9">
        <v>523.23</v>
      </c>
      <c r="E109" s="8">
        <f>VLOOKUP(B109,[5]SAVA_nosut_2025!$B$9:$D$353,3,FALSE)</f>
        <v>3799</v>
      </c>
      <c r="F109" s="8">
        <f t="shared" si="4"/>
        <v>1266.3333333333333</v>
      </c>
      <c r="G109" s="5">
        <f t="shared" si="5"/>
        <v>0.41318504869702555</v>
      </c>
    </row>
    <row r="110" spans="1:7" x14ac:dyDescent="0.35">
      <c r="A110" s="10" t="s">
        <v>7</v>
      </c>
      <c r="B110" s="6">
        <v>19377447</v>
      </c>
      <c r="C110" s="10" t="s">
        <v>99</v>
      </c>
      <c r="D110" s="9">
        <v>703.2</v>
      </c>
      <c r="E110" s="8">
        <f>VLOOKUP(B110,[5]SAVA_nosut_2025!$B$9:$D$353,3,FALSE)</f>
        <v>5320</v>
      </c>
      <c r="F110" s="8">
        <f t="shared" si="4"/>
        <v>1773.3333333333333</v>
      </c>
      <c r="G110" s="5">
        <f t="shared" si="5"/>
        <v>0.39654135338345869</v>
      </c>
    </row>
    <row r="111" spans="1:7" x14ac:dyDescent="0.35">
      <c r="A111" s="10" t="s">
        <v>7</v>
      </c>
      <c r="B111" s="6">
        <v>19377452</v>
      </c>
      <c r="C111" s="10" t="s">
        <v>151</v>
      </c>
      <c r="D111" s="9">
        <v>51.699999999999996</v>
      </c>
      <c r="E111" s="8">
        <f>VLOOKUP(B111,[5]SAVA_nosut_2025!$B$9:$D$353,3,FALSE)</f>
        <v>4437</v>
      </c>
      <c r="F111" s="8">
        <f t="shared" si="4"/>
        <v>1479</v>
      </c>
      <c r="G111" s="5">
        <f t="shared" si="5"/>
        <v>3.495605138607167E-2</v>
      </c>
    </row>
    <row r="112" spans="1:7" x14ac:dyDescent="0.35">
      <c r="A112" s="10" t="s">
        <v>7</v>
      </c>
      <c r="B112" s="6">
        <v>19464002</v>
      </c>
      <c r="C112" s="10" t="s">
        <v>100</v>
      </c>
      <c r="D112" s="9">
        <v>2027.0599999999993</v>
      </c>
      <c r="E112" s="8">
        <f>VLOOKUP(B112,[5]SAVA_nosut_2025!$B$9:$D$353,3,FALSE)</f>
        <v>8233</v>
      </c>
      <c r="F112" s="8">
        <f t="shared" si="4"/>
        <v>2744.3333333333335</v>
      </c>
      <c r="G112" s="5">
        <f t="shared" si="5"/>
        <v>0.73863476254099325</v>
      </c>
    </row>
    <row r="113" spans="1:7" x14ac:dyDescent="0.35">
      <c r="A113" s="10" t="s">
        <v>7</v>
      </c>
      <c r="B113" s="6">
        <v>19466202</v>
      </c>
      <c r="C113" s="10" t="s">
        <v>101</v>
      </c>
      <c r="D113" s="9">
        <v>395.24</v>
      </c>
      <c r="E113" s="8">
        <f>VLOOKUP(B113,[5]SAVA_nosut_2025!$B$9:$D$353,3,FALSE)</f>
        <v>2077</v>
      </c>
      <c r="F113" s="8">
        <f t="shared" si="4"/>
        <v>692.33333333333337</v>
      </c>
      <c r="G113" s="5">
        <f t="shared" si="5"/>
        <v>0.57088107847857483</v>
      </c>
    </row>
    <row r="114" spans="1:7" x14ac:dyDescent="0.35">
      <c r="A114" s="10" t="s">
        <v>7</v>
      </c>
      <c r="B114" s="6">
        <v>19466203</v>
      </c>
      <c r="C114" s="10" t="s">
        <v>102</v>
      </c>
      <c r="D114" s="9">
        <v>269.26</v>
      </c>
      <c r="E114" s="8">
        <f>VLOOKUP(B114,[5]SAVA_nosut_2025!$B$9:$D$353,3,FALSE)</f>
        <v>4351</v>
      </c>
      <c r="F114" s="8">
        <f t="shared" si="4"/>
        <v>1450.3333333333333</v>
      </c>
      <c r="G114" s="5">
        <f t="shared" si="5"/>
        <v>0.18565387267294875</v>
      </c>
    </row>
    <row r="115" spans="1:7" x14ac:dyDescent="0.35">
      <c r="A115" s="10" t="s">
        <v>7</v>
      </c>
      <c r="B115" s="6">
        <v>19466204</v>
      </c>
      <c r="C115" s="10" t="s">
        <v>103</v>
      </c>
      <c r="D115" s="9">
        <v>1714.0999999999997</v>
      </c>
      <c r="E115" s="8">
        <f>VLOOKUP(B115,[5]SAVA_nosut_2025!$B$9:$D$353,3,FALSE)</f>
        <v>25350</v>
      </c>
      <c r="F115" s="8">
        <f t="shared" si="4"/>
        <v>8450</v>
      </c>
      <c r="G115" s="5">
        <f t="shared" si="5"/>
        <v>0.20285207100591712</v>
      </c>
    </row>
    <row r="116" spans="1:7" x14ac:dyDescent="0.35">
      <c r="A116" s="10" t="s">
        <v>7</v>
      </c>
      <c r="B116" s="6">
        <v>19475441</v>
      </c>
      <c r="C116" s="10" t="s">
        <v>104</v>
      </c>
      <c r="D116" s="9">
        <v>1686.05</v>
      </c>
      <c r="E116" s="8"/>
      <c r="F116" s="8"/>
      <c r="G116" s="5"/>
    </row>
    <row r="117" spans="1:7" x14ac:dyDescent="0.35">
      <c r="A117" s="10" t="s">
        <v>7</v>
      </c>
      <c r="B117" s="6">
        <v>19477408</v>
      </c>
      <c r="C117" s="10" t="s">
        <v>105</v>
      </c>
      <c r="D117" s="9">
        <v>216.95</v>
      </c>
      <c r="E117" s="8">
        <f>VLOOKUP(B117,[5]SAVA_nosut_2025!$B$9:$D$353,3,FALSE)</f>
        <v>3444</v>
      </c>
      <c r="F117" s="8">
        <f t="shared" si="4"/>
        <v>1148</v>
      </c>
      <c r="G117" s="5">
        <f t="shared" si="5"/>
        <v>0.18898083623693379</v>
      </c>
    </row>
    <row r="118" spans="1:7" x14ac:dyDescent="0.35">
      <c r="A118" s="10" t="s">
        <v>7</v>
      </c>
      <c r="B118" s="6">
        <v>19477410</v>
      </c>
      <c r="C118" s="10" t="s">
        <v>106</v>
      </c>
      <c r="D118" s="9">
        <v>32.6</v>
      </c>
      <c r="E118" s="8">
        <f>VLOOKUP(B118,[5]SAVA_nosut_2025!$B$9:$D$353,3,FALSE)</f>
        <v>2361</v>
      </c>
      <c r="F118" s="8">
        <f t="shared" si="4"/>
        <v>787</v>
      </c>
      <c r="G118" s="5">
        <f t="shared" si="5"/>
        <v>4.1423125794155018E-2</v>
      </c>
    </row>
    <row r="119" spans="1:7" x14ac:dyDescent="0.35">
      <c r="A119" s="10" t="s">
        <v>7</v>
      </c>
      <c r="B119" s="6">
        <v>19477411</v>
      </c>
      <c r="C119" s="10" t="s">
        <v>152</v>
      </c>
      <c r="D119" s="9">
        <v>68.010000000000005</v>
      </c>
      <c r="E119" s="8">
        <f>VLOOKUP(B119,[5]SAVA_nosut_2025!$B$9:$D$353,3,FALSE)</f>
        <v>378</v>
      </c>
      <c r="F119" s="8">
        <f t="shared" si="4"/>
        <v>126</v>
      </c>
      <c r="G119" s="5">
        <f t="shared" si="5"/>
        <v>0.53976190476190478</v>
      </c>
    </row>
    <row r="120" spans="1:7" x14ac:dyDescent="0.35">
      <c r="A120" s="10" t="s">
        <v>7</v>
      </c>
      <c r="B120" s="6">
        <v>19477427</v>
      </c>
      <c r="C120" s="10" t="s">
        <v>107</v>
      </c>
      <c r="D120" s="9">
        <v>33.79</v>
      </c>
      <c r="E120" s="8">
        <f>VLOOKUP(B120,[5]SAVA_nosut_2025!$B$9:$D$353,3,FALSE)</f>
        <v>759</v>
      </c>
      <c r="F120" s="8">
        <f t="shared" si="4"/>
        <v>253</v>
      </c>
      <c r="G120" s="5">
        <f t="shared" si="5"/>
        <v>0.13355731225296441</v>
      </c>
    </row>
    <row r="121" spans="1:7" x14ac:dyDescent="0.35">
      <c r="A121" s="10" t="s">
        <v>7</v>
      </c>
      <c r="B121" s="6">
        <v>19477430</v>
      </c>
      <c r="C121" s="10" t="s">
        <v>108</v>
      </c>
      <c r="D121" s="9">
        <v>3501.67</v>
      </c>
      <c r="E121" s="8">
        <f>VLOOKUP(B121,[5]SAVA_nosut_2025!$B$9:$D$353,3,FALSE)</f>
        <v>16087</v>
      </c>
      <c r="F121" s="8">
        <f t="shared" si="4"/>
        <v>5362.333333333333</v>
      </c>
      <c r="G121" s="5">
        <f t="shared" si="5"/>
        <v>0.65301237023683723</v>
      </c>
    </row>
    <row r="122" spans="1:7" x14ac:dyDescent="0.35">
      <c r="A122" s="10" t="s">
        <v>7</v>
      </c>
      <c r="B122" s="6">
        <v>19477456</v>
      </c>
      <c r="C122" s="10" t="s">
        <v>109</v>
      </c>
      <c r="D122" s="9">
        <v>3091.82</v>
      </c>
      <c r="E122" s="8">
        <f>VLOOKUP(B122,[5]SAVA_nosut_2025!$B$9:$D$353,3,FALSE)</f>
        <v>1425</v>
      </c>
      <c r="F122" s="8">
        <f t="shared" si="4"/>
        <v>475</v>
      </c>
      <c r="G122" s="5">
        <f t="shared" si="5"/>
        <v>6.5090947368421057</v>
      </c>
    </row>
    <row r="123" spans="1:7" x14ac:dyDescent="0.35">
      <c r="A123" s="10" t="s">
        <v>7</v>
      </c>
      <c r="B123" s="6">
        <v>19477466</v>
      </c>
      <c r="C123" s="10" t="s">
        <v>110</v>
      </c>
      <c r="D123" s="9">
        <v>159.53</v>
      </c>
      <c r="E123" s="8">
        <f>VLOOKUP(B123,[5]SAVA_nosut_2025!$B$9:$D$353,3,FALSE)</f>
        <v>360</v>
      </c>
      <c r="F123" s="8">
        <f t="shared" si="4"/>
        <v>120</v>
      </c>
      <c r="G123" s="5">
        <f t="shared" si="5"/>
        <v>1.3294166666666667</v>
      </c>
    </row>
    <row r="124" spans="1:7" x14ac:dyDescent="0.35">
      <c r="A124" s="10" t="s">
        <v>7</v>
      </c>
      <c r="B124" s="6">
        <v>19677407</v>
      </c>
      <c r="C124" s="10" t="s">
        <v>111</v>
      </c>
      <c r="D124" s="9">
        <v>10584.16</v>
      </c>
      <c r="E124" s="8"/>
      <c r="F124" s="8"/>
      <c r="G124" s="5"/>
    </row>
    <row r="125" spans="1:7" x14ac:dyDescent="0.35">
      <c r="A125" s="10" t="s">
        <v>7</v>
      </c>
      <c r="B125" s="6">
        <v>47000001</v>
      </c>
      <c r="C125" s="10" t="s">
        <v>153</v>
      </c>
      <c r="D125" s="9">
        <v>949.25</v>
      </c>
      <c r="E125" s="8"/>
      <c r="F125" s="8"/>
      <c r="G125" s="5"/>
    </row>
    <row r="126" spans="1:7" x14ac:dyDescent="0.35">
      <c r="A126" s="10" t="s">
        <v>7</v>
      </c>
      <c r="B126" s="6">
        <v>47000002</v>
      </c>
      <c r="C126" s="10" t="s">
        <v>154</v>
      </c>
      <c r="D126" s="9">
        <v>1860.01</v>
      </c>
      <c r="E126" s="8"/>
      <c r="F126" s="8"/>
      <c r="G126" s="5"/>
    </row>
    <row r="127" spans="1:7" x14ac:dyDescent="0.35">
      <c r="A127" s="10" t="s">
        <v>7</v>
      </c>
      <c r="B127" s="6">
        <v>130000081</v>
      </c>
      <c r="C127" s="10" t="s">
        <v>112</v>
      </c>
      <c r="D127" s="9">
        <v>2755.6000000000004</v>
      </c>
      <c r="E127" s="8"/>
      <c r="F127" s="8"/>
      <c r="G127" s="5"/>
    </row>
    <row r="128" spans="1:7" x14ac:dyDescent="0.35">
      <c r="A128" s="10" t="s">
        <v>7</v>
      </c>
      <c r="B128" s="6">
        <v>130013001</v>
      </c>
      <c r="C128" s="10" t="s">
        <v>113</v>
      </c>
      <c r="D128" s="9">
        <v>800.94</v>
      </c>
      <c r="E128" s="8">
        <f>VLOOKUP(B128,[5]SAVA_nosut_2025!$B$9:$D$353,3,FALSE)</f>
        <v>1677</v>
      </c>
      <c r="F128" s="8">
        <f t="shared" si="4"/>
        <v>559</v>
      </c>
      <c r="G128" s="5">
        <f t="shared" si="5"/>
        <v>1.4328085867620752</v>
      </c>
    </row>
    <row r="129" spans="1:7" x14ac:dyDescent="0.35">
      <c r="A129" s="10" t="s">
        <v>7</v>
      </c>
      <c r="B129" s="6">
        <v>130020302</v>
      </c>
      <c r="C129" s="10" t="s">
        <v>114</v>
      </c>
      <c r="D129" s="9">
        <v>20638.769999999993</v>
      </c>
      <c r="E129" s="8">
        <f>VLOOKUP(B129,[5]SAVA_nosut_2025!$B$9:$D$353,3,FALSE)</f>
        <v>72455</v>
      </c>
      <c r="F129" s="8">
        <f t="shared" si="4"/>
        <v>24151.666666666668</v>
      </c>
      <c r="G129" s="5">
        <f t="shared" si="5"/>
        <v>0.85454847836588199</v>
      </c>
    </row>
    <row r="130" spans="1:7" x14ac:dyDescent="0.35">
      <c r="A130" s="10" t="s">
        <v>7</v>
      </c>
      <c r="B130" s="6">
        <v>130024102</v>
      </c>
      <c r="C130" s="10" t="s">
        <v>115</v>
      </c>
      <c r="D130" s="9">
        <v>12380.859999999999</v>
      </c>
      <c r="E130" s="8">
        <f>VLOOKUP(B130,[5]SAVA_nosut_2025!$B$9:$D$353,3,FALSE)</f>
        <v>41463</v>
      </c>
      <c r="F130" s="8">
        <f t="shared" si="4"/>
        <v>13821</v>
      </c>
      <c r="G130" s="5">
        <f t="shared" si="5"/>
        <v>0.89580059330005057</v>
      </c>
    </row>
    <row r="131" spans="1:7" x14ac:dyDescent="0.35">
      <c r="A131" s="10" t="s">
        <v>7</v>
      </c>
      <c r="B131" s="6">
        <v>130063401</v>
      </c>
      <c r="C131" s="10" t="s">
        <v>116</v>
      </c>
      <c r="D131" s="9">
        <v>85.55</v>
      </c>
      <c r="E131" s="8">
        <f>VLOOKUP(B131,[5]SAVA_nosut_2025!$B$9:$D$353,3,FALSE)</f>
        <v>375</v>
      </c>
      <c r="F131" s="8">
        <f t="shared" si="4"/>
        <v>125</v>
      </c>
      <c r="G131" s="5">
        <f t="shared" si="5"/>
        <v>0.68440000000000001</v>
      </c>
    </row>
    <row r="132" spans="1:7" x14ac:dyDescent="0.35">
      <c r="A132" s="10" t="s">
        <v>7</v>
      </c>
      <c r="B132" s="6">
        <v>130064003</v>
      </c>
      <c r="C132" s="10" t="s">
        <v>117</v>
      </c>
      <c r="D132" s="9">
        <v>3369.7200000000007</v>
      </c>
      <c r="E132" s="8">
        <f>VLOOKUP(B132,[5]SAVA_nosut_2025!$B$9:$D$353,3,FALSE)</f>
        <v>5940</v>
      </c>
      <c r="F132" s="8">
        <f t="shared" si="4"/>
        <v>1980</v>
      </c>
      <c r="G132" s="5">
        <f t="shared" si="5"/>
        <v>1.7018787878787882</v>
      </c>
    </row>
    <row r="133" spans="1:7" x14ac:dyDescent="0.35">
      <c r="A133" s="10" t="s">
        <v>7</v>
      </c>
      <c r="B133" s="6">
        <v>130066201</v>
      </c>
      <c r="C133" s="10" t="s">
        <v>118</v>
      </c>
      <c r="D133" s="9">
        <v>3433.6299999999997</v>
      </c>
      <c r="E133" s="8">
        <f>VLOOKUP(B133,[5]SAVA_nosut_2025!$B$9:$D$353,3,FALSE)</f>
        <v>21709</v>
      </c>
      <c r="F133" s="8">
        <f t="shared" si="4"/>
        <v>7236.333333333333</v>
      </c>
      <c r="G133" s="5">
        <f t="shared" si="5"/>
        <v>0.47449859505274306</v>
      </c>
    </row>
    <row r="134" spans="1:7" x14ac:dyDescent="0.35">
      <c r="A134" s="10" t="s">
        <v>7</v>
      </c>
      <c r="B134" s="6">
        <v>130075402</v>
      </c>
      <c r="C134" s="10" t="s">
        <v>119</v>
      </c>
      <c r="D134" s="9">
        <v>1261.58</v>
      </c>
      <c r="E134" s="8"/>
      <c r="F134" s="8"/>
      <c r="G134" s="5"/>
    </row>
    <row r="135" spans="1:7" x14ac:dyDescent="0.35">
      <c r="A135" s="10" t="s">
        <v>7</v>
      </c>
      <c r="B135" s="6">
        <v>130077418</v>
      </c>
      <c r="C135" s="10" t="s">
        <v>120</v>
      </c>
      <c r="D135" s="9">
        <v>801.81000000000006</v>
      </c>
      <c r="E135" s="8">
        <f>VLOOKUP(B135,[5]SAVA_nosut_2025!$B$9:$D$353,3,FALSE)</f>
        <v>1375</v>
      </c>
      <c r="F135" s="8">
        <f t="shared" si="4"/>
        <v>458.33333333333331</v>
      </c>
      <c r="G135" s="5">
        <f t="shared" si="5"/>
        <v>1.7494036363636365</v>
      </c>
    </row>
    <row r="136" spans="1:7" x14ac:dyDescent="0.35">
      <c r="A136" s="10" t="s">
        <v>7</v>
      </c>
      <c r="B136" s="6">
        <v>130077419</v>
      </c>
      <c r="C136" s="10" t="s">
        <v>121</v>
      </c>
      <c r="D136" s="9">
        <v>523.83000000000004</v>
      </c>
      <c r="E136" s="8">
        <f>VLOOKUP(B136,[5]SAVA_nosut_2025!$B$9:$D$353,3,FALSE)</f>
        <v>980</v>
      </c>
      <c r="F136" s="8">
        <f t="shared" si="4"/>
        <v>326.66666666666669</v>
      </c>
      <c r="G136" s="5">
        <f t="shared" si="5"/>
        <v>1.6035612244897959</v>
      </c>
    </row>
    <row r="137" spans="1:7" x14ac:dyDescent="0.35">
      <c r="A137" s="10" t="s">
        <v>7</v>
      </c>
      <c r="B137" s="6">
        <v>130077421</v>
      </c>
      <c r="C137" s="10" t="s">
        <v>122</v>
      </c>
      <c r="D137" s="9">
        <v>517.91999999999996</v>
      </c>
      <c r="E137" s="8">
        <f>VLOOKUP(B137,[5]SAVA_nosut_2025!$B$9:$D$353,3,FALSE)</f>
        <v>1974</v>
      </c>
      <c r="F137" s="8">
        <f t="shared" si="4"/>
        <v>658</v>
      </c>
      <c r="G137" s="5">
        <f t="shared" si="5"/>
        <v>0.78711246200607898</v>
      </c>
    </row>
    <row r="138" spans="1:7" x14ac:dyDescent="0.35">
      <c r="A138" s="10" t="s">
        <v>7</v>
      </c>
      <c r="B138" s="6">
        <v>800800015</v>
      </c>
      <c r="C138" s="10" t="s">
        <v>123</v>
      </c>
      <c r="D138" s="9">
        <v>1854.0699999999997</v>
      </c>
      <c r="E138" s="8">
        <f>VLOOKUP(B138,[5]SAVA_nosut_2025!$B$9:$D$353,3,FALSE)</f>
        <v>5248</v>
      </c>
      <c r="F138" s="8">
        <f t="shared" si="4"/>
        <v>1749.3333333333333</v>
      </c>
      <c r="G138" s="5">
        <f t="shared" si="5"/>
        <v>1.0598723323170731</v>
      </c>
    </row>
    <row r="139" spans="1:7" x14ac:dyDescent="0.35">
      <c r="A139" s="10" t="s">
        <v>7</v>
      </c>
      <c r="B139" s="6">
        <v>800800027</v>
      </c>
      <c r="C139" s="10" t="s">
        <v>124</v>
      </c>
      <c r="D139" s="9">
        <v>205.22</v>
      </c>
      <c r="E139" s="8">
        <f>VLOOKUP(B139,[5]SAVA_nosut_2025!$B$9:$D$353,3,FALSE)</f>
        <v>1026</v>
      </c>
      <c r="F139" s="8">
        <f t="shared" si="4"/>
        <v>342</v>
      </c>
      <c r="G139" s="5">
        <f t="shared" si="5"/>
        <v>0.60005847953216374</v>
      </c>
    </row>
    <row r="140" spans="1:7" x14ac:dyDescent="0.35">
      <c r="A140" s="10" t="s">
        <v>7</v>
      </c>
      <c r="B140" s="6">
        <v>801000001</v>
      </c>
      <c r="C140" s="10" t="s">
        <v>125</v>
      </c>
      <c r="D140" s="9">
        <v>1388.8000000000002</v>
      </c>
      <c r="E140" s="8">
        <f>VLOOKUP(B140,[5]SAVA_nosut_2025!$B$9:$D$353,3,FALSE)</f>
        <v>7563</v>
      </c>
      <c r="F140" s="8">
        <f t="shared" si="4"/>
        <v>2521</v>
      </c>
      <c r="G140" s="5">
        <f t="shared" si="5"/>
        <v>0.55089250297501002</v>
      </c>
    </row>
    <row r="141" spans="1:7" x14ac:dyDescent="0.35">
      <c r="A141" s="10" t="s">
        <v>7</v>
      </c>
      <c r="B141" s="6">
        <v>801000019</v>
      </c>
      <c r="C141" s="10" t="s">
        <v>126</v>
      </c>
      <c r="D141" s="9">
        <v>1557.15</v>
      </c>
      <c r="E141" s="8"/>
      <c r="F141" s="8"/>
      <c r="G141" s="5"/>
    </row>
    <row r="142" spans="1:7" x14ac:dyDescent="0.35">
      <c r="A142" s="10" t="s">
        <v>7</v>
      </c>
      <c r="B142" s="6">
        <v>801000025</v>
      </c>
      <c r="C142" s="10" t="s">
        <v>127</v>
      </c>
      <c r="D142" s="9">
        <v>601.38</v>
      </c>
      <c r="E142" s="8"/>
      <c r="F142" s="8"/>
      <c r="G142" s="5"/>
    </row>
    <row r="143" spans="1:7" x14ac:dyDescent="0.35">
      <c r="A143" s="10" t="s">
        <v>7</v>
      </c>
      <c r="B143" s="6">
        <v>801200001</v>
      </c>
      <c r="C143" s="10" t="s">
        <v>128</v>
      </c>
      <c r="D143" s="9">
        <v>15658.419999999998</v>
      </c>
      <c r="E143" s="8">
        <f>VLOOKUP(B143,[5]SAVA_nosut_2025!$B$9:$D$353,3,FALSE)</f>
        <v>49251</v>
      </c>
      <c r="F143" s="8">
        <f t="shared" si="4"/>
        <v>16417</v>
      </c>
      <c r="G143" s="5">
        <f t="shared" si="5"/>
        <v>0.95379301943107742</v>
      </c>
    </row>
    <row r="144" spans="1:7" x14ac:dyDescent="0.35">
      <c r="A144" s="10" t="s">
        <v>7</v>
      </c>
      <c r="B144" s="6">
        <v>801200021</v>
      </c>
      <c r="C144" s="10" t="s">
        <v>129</v>
      </c>
      <c r="D144" s="9">
        <v>126.72000000000001</v>
      </c>
      <c r="E144" s="8">
        <f>VLOOKUP(B144,[5]SAVA_nosut_2025!$B$9:$D$353,3,FALSE)</f>
        <v>2525</v>
      </c>
      <c r="F144" s="8">
        <f t="shared" si="4"/>
        <v>841.66666666666663</v>
      </c>
      <c r="G144" s="5">
        <f t="shared" si="5"/>
        <v>0.15055841584158419</v>
      </c>
    </row>
    <row r="145" spans="1:7" x14ac:dyDescent="0.35">
      <c r="A145" s="10" t="s">
        <v>7</v>
      </c>
      <c r="B145" s="6">
        <v>801400002</v>
      </c>
      <c r="C145" s="10" t="s">
        <v>163</v>
      </c>
      <c r="D145" s="9">
        <v>1309.3200000000002</v>
      </c>
      <c r="E145" s="8">
        <f>VLOOKUP(B145,[5]SAVA_nosut_2025!$B$9:$D$353,3,FALSE)</f>
        <v>12957</v>
      </c>
      <c r="F145" s="8">
        <f t="shared" si="4"/>
        <v>4319</v>
      </c>
      <c r="G145" s="5">
        <f t="shared" si="5"/>
        <v>0.30315350775642513</v>
      </c>
    </row>
    <row r="146" spans="1:7" x14ac:dyDescent="0.35">
      <c r="A146" s="10" t="s">
        <v>7</v>
      </c>
      <c r="B146" s="6">
        <v>801400007</v>
      </c>
      <c r="C146" s="10" t="s">
        <v>130</v>
      </c>
      <c r="D146" s="9">
        <v>1642.6499999999999</v>
      </c>
      <c r="E146" s="8">
        <f>VLOOKUP(B146,[5]SAVA_nosut_2025!$B$9:$D$353,3,FALSE)</f>
        <v>8933</v>
      </c>
      <c r="F146" s="8">
        <f t="shared" si="4"/>
        <v>2977.6666666666665</v>
      </c>
      <c r="G146" s="5">
        <f t="shared" si="5"/>
        <v>0.55165677823799397</v>
      </c>
    </row>
    <row r="147" spans="1:7" x14ac:dyDescent="0.35">
      <c r="A147" s="10" t="s">
        <v>7</v>
      </c>
      <c r="B147" s="6">
        <v>801600003</v>
      </c>
      <c r="C147" s="10" t="s">
        <v>131</v>
      </c>
      <c r="D147" s="9">
        <v>13123.989999999994</v>
      </c>
      <c r="E147" s="8">
        <f>VLOOKUP(B147,[5]SAVA_nosut_2025!$B$9:$D$353,3,FALSE)</f>
        <v>47533</v>
      </c>
      <c r="F147" s="8">
        <f t="shared" si="4"/>
        <v>15844.333333333334</v>
      </c>
      <c r="G147" s="5">
        <f t="shared" si="5"/>
        <v>0.82830812277785926</v>
      </c>
    </row>
    <row r="148" spans="1:7" x14ac:dyDescent="0.35">
      <c r="A148" s="10" t="s">
        <v>7</v>
      </c>
      <c r="B148" s="6">
        <v>801600008</v>
      </c>
      <c r="C148" s="10" t="s">
        <v>132</v>
      </c>
      <c r="D148" s="9">
        <v>2450.2899999999995</v>
      </c>
      <c r="E148" s="8"/>
      <c r="F148" s="8"/>
      <c r="G148" s="5"/>
    </row>
    <row r="149" spans="1:7" x14ac:dyDescent="0.35">
      <c r="A149" s="10" t="s">
        <v>7</v>
      </c>
      <c r="B149" s="6">
        <v>801600009</v>
      </c>
      <c r="C149" s="10" t="s">
        <v>133</v>
      </c>
      <c r="D149" s="9">
        <v>6389.3399999999983</v>
      </c>
      <c r="E149" s="8">
        <f>VLOOKUP(B149,[5]SAVA_nosut_2025!$B$9:$D$353,3,FALSE)</f>
        <v>29464</v>
      </c>
      <c r="F149" s="8">
        <f t="shared" si="4"/>
        <v>9821.3333333333339</v>
      </c>
      <c r="G149" s="5">
        <f t="shared" si="5"/>
        <v>0.6505572902525113</v>
      </c>
    </row>
    <row r="150" spans="1:7" x14ac:dyDescent="0.35">
      <c r="A150" s="10" t="s">
        <v>7</v>
      </c>
      <c r="B150" s="6">
        <v>801600020</v>
      </c>
      <c r="C150" s="10" t="s">
        <v>164</v>
      </c>
      <c r="D150" s="9">
        <v>61.31</v>
      </c>
      <c r="E150" s="8">
        <f>VLOOKUP(B150,[5]SAVA_nosut_2025!$B$9:$D$353,3,FALSE)</f>
        <v>652</v>
      </c>
      <c r="F150" s="8">
        <f t="shared" si="4"/>
        <v>217.33333333333334</v>
      </c>
      <c r="G150" s="5">
        <f t="shared" si="5"/>
        <v>0.28210122699386503</v>
      </c>
    </row>
    <row r="151" spans="1:7" x14ac:dyDescent="0.35">
      <c r="A151" s="10" t="s">
        <v>7</v>
      </c>
      <c r="B151" s="6">
        <v>801600025</v>
      </c>
      <c r="C151" s="10" t="s">
        <v>134</v>
      </c>
      <c r="D151" s="9">
        <v>199.05</v>
      </c>
      <c r="E151" s="8">
        <f>VLOOKUP(B151,[5]SAVA_nosut_2025!$B$9:$D$353,3,FALSE)</f>
        <v>1153</v>
      </c>
      <c r="F151" s="8">
        <f t="shared" si="4"/>
        <v>384.33333333333331</v>
      </c>
      <c r="G151" s="5">
        <f t="shared" si="5"/>
        <v>0.51790980052038171</v>
      </c>
    </row>
    <row r="152" spans="1:7" x14ac:dyDescent="0.35">
      <c r="A152" s="10" t="s">
        <v>7</v>
      </c>
      <c r="B152" s="6">
        <v>801600026</v>
      </c>
      <c r="C152" s="10" t="s">
        <v>135</v>
      </c>
      <c r="D152" s="9">
        <v>8580.42</v>
      </c>
      <c r="E152" s="8">
        <f>VLOOKUP(B152,[5]SAVA_nosut_2025!$B$9:$D$353,3,FALSE)</f>
        <v>13596</v>
      </c>
      <c r="F152" s="8">
        <f t="shared" si="4"/>
        <v>4532</v>
      </c>
      <c r="G152" s="5">
        <f t="shared" si="5"/>
        <v>1.8932965578111209</v>
      </c>
    </row>
    <row r="153" spans="1:7" x14ac:dyDescent="0.35">
      <c r="A153" s="10" t="s">
        <v>7</v>
      </c>
      <c r="B153" s="6">
        <v>801600057</v>
      </c>
      <c r="C153" s="10" t="s">
        <v>136</v>
      </c>
      <c r="D153" s="9">
        <v>356.22</v>
      </c>
      <c r="E153" s="8"/>
      <c r="F153" s="8"/>
      <c r="G153" s="5"/>
    </row>
    <row r="154" spans="1:7" x14ac:dyDescent="0.35">
      <c r="A154" s="10" t="s">
        <v>7</v>
      </c>
      <c r="B154" s="6">
        <v>801800015</v>
      </c>
      <c r="C154" s="10" t="s">
        <v>155</v>
      </c>
      <c r="D154" s="9">
        <v>157.25</v>
      </c>
      <c r="E154" s="8"/>
      <c r="F154" s="8"/>
      <c r="G154" s="5"/>
    </row>
    <row r="155" spans="1:7" x14ac:dyDescent="0.35">
      <c r="A155" s="10" t="s">
        <v>7</v>
      </c>
      <c r="B155" s="6">
        <v>804400003</v>
      </c>
      <c r="C155" s="10" t="s">
        <v>156</v>
      </c>
      <c r="D155" s="9">
        <v>598.93000000000006</v>
      </c>
      <c r="E155" s="8"/>
      <c r="F155" s="8"/>
      <c r="G155" s="5"/>
    </row>
    <row r="156" spans="1:7" x14ac:dyDescent="0.35">
      <c r="A156" s="10" t="s">
        <v>7</v>
      </c>
      <c r="B156" s="6">
        <v>804400025</v>
      </c>
      <c r="C156" s="10" t="s">
        <v>137</v>
      </c>
      <c r="D156" s="9">
        <v>2682.9</v>
      </c>
      <c r="E156" s="8"/>
      <c r="F156" s="8"/>
      <c r="G156" s="5"/>
    </row>
    <row r="157" spans="1:7" x14ac:dyDescent="0.35">
      <c r="A157" s="10" t="s">
        <v>7</v>
      </c>
      <c r="B157" s="6">
        <v>804435102</v>
      </c>
      <c r="C157" s="10" t="s">
        <v>138</v>
      </c>
      <c r="D157" s="9">
        <v>16763.200000000008</v>
      </c>
      <c r="E157" s="8">
        <f>VLOOKUP(B157,[5]SAVA_nosut_2025!$B$9:$D$353,3,FALSE)</f>
        <v>44412</v>
      </c>
      <c r="F157" s="8">
        <f t="shared" si="4"/>
        <v>14804</v>
      </c>
      <c r="G157" s="5">
        <f t="shared" si="5"/>
        <v>1.1323426101053775</v>
      </c>
    </row>
    <row r="158" spans="1:7" x14ac:dyDescent="0.35">
      <c r="A158" s="10" t="s">
        <v>7</v>
      </c>
      <c r="B158" s="6">
        <v>804900005</v>
      </c>
      <c r="C158" s="10" t="s">
        <v>139</v>
      </c>
      <c r="D158" s="9">
        <v>4241.8599999999997</v>
      </c>
      <c r="E158" s="8"/>
      <c r="F158" s="8"/>
      <c r="G158" s="5"/>
    </row>
    <row r="159" spans="1:7" x14ac:dyDescent="0.35">
      <c r="A159" s="10" t="s">
        <v>7</v>
      </c>
      <c r="B159" s="6">
        <v>805277402</v>
      </c>
      <c r="C159" s="10" t="s">
        <v>157</v>
      </c>
      <c r="D159" s="9">
        <v>318.52999999999997</v>
      </c>
      <c r="E159" s="8"/>
      <c r="F159" s="8"/>
      <c r="G159" s="5"/>
    </row>
    <row r="160" spans="1:7" x14ac:dyDescent="0.35">
      <c r="A160" s="10" t="s">
        <v>7</v>
      </c>
      <c r="B160" s="6">
        <v>806000006</v>
      </c>
      <c r="C160" s="10" t="s">
        <v>158</v>
      </c>
      <c r="D160" s="9">
        <v>51.230000000000004</v>
      </c>
      <c r="E160" s="8"/>
      <c r="F160" s="8"/>
      <c r="G160" s="5"/>
    </row>
    <row r="161" spans="1:7" x14ac:dyDescent="0.35">
      <c r="A161" s="10" t="s">
        <v>7</v>
      </c>
      <c r="B161" s="6">
        <v>806900004</v>
      </c>
      <c r="C161" s="10" t="s">
        <v>140</v>
      </c>
      <c r="D161" s="9">
        <v>2379.29</v>
      </c>
      <c r="E161" s="14"/>
      <c r="F161" s="14"/>
      <c r="G161" s="14"/>
    </row>
    <row r="162" spans="1:7" x14ac:dyDescent="0.35">
      <c r="A162" s="10" t="s">
        <v>7</v>
      </c>
      <c r="B162" s="6">
        <v>806900005</v>
      </c>
      <c r="C162" s="10" t="s">
        <v>165</v>
      </c>
      <c r="D162" s="9">
        <v>14.34</v>
      </c>
      <c r="E162" s="14"/>
      <c r="F162" s="14"/>
      <c r="G162" s="5"/>
    </row>
    <row r="163" spans="1:7" x14ac:dyDescent="0.35">
      <c r="A163" s="10" t="s">
        <v>7</v>
      </c>
      <c r="B163" s="6">
        <v>807665201</v>
      </c>
      <c r="C163" s="10" t="s">
        <v>141</v>
      </c>
      <c r="D163" s="9">
        <v>58.879999999999995</v>
      </c>
      <c r="E163" s="14">
        <f>VLOOKUP(B163,[5]SAVA_nosut_2025!$B$9:$D$353,3,FALSE)</f>
        <v>300</v>
      </c>
      <c r="F163" s="14">
        <f t="shared" si="4"/>
        <v>100</v>
      </c>
      <c r="G163" s="5">
        <f t="shared" si="5"/>
        <v>0.58879999999999999</v>
      </c>
    </row>
    <row r="164" spans="1:7" x14ac:dyDescent="0.35">
      <c r="A164" s="10" t="s">
        <v>7</v>
      </c>
      <c r="B164" s="6">
        <v>808475401</v>
      </c>
      <c r="C164" s="10" t="s">
        <v>171</v>
      </c>
      <c r="D164" s="9">
        <v>237.13</v>
      </c>
      <c r="E164" s="14"/>
      <c r="F164" s="14"/>
      <c r="G164" s="5"/>
    </row>
    <row r="165" spans="1:7" x14ac:dyDescent="0.35">
      <c r="A165" s="10" t="s">
        <v>7</v>
      </c>
      <c r="B165" s="6">
        <v>809600006</v>
      </c>
      <c r="C165" s="10" t="s">
        <v>142</v>
      </c>
      <c r="D165" s="9">
        <v>3321.5600000000004</v>
      </c>
      <c r="E165" s="14"/>
      <c r="F165" s="14"/>
      <c r="G165" s="14"/>
    </row>
    <row r="166" spans="1:7" x14ac:dyDescent="0.35">
      <c r="A166" s="10" t="s">
        <v>7</v>
      </c>
      <c r="B166" s="6">
        <v>809635210</v>
      </c>
      <c r="C166" s="10" t="s">
        <v>159</v>
      </c>
      <c r="D166" s="14">
        <v>35.42</v>
      </c>
      <c r="E166" s="14">
        <f>VLOOKUP(B166,[5]SAVA_nosut_2025!$B$9:$D$353,3,FALSE)</f>
        <v>300</v>
      </c>
      <c r="F166" s="14">
        <f t="shared" ref="F166" si="6">E166/12*4</f>
        <v>100</v>
      </c>
      <c r="G166" s="5">
        <f t="shared" ref="G166" si="7">D166/F166</f>
        <v>0.35420000000000001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2025-05-26T07:31:02Z</dcterms:modified>
</cp:coreProperties>
</file>