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3mēn\"/>
    </mc:Choice>
  </mc:AlternateContent>
  <xr:revisionPtr revIDLastSave="0" documentId="13_ncr:1_{7DB98E0F-14AF-4A81-B702-CD646E0C31B5}" xr6:coauthVersionLast="47" xr6:coauthVersionMax="47" xr10:uidLastSave="{00000000-0000-0000-0000-000000000000}"/>
  <bookViews>
    <workbookView xWindow="-110" yWindow="-110" windowWidth="19420" windowHeight="10300" firstSheet="1" activeTab="1" xr2:uid="{520D2153-F429-490F-9997-8EE00F498EA6}"/>
  </bookViews>
  <sheets>
    <sheet name="pakal summa novadi" sheetId="10" state="hidden" r:id="rId1"/>
    <sheet name="2025_3" sheetId="28" r:id="rId2"/>
    <sheet name="plāns uz 28.12" sheetId="7" state="hidden" r:id="rId3"/>
  </sheets>
  <definedNames>
    <definedName name="_xlnm._FilterDatabase" localSheetId="1" hidden="1">'2025_3'!$A$6:$M$126</definedName>
    <definedName name="_xlnm._FilterDatabase" localSheetId="0" hidden="1">'pakal summa novadi'!$A$2:$O$183</definedName>
    <definedName name="_xlnm._FilterDatabase" localSheetId="2" hidden="1">'plāns uz 28.12'!$A$2:$N$185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28" l="1"/>
  <c r="J98" i="28"/>
  <c r="J99" i="28"/>
  <c r="F6" i="28"/>
  <c r="J76" i="28"/>
  <c r="M6" i="28" l="1"/>
  <c r="J12" i="28"/>
  <c r="J8" i="28" l="1"/>
  <c r="J9" i="28"/>
  <c r="J10" i="28"/>
  <c r="J11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7" i="28"/>
  <c r="G6" i="28"/>
  <c r="H6" i="28"/>
  <c r="I6" i="28"/>
  <c r="K6" i="28"/>
  <c r="L6" i="28"/>
  <c r="J6" i="28" l="1"/>
  <c r="M3" i="10" l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E52" i="7" l="1"/>
  <c r="K46" i="7"/>
  <c r="E46" i="7"/>
  <c r="K45" i="7"/>
  <c r="E45" i="7"/>
  <c r="K44" i="7"/>
  <c r="E44" i="7"/>
  <c r="K43" i="7"/>
  <c r="E43" i="7"/>
  <c r="K42" i="7"/>
  <c r="E42" i="7"/>
  <c r="K41" i="7"/>
  <c r="E41" i="7"/>
  <c r="K40" i="7"/>
  <c r="E40" i="7"/>
  <c r="K39" i="7"/>
  <c r="E39" i="7"/>
  <c r="K38" i="7"/>
  <c r="E38" i="7"/>
  <c r="K37" i="7"/>
  <c r="E37" i="7"/>
  <c r="K36" i="7"/>
  <c r="E36" i="7"/>
  <c r="K35" i="7"/>
  <c r="E35" i="7"/>
  <c r="K34" i="7"/>
  <c r="E34" i="7"/>
  <c r="K33" i="7"/>
  <c r="E33" i="7"/>
  <c r="K32" i="7"/>
  <c r="E32" i="7"/>
  <c r="K31" i="7"/>
  <c r="E31" i="7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K20" i="7"/>
  <c r="E20" i="7"/>
  <c r="K19" i="7"/>
  <c r="E19" i="7"/>
  <c r="K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6" i="7"/>
  <c r="E6" i="7"/>
  <c r="K5" i="7"/>
  <c r="E5" i="7"/>
  <c r="K4" i="7"/>
  <c r="E4" i="7"/>
  <c r="K3" i="7"/>
  <c r="E3" i="7"/>
  <c r="F1" i="7"/>
  <c r="G181" i="7" l="1"/>
  <c r="H181" i="7" s="1"/>
  <c r="G173" i="7"/>
  <c r="H173" i="7" s="1"/>
  <c r="G166" i="7"/>
  <c r="H166" i="7" s="1"/>
  <c r="G158" i="7"/>
  <c r="H158" i="7" s="1"/>
  <c r="G150" i="7"/>
  <c r="H150" i="7" s="1"/>
  <c r="G142" i="7"/>
  <c r="H142" i="7" s="1"/>
  <c r="G134" i="7"/>
  <c r="H134" i="7" s="1"/>
  <c r="G126" i="7"/>
  <c r="H126" i="7" s="1"/>
  <c r="G118" i="7"/>
  <c r="H118" i="7" s="1"/>
  <c r="G110" i="7"/>
  <c r="H110" i="7" s="1"/>
  <c r="G102" i="7"/>
  <c r="H102" i="7" s="1"/>
  <c r="G94" i="7"/>
  <c r="H94" i="7" s="1"/>
  <c r="G86" i="7"/>
  <c r="H86" i="7" s="1"/>
  <c r="G78" i="7"/>
  <c r="H78" i="7" s="1"/>
  <c r="G70" i="7"/>
  <c r="H70" i="7" s="1"/>
  <c r="G62" i="7"/>
  <c r="H62" i="7" s="1"/>
  <c r="G54" i="7"/>
  <c r="H54" i="7" s="1"/>
  <c r="G180" i="7"/>
  <c r="H180" i="7" s="1"/>
  <c r="G172" i="7"/>
  <c r="H172" i="7" s="1"/>
  <c r="G165" i="7"/>
  <c r="H165" i="7" s="1"/>
  <c r="G157" i="7"/>
  <c r="H157" i="7" s="1"/>
  <c r="G149" i="7"/>
  <c r="H149" i="7" s="1"/>
  <c r="G141" i="7"/>
  <c r="H141" i="7" s="1"/>
  <c r="G133" i="7"/>
  <c r="H133" i="7" s="1"/>
  <c r="G125" i="7"/>
  <c r="H125" i="7" s="1"/>
  <c r="G117" i="7"/>
  <c r="H117" i="7" s="1"/>
  <c r="G109" i="7"/>
  <c r="H109" i="7" s="1"/>
  <c r="G101" i="7"/>
  <c r="H101" i="7" s="1"/>
  <c r="G93" i="7"/>
  <c r="H93" i="7" s="1"/>
  <c r="G85" i="7"/>
  <c r="H85" i="7" s="1"/>
  <c r="G77" i="7"/>
  <c r="H77" i="7" s="1"/>
  <c r="G69" i="7"/>
  <c r="H69" i="7" s="1"/>
  <c r="G61" i="7"/>
  <c r="H61" i="7" s="1"/>
  <c r="G53" i="7"/>
  <c r="H53" i="7" s="1"/>
  <c r="G48" i="7"/>
  <c r="H48" i="7" s="1"/>
  <c r="G35" i="7"/>
  <c r="H35" i="7" s="1"/>
  <c r="G28" i="7"/>
  <c r="H28" i="7" s="1"/>
  <c r="G21" i="7"/>
  <c r="H21" i="7" s="1"/>
  <c r="G179" i="7"/>
  <c r="H179" i="7" s="1"/>
  <c r="G164" i="7"/>
  <c r="H164" i="7" s="1"/>
  <c r="G156" i="7"/>
  <c r="H156" i="7" s="1"/>
  <c r="G148" i="7"/>
  <c r="H148" i="7" s="1"/>
  <c r="G140" i="7"/>
  <c r="H140" i="7" s="1"/>
  <c r="G132" i="7"/>
  <c r="H132" i="7" s="1"/>
  <c r="G124" i="7"/>
  <c r="H124" i="7" s="1"/>
  <c r="G116" i="7"/>
  <c r="H116" i="7" s="1"/>
  <c r="G108" i="7"/>
  <c r="H108" i="7" s="1"/>
  <c r="G100" i="7"/>
  <c r="H100" i="7" s="1"/>
  <c r="G92" i="7"/>
  <c r="H92" i="7" s="1"/>
  <c r="G84" i="7"/>
  <c r="H84" i="7" s="1"/>
  <c r="G76" i="7"/>
  <c r="H76" i="7" s="1"/>
  <c r="G68" i="7"/>
  <c r="H68" i="7" s="1"/>
  <c r="G60" i="7"/>
  <c r="H60" i="7" s="1"/>
  <c r="G52" i="7"/>
  <c r="H52" i="7" s="1"/>
  <c r="G44" i="7"/>
  <c r="H44" i="7" s="1"/>
  <c r="G11" i="7"/>
  <c r="H11" i="7" s="1"/>
  <c r="G4" i="7"/>
  <c r="H4" i="7" s="1"/>
  <c r="G178" i="7"/>
  <c r="H178" i="7" s="1"/>
  <c r="G171" i="7"/>
  <c r="H171" i="7" s="1"/>
  <c r="G163" i="7"/>
  <c r="H163" i="7" s="1"/>
  <c r="G155" i="7"/>
  <c r="H155" i="7" s="1"/>
  <c r="G147" i="7"/>
  <c r="H147" i="7" s="1"/>
  <c r="G139" i="7"/>
  <c r="H139" i="7" s="1"/>
  <c r="G131" i="7"/>
  <c r="H131" i="7" s="1"/>
  <c r="G123" i="7"/>
  <c r="H123" i="7" s="1"/>
  <c r="G115" i="7"/>
  <c r="H115" i="7" s="1"/>
  <c r="G107" i="7"/>
  <c r="H107" i="7" s="1"/>
  <c r="G99" i="7"/>
  <c r="H99" i="7" s="1"/>
  <c r="G91" i="7"/>
  <c r="H91" i="7" s="1"/>
  <c r="G83" i="7"/>
  <c r="H83" i="7" s="1"/>
  <c r="G75" i="7"/>
  <c r="H75" i="7" s="1"/>
  <c r="G67" i="7"/>
  <c r="H67" i="7" s="1"/>
  <c r="G59" i="7"/>
  <c r="H59" i="7" s="1"/>
  <c r="G47" i="7"/>
  <c r="H47" i="7" s="1"/>
  <c r="G37" i="7"/>
  <c r="H37" i="7" s="1"/>
  <c r="G185" i="7"/>
  <c r="H185" i="7" s="1"/>
  <c r="G177" i="7"/>
  <c r="H177" i="7" s="1"/>
  <c r="G170" i="7"/>
  <c r="H170" i="7" s="1"/>
  <c r="G162" i="7"/>
  <c r="H162" i="7" s="1"/>
  <c r="G154" i="7"/>
  <c r="H154" i="7" s="1"/>
  <c r="G146" i="7"/>
  <c r="H146" i="7" s="1"/>
  <c r="G138" i="7"/>
  <c r="H138" i="7" s="1"/>
  <c r="G130" i="7"/>
  <c r="H130" i="7" s="1"/>
  <c r="G122" i="7"/>
  <c r="H122" i="7" s="1"/>
  <c r="G114" i="7"/>
  <c r="H114" i="7" s="1"/>
  <c r="G106" i="7"/>
  <c r="H106" i="7" s="1"/>
  <c r="G98" i="7"/>
  <c r="H98" i="7" s="1"/>
  <c r="G90" i="7"/>
  <c r="H90" i="7" s="1"/>
  <c r="G82" i="7"/>
  <c r="H82" i="7" s="1"/>
  <c r="G74" i="7"/>
  <c r="H74" i="7" s="1"/>
  <c r="G66" i="7"/>
  <c r="H66" i="7" s="1"/>
  <c r="G58" i="7"/>
  <c r="H58" i="7" s="1"/>
  <c r="G27" i="7"/>
  <c r="H27" i="7" s="1"/>
  <c r="G20" i="7"/>
  <c r="H20" i="7" s="1"/>
  <c r="G13" i="7"/>
  <c r="H13" i="7" s="1"/>
  <c r="G182" i="7"/>
  <c r="H182" i="7" s="1"/>
  <c r="G159" i="7"/>
  <c r="H159" i="7" s="1"/>
  <c r="G135" i="7"/>
  <c r="H135" i="7" s="1"/>
  <c r="G119" i="7"/>
  <c r="H119" i="7" s="1"/>
  <c r="G95" i="7"/>
  <c r="H95" i="7" s="1"/>
  <c r="G71" i="7"/>
  <c r="H71" i="7" s="1"/>
  <c r="G55" i="7"/>
  <c r="H55" i="7" s="1"/>
  <c r="G49" i="7"/>
  <c r="H49" i="7" s="1"/>
  <c r="G12" i="7"/>
  <c r="H12" i="7" s="1"/>
  <c r="G184" i="7"/>
  <c r="H184" i="7" s="1"/>
  <c r="G176" i="7"/>
  <c r="H176" i="7" s="1"/>
  <c r="G169" i="7"/>
  <c r="H169" i="7" s="1"/>
  <c r="G161" i="7"/>
  <c r="H161" i="7" s="1"/>
  <c r="G153" i="7"/>
  <c r="H153" i="7" s="1"/>
  <c r="G145" i="7"/>
  <c r="H145" i="7" s="1"/>
  <c r="G137" i="7"/>
  <c r="H137" i="7" s="1"/>
  <c r="G129" i="7"/>
  <c r="H129" i="7" s="1"/>
  <c r="G121" i="7"/>
  <c r="H121" i="7" s="1"/>
  <c r="G113" i="7"/>
  <c r="H113" i="7" s="1"/>
  <c r="G105" i="7"/>
  <c r="H105" i="7" s="1"/>
  <c r="G97" i="7"/>
  <c r="H97" i="7" s="1"/>
  <c r="G89" i="7"/>
  <c r="H89" i="7" s="1"/>
  <c r="G81" i="7"/>
  <c r="H81" i="7" s="1"/>
  <c r="G73" i="7"/>
  <c r="H73" i="7" s="1"/>
  <c r="G65" i="7"/>
  <c r="H65" i="7" s="1"/>
  <c r="G57" i="7"/>
  <c r="H57" i="7" s="1"/>
  <c r="G51" i="7"/>
  <c r="H51" i="7" s="1"/>
  <c r="G43" i="7"/>
  <c r="H43" i="7" s="1"/>
  <c r="G3" i="7"/>
  <c r="G174" i="7"/>
  <c r="H174" i="7" s="1"/>
  <c r="G167" i="7"/>
  <c r="H167" i="7" s="1"/>
  <c r="G151" i="7"/>
  <c r="H151" i="7" s="1"/>
  <c r="G143" i="7"/>
  <c r="H143" i="7" s="1"/>
  <c r="G127" i="7"/>
  <c r="H127" i="7" s="1"/>
  <c r="G111" i="7"/>
  <c r="H111" i="7" s="1"/>
  <c r="G103" i="7"/>
  <c r="H103" i="7" s="1"/>
  <c r="G87" i="7"/>
  <c r="H87" i="7" s="1"/>
  <c r="G79" i="7"/>
  <c r="H79" i="7" s="1"/>
  <c r="G63" i="7"/>
  <c r="H63" i="7" s="1"/>
  <c r="G45" i="7"/>
  <c r="H45" i="7" s="1"/>
  <c r="G19" i="7"/>
  <c r="H19" i="7" s="1"/>
  <c r="G5" i="7"/>
  <c r="H5" i="7" s="1"/>
  <c r="G183" i="7"/>
  <c r="H183" i="7" s="1"/>
  <c r="G175" i="7"/>
  <c r="H175" i="7" s="1"/>
  <c r="G168" i="7"/>
  <c r="H168" i="7" s="1"/>
  <c r="G160" i="7"/>
  <c r="H160" i="7" s="1"/>
  <c r="G152" i="7"/>
  <c r="H152" i="7" s="1"/>
  <c r="G144" i="7"/>
  <c r="H144" i="7" s="1"/>
  <c r="G136" i="7"/>
  <c r="H136" i="7" s="1"/>
  <c r="G128" i="7"/>
  <c r="H128" i="7" s="1"/>
  <c r="G120" i="7"/>
  <c r="H120" i="7" s="1"/>
  <c r="G112" i="7"/>
  <c r="H112" i="7" s="1"/>
  <c r="G104" i="7"/>
  <c r="H104" i="7" s="1"/>
  <c r="G96" i="7"/>
  <c r="H96" i="7" s="1"/>
  <c r="G88" i="7"/>
  <c r="H88" i="7" s="1"/>
  <c r="G80" i="7"/>
  <c r="H80" i="7" s="1"/>
  <c r="G72" i="7"/>
  <c r="H72" i="7" s="1"/>
  <c r="G64" i="7"/>
  <c r="H64" i="7" s="1"/>
  <c r="G56" i="7"/>
  <c r="H56" i="7" s="1"/>
  <c r="G50" i="7"/>
  <c r="H50" i="7" s="1"/>
  <c r="G39" i="7"/>
  <c r="H39" i="7" s="1"/>
  <c r="G36" i="7"/>
  <c r="H36" i="7" s="1"/>
  <c r="G29" i="7"/>
  <c r="H29" i="7" s="1"/>
  <c r="G16" i="7"/>
  <c r="H16" i="7" s="1"/>
  <c r="G26" i="7"/>
  <c r="H26" i="7" s="1"/>
  <c r="G18" i="7"/>
  <c r="H18" i="7" s="1"/>
  <c r="G42" i="7"/>
  <c r="H42" i="7" s="1"/>
  <c r="G32" i="7"/>
  <c r="H32" i="7" s="1"/>
  <c r="G33" i="7"/>
  <c r="H33" i="7" s="1"/>
  <c r="G17" i="7"/>
  <c r="H17" i="7" s="1"/>
  <c r="G31" i="7"/>
  <c r="H31" i="7" s="1"/>
  <c r="G6" i="7"/>
  <c r="H6" i="7" s="1"/>
  <c r="G30" i="7"/>
  <c r="H30" i="7" s="1"/>
  <c r="G41" i="7"/>
  <c r="H41" i="7" s="1"/>
  <c r="G10" i="7"/>
  <c r="H10" i="7" s="1"/>
  <c r="G34" i="7"/>
  <c r="H34" i="7" s="1"/>
  <c r="G8" i="7"/>
  <c r="H8" i="7" s="1"/>
  <c r="G23" i="7"/>
  <c r="H23" i="7" s="1"/>
  <c r="G40" i="7"/>
  <c r="H40" i="7" s="1"/>
  <c r="G25" i="7"/>
  <c r="H25" i="7" s="1"/>
  <c r="G46" i="7"/>
  <c r="H46" i="7" s="1"/>
  <c r="G7" i="7"/>
  <c r="H7" i="7" s="1"/>
  <c r="G38" i="7"/>
  <c r="H38" i="7" s="1"/>
  <c r="G14" i="7"/>
  <c r="H14" i="7" s="1"/>
  <c r="G9" i="7"/>
  <c r="H9" i="7" s="1"/>
  <c r="G24" i="7"/>
  <c r="H24" i="7" s="1"/>
  <c r="G15" i="7"/>
  <c r="H15" i="7" s="1"/>
  <c r="G22" i="7"/>
  <c r="H22" i="7" s="1"/>
  <c r="H3" i="7" l="1"/>
  <c r="G1" i="7"/>
  <c r="H1" i="7" s="1"/>
</calcChain>
</file>

<file path=xl/sharedStrings.xml><?xml version="1.0" encoding="utf-8"?>
<sst xmlns="http://schemas.openxmlformats.org/spreadsheetml/2006/main" count="3212" uniqueCount="977">
  <si>
    <t>Veiktie pakalpojumi veselības aprūpē mājās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</si>
  <si>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</si>
  <si>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</si>
  <si>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</si>
  <si>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</si>
  <si>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</si>
  <si>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</si>
  <si>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Līguma summa gadam, EUR</t>
  </si>
  <si>
    <t>Apmeklējumu skaits pārskata periodā, manipulāciju skaits</t>
  </si>
  <si>
    <t>KOPĀ</t>
  </si>
  <si>
    <t>Kurzeme</t>
  </si>
  <si>
    <t>Dienvidkurzemes novada Veselības aprūpes centrs</t>
  </si>
  <si>
    <t>AP41</t>
  </si>
  <si>
    <t>Ārsta palīga (feldšera) vai māsas pacienta veselības aprūpe mājās</t>
  </si>
  <si>
    <t>DIŽVANAGI, Biedrība</t>
  </si>
  <si>
    <t>AP42</t>
  </si>
  <si>
    <t>Rehabilitācijas speciālistu veselības aprūpe mājās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</si>
  <si>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</si>
  <si>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</si>
  <si>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</si>
  <si>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Ziemeļkurzemes reģionālā slimnīca, SIA</t>
  </si>
  <si>
    <t>Ventspils poliklīnika, Pašvaldības SIA</t>
  </si>
  <si>
    <t>RŪTAS EGLĪTES ĢIMENES ĀRSTA PRAKSE, SIA</t>
  </si>
  <si>
    <t>Kuldīgas slimnīca, Sabiedrība ar ierobežotu atbildību</t>
  </si>
  <si>
    <t>INATE, SIA</t>
  </si>
  <si>
    <t>Kalna Astrīda - ģimenes ārsta prakse</t>
  </si>
  <si>
    <t>PRIEKULES SLIMNĪCA, SIA</t>
  </si>
  <si>
    <t>Leimane Daiga - ģimenes ārsta un kardiologa prakse</t>
  </si>
  <si>
    <t>EZERES DOKTORĀTS, SIA</t>
  </si>
  <si>
    <t>Saldus medicīnas centrs, Sabiedrība ar ierobežotu atbildību</t>
  </si>
  <si>
    <t>DRUVAS DOKTORĀTS, SIA</t>
  </si>
  <si>
    <t>TALSU VESELĪBAS CENTRS, SIA</t>
  </si>
  <si>
    <t>VITAS NORENBERGAS ĢIMENES ĀRSTA PRAKSE, IK</t>
  </si>
  <si>
    <t>Tukuma slimnīca, Sabiedrība ar ierobežotu atbildību</t>
  </si>
  <si>
    <t>Kandavas un pagastu apvienība</t>
  </si>
  <si>
    <t>Smārdes doktorāts, Sabiedrība ar ierobežotu atbildību</t>
  </si>
  <si>
    <t>Latgale</t>
  </si>
  <si>
    <t>GRĪVAS POLIKLĪNIKA, Sabiedrība ar ierobežotu atbildību</t>
  </si>
  <si>
    <t>Neiroprakse, Sabiedrība ar ierobežotu atbildību</t>
  </si>
  <si>
    <t>Daugavpils psihoneiroloģiskā slimnīca, Valsts sabiedrība ar ierobežotu atbildību</t>
  </si>
  <si>
    <t>Daugavpils bērnu veselības centrs, Sabiedrība ar ierobežotu atbildību</t>
  </si>
  <si>
    <t>Keviša-Petuško Jeļena - ģimenes ārsta prakse</t>
  </si>
  <si>
    <t>Marhele Lidija - ģimenes ārsta un arodveselības un arodslimību ārsta prakse</t>
  </si>
  <si>
    <t>Veselības centrs 2, Sabiedrība ar ierobežotu atbildību</t>
  </si>
  <si>
    <t>RĒZEKNES SLIMNĪCA, Sabiedrība ar ierobežotu atbildību</t>
  </si>
  <si>
    <t>Kudeiko Inese - ģimenes ārsta prakse</t>
  </si>
  <si>
    <t>Veselības centrs Ilūkste, Sabiedrība ar ierobežotu atbildību</t>
  </si>
  <si>
    <t>Antonova Ludmila - ģimenes ārsta prakse</t>
  </si>
  <si>
    <t>Bogdanovičs Artūrs - ģimenes ārsta un internista prakse</t>
  </si>
  <si>
    <t>AIJAS JASEVIČAS FIZIOTERAPIJAS PRAKSE, Individuālais komersants</t>
  </si>
  <si>
    <t>Krāslavas slimnīca, Sabiedrība ar ierobežotu atbildību</t>
  </si>
  <si>
    <t>Laukrozes, SIA</t>
  </si>
  <si>
    <t>Krāslavas novada Veselības un sociālo pakalpojumu centrs "Dagda"</t>
  </si>
  <si>
    <t>Aglonas doktorāts-S, SIA</t>
  </si>
  <si>
    <t>Ludzas medicīnas centrs, Sabiedrība ar ierobežotu atbildību</t>
  </si>
  <si>
    <t>Sviklāne Inga - ģimenes ārsta prakse</t>
  </si>
  <si>
    <t>Preiļu slimnīca, Sabiedrība ar ierobežotu atbildību</t>
  </si>
  <si>
    <t>SIMEDA, SIA</t>
  </si>
  <si>
    <t>Asklēpijs Z, SIA</t>
  </si>
  <si>
    <t>Līvānu slimnīca, Līvānu novada domes pašvaldības sabiedrība ar ierobežotu atbildību</t>
  </si>
  <si>
    <t>Oļševska Ināra - ģimenes ārsta un zobārsta prakse</t>
  </si>
  <si>
    <t>Kairiša Silva - ģimenes ārsta prakse</t>
  </si>
  <si>
    <t>Veselības un sociālās aprūpes centrs "Viļāni"</t>
  </si>
  <si>
    <t>Rīga</t>
  </si>
  <si>
    <t>MENTAMED, Sabiedrība ar ierobežotu atbildību</t>
  </si>
  <si>
    <t>Arho Medicīnas Serviss, Sabiedrība ar ierobežotu atbildību</t>
  </si>
  <si>
    <t>medicīnas firma "Elpa", Sabiedrība ar ierobežotu atbildību</t>
  </si>
  <si>
    <t>Rīgas 2. slimnīca, SIA</t>
  </si>
  <si>
    <t>Latvijas Jūras medicīnas centrs, Akciju sabiedrība</t>
  </si>
  <si>
    <t>Latvijas Samariešu apvienība, Biedrība</t>
  </si>
  <si>
    <t>APRŪPES BIROJS, AS</t>
  </si>
  <si>
    <t>MOŽUMS-1, Sabiedrība ar ierobežotu atbildību</t>
  </si>
  <si>
    <t>Dziedniecība, Sabiedrība ar ierobežotu atbildību</t>
  </si>
  <si>
    <t>Veselības centru apvienība, AS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</si>
  <si>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</si>
  <si>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</si>
  <si>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</si>
  <si>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Saulkrastu veselības un sociālās aprūpes centrs, Pašvaldības aģentūra</t>
  </si>
  <si>
    <t>Siguldas slimnīca, SIA</t>
  </si>
  <si>
    <t>SIGULDAS EFEKTS, Sabiedrība ar ierobežotu atbildību Ģimenes ārstu doktorāts</t>
  </si>
  <si>
    <t>Ādažu slimnīca, Pašvaldības sabiedrība ar ierobežotu atbildību</t>
  </si>
  <si>
    <t>CILVĒKS, Sabiedrība ar ierobežotu atbildību</t>
  </si>
  <si>
    <t>Vidzeme</t>
  </si>
  <si>
    <t>Salvum TD aprūpe un izglītība, SIA</t>
  </si>
  <si>
    <t>Elīnas Kapteines ģimenes ārsta prakse, SIA</t>
  </si>
  <si>
    <t>Kārkls Varis - fizioterapeita prakse</t>
  </si>
  <si>
    <t>VALMIERAS VESELĪBAS CENTRS, SIA</t>
  </si>
  <si>
    <t>Vidzemes slimnīca, Sabiedrība ar ierobežotu atbildību</t>
  </si>
  <si>
    <t>Anitas Muižnieces ārsta prakse, SIA</t>
  </si>
  <si>
    <t>Alūksnes primārās veselības aprūpes centrs, Sabiedrība ar ierobežotu atbildību</t>
  </si>
  <si>
    <t>Stabingis Jānis - ģimenes ārsta prakse</t>
  </si>
  <si>
    <t>ALSVIĶU PAGASTA ALSVIĶU FELDŠERU-VECMĀŠU PUNKTS, ALŪKSNES NOVADA PAŠVALDĪBA</t>
  </si>
  <si>
    <t>Apes ārsta prakse, Sabiedrība ar ierobežotu atbildību</t>
  </si>
  <si>
    <t>Baranovska Ārija - ģimenes ārsta prakse</t>
  </si>
  <si>
    <t>Muraškina Ruta - ģimenes ārsta prakse</t>
  </si>
  <si>
    <t>Viļakas Veselības aprūpes centrs, Sabiedrība ar ierobežotu atbildību</t>
  </si>
  <si>
    <t>CĒSU KLĪNIKA, Sabiedrība ar ierobežotu atbildību</t>
  </si>
  <si>
    <t>Dinas Puhartes doktorāts, SIA</t>
  </si>
  <si>
    <t>Elmere Olita - ģimenes ārsta prakse</t>
  </si>
  <si>
    <t>Mezīte Baiba - ģimenes ārsta un arodveselības un arodslimību ārsta prakse</t>
  </si>
  <si>
    <t>JAUNGULBENES DOKTORĀTS, Gulbenes rajona Jaungulbenes pagasta L.Vebruāles ārstu prakses individuālais uzņēmums</t>
  </si>
  <si>
    <t>Balvu un Gulbenes slimnīcu apvienība, Sabiedrība ar ierobežotu atbildību</t>
  </si>
  <si>
    <t>G.Ozolas ģimenes ārsta prakse, Sabiedrība ar ierobežotu atbildību</t>
  </si>
  <si>
    <t>Limbažu slimnīca, Sabiedrība ar ierobežotu atbildību</t>
  </si>
  <si>
    <t>VIDRIŽU DOKTORĀTS, SIA</t>
  </si>
  <si>
    <t>Kundrāte Gunta - ģimenes ārsta prakse</t>
  </si>
  <si>
    <t>Sarmas Līsmanes ģimenes ārstes prakse, SIA</t>
  </si>
  <si>
    <t>Ainažu doktorāts, SIA</t>
  </si>
  <si>
    <t>Madonas slimnīca, Madonas novada pašvaldības SIA</t>
  </si>
  <si>
    <t>Igaune Velta - ģimenes ārsta prakse</t>
  </si>
  <si>
    <t>Varakļānu veselības aprūpes centrs, SIA</t>
  </si>
  <si>
    <t>Latkovska Rita -  ģimenes ārsta un kardiologa prakse</t>
  </si>
  <si>
    <t>Ērgļu slimnīca, Ērgļu pašvaldības sabiedrība ar ierobežotu atbildību</t>
  </si>
  <si>
    <t>VIJCIEMA FELDŠERPUNKTS, Valkas novada pašvaldība</t>
  </si>
  <si>
    <t>BLOMES PAGASTA FELDŠERU - VECMĀŠU PUNKTS, Smiltenes novada dome</t>
  </si>
  <si>
    <t>Sarkanā Krusta Smiltenes slimnīca, SIA</t>
  </si>
  <si>
    <t>Mazsalacas slimnīca, Sabiedrība ar ierobežotu atbildību</t>
  </si>
  <si>
    <t>M. GRŪSLES ĀRSTA PRAKSE, SIA</t>
  </si>
  <si>
    <t>Zemgale</t>
  </si>
  <si>
    <t>Ārvalstu komersanta Osauhing TNP KONSULTATSIOONID filiāle Latvijā</t>
  </si>
  <si>
    <t>Nadeta, SIA</t>
  </si>
  <si>
    <t>Zemgales veselības centrs, Sabiedrība ar ierobežotu atbildību</t>
  </si>
  <si>
    <t>Vijas Freimanes ārsta prakse, Sabiedrība ar ierobežotu atbildību</t>
  </si>
  <si>
    <t>Jelgavas poliklīnika, SIA</t>
  </si>
  <si>
    <t>Vivejas Epiņas ģimenes ārsta prakse, SIA</t>
  </si>
  <si>
    <t>Jēkabpils reģionālā slimnīca, Sabiedrība ar ierobežotu atbildību</t>
  </si>
  <si>
    <t>Aizkraukles slimnīca, Sabiedrība ar ierobežotu atbildību</t>
  </si>
  <si>
    <t>Lejniece Inese - ģimenes ārsta prakse</t>
  </si>
  <si>
    <t>Grauda Dace - ģimenes ārsta prakse</t>
  </si>
  <si>
    <t>Apeināne Inga - ģimenes ārsta prakse</t>
  </si>
  <si>
    <t>Skudra Aija - ģimenes ārsta prakse</t>
  </si>
  <si>
    <t>Grigaļūne Iveta - ģimenes ārsta un arodveselības un arodslimību ārsta prakse</t>
  </si>
  <si>
    <t>Lagzdiņa Inta - ģimenes ārsta prakse</t>
  </si>
  <si>
    <t>Bauskas slimnīca, SIA</t>
  </si>
  <si>
    <t>ILZES KUKUTES ĢIMENES ĀRSTA PRAKSE, SIA</t>
  </si>
  <si>
    <t>Iecavas veselības centrs, Pašvaldības aģentūra</t>
  </si>
  <si>
    <t>Santas Gulbes ģimenes ārsta prakse, Sabiedrība ar ierobežotu atbildību</t>
  </si>
  <si>
    <t>Dobeles un apkārtnes slimnīca, SIA</t>
  </si>
  <si>
    <t>Auces slimnīca, Auces pašvaldības SIA</t>
  </si>
  <si>
    <t>Karlovska Biruta - ģimenes ārsta prakse</t>
  </si>
  <si>
    <t>Stille Skaidrīte - ģimenes ārsta prakse</t>
  </si>
  <si>
    <t>Ķuze Anna - ģimenes ārsta prakse</t>
  </si>
  <si>
    <t>Afanasjeva Rita - ģimenes ārsta prakse</t>
  </si>
  <si>
    <t>Bērziņa Maruta - ģimenes ārsta prakse</t>
  </si>
  <si>
    <t>G. Šmites ģimenes ārsta prakse, SIA</t>
  </si>
  <si>
    <t>NaProMedicus, Sabiedrība ar ierobežotu atbildību</t>
  </si>
  <si>
    <t>Aknīstes veselības un sociālās aprūpes centrs, Sabiedrība ar ierobežotu atbildību</t>
  </si>
  <si>
    <t>Ose Māra - ģimenes ārsta prakse</t>
  </si>
  <si>
    <t>Ogres rajona slimnīca, Sabiedrība ar ierobežotu atbildību</t>
  </si>
  <si>
    <t>Pāvulāns Andris - ģimenes ārsta un arodveselības un arodslimību ārsta prakse</t>
  </si>
  <si>
    <t>Tīcmane Gunta - ģimenes ārsta prakse</t>
  </si>
  <si>
    <t>OLIVERSS, Sabiedrība ar ierobežotu atbildību</t>
  </si>
  <si>
    <t>SANARE-KRC JAUNĶEMERI, Sabiedrība ar ierobežotu atbildību</t>
  </si>
  <si>
    <t>Alūksnes slimnīca, Sabiedrība ar ierobežotu atbildību</t>
  </si>
  <si>
    <t>Rehabilitācijas centrs "Līgatne", SIA</t>
  </si>
  <si>
    <t xml:space="preserve">Rehabilitācijas centrs "Tērvete", Sabiedrība ar ierobežotu atbildību </t>
  </si>
  <si>
    <t>Irlavas Sarkanā Krusta slimnīca, Sabiedrība ar ierobežotu atbildību</t>
  </si>
  <si>
    <t>Med4U, SIA</t>
  </si>
  <si>
    <t xml:space="preserve">Kārķu feldšerpunkts, Valkas novada pašvaldība </t>
  </si>
  <si>
    <t>Strenču feldšerpunkts, Valmieras novada pašvaldība</t>
  </si>
  <si>
    <t>BC zobārstniecība</t>
  </si>
  <si>
    <t>LĪGAS KOZLOVSKAS ĢIMENES ĀRSTA PRAKSE, Balvu pilsētas Līgas Kozlovskas individuālais uzņēmums</t>
  </si>
  <si>
    <t>Šļakota Aija - ģimenes ārsta prakse</t>
  </si>
  <si>
    <t>Pujate Rasma -ģimenes ārsta prakse</t>
  </si>
  <si>
    <t>ĒRĢEMES FELDŠERPUNKTS, Valkas novada dome</t>
  </si>
  <si>
    <t>BILSKAS FELDŠERU PUNKTS, Smiltenes novada dome</t>
  </si>
  <si>
    <t>Valijas Nagņibedas ģimenes ārsta prakse, SIA</t>
  </si>
  <si>
    <t>Joča Ineta - ģimenes ārsta prakse</t>
  </si>
  <si>
    <t>Seržāne Maruta - ģimenes ārsta prakse</t>
  </si>
  <si>
    <t>Pokule Ineta - ģimenes ārsta prakse</t>
  </si>
  <si>
    <t>900200075AP41</t>
  </si>
  <si>
    <t>10001912AP41</t>
  </si>
  <si>
    <t>53000001AP41</t>
  </si>
  <si>
    <t>54000003AP41</t>
  </si>
  <si>
    <t>360200027AP41</t>
  </si>
  <si>
    <t>360800006AP41</t>
  </si>
  <si>
    <t>380200001AP41</t>
  </si>
  <si>
    <t>381600008AP41</t>
  </si>
  <si>
    <t>700200047AP41</t>
  </si>
  <si>
    <t>940200020AP41</t>
  </si>
  <si>
    <t>941600006AP41</t>
  </si>
  <si>
    <t>400200001AP41</t>
  </si>
  <si>
    <t>400200016AP41</t>
  </si>
  <si>
    <t>546700003AP41</t>
  </si>
  <si>
    <t>741400024AP41</t>
  </si>
  <si>
    <t>Pēc pakalpojuma sniedzēja pamatdarba novada, pagasta</t>
  </si>
  <si>
    <t>Plānošanas teritorija</t>
  </si>
  <si>
    <t>ĀI kods (pakalpojumu sniedzēja)</t>
  </si>
  <si>
    <t>ĀI kods (pakalpojumu sniedzēja) bez konvert unikodam</t>
  </si>
  <si>
    <t>ĀI nosaukums (pakalpojumu sniedzēja)</t>
  </si>
  <si>
    <t>ATVK_Kods</t>
  </si>
  <si>
    <t>Lielpilsētas/novads</t>
  </si>
  <si>
    <t>Pagasts pēc adreses, dar</t>
  </si>
  <si>
    <t>ĀI filiāles kods (pakalpojumu sniedzēja)</t>
  </si>
  <si>
    <t>ĀI filiāles nosaukums (pakalpojumu sniedzēja)</t>
  </si>
  <si>
    <t>Adrese</t>
  </si>
  <si>
    <t>Pakalpojumu programmas kods</t>
  </si>
  <si>
    <t>Pakalpojumu programmas nosaukums</t>
  </si>
  <si>
    <t>Unikods  (AI kods, pagasts, PP kods)</t>
  </si>
  <si>
    <t>Pakalpojumu summa</t>
  </si>
  <si>
    <t>Manipulāciju skaits SUM</t>
  </si>
  <si>
    <t>026000010</t>
  </si>
  <si>
    <t>005000</t>
  </si>
  <si>
    <t>Liepāja</t>
  </si>
  <si>
    <t>07</t>
  </si>
  <si>
    <t>Filiāle7</t>
  </si>
  <si>
    <t>Liepāja, Aldaru iela, 20/24, LV3401</t>
  </si>
  <si>
    <t>027000002</t>
  </si>
  <si>
    <t>027000</t>
  </si>
  <si>
    <t>Dienvidkurzemes novads</t>
  </si>
  <si>
    <t>Aizpute</t>
  </si>
  <si>
    <t>01</t>
  </si>
  <si>
    <t>Filiāle1-Aizputes veselības un sociālās aprūpes centrs</t>
  </si>
  <si>
    <t>Dienvidkurzemes novads, Aizpute, Atmodas iela, 17, LV3456</t>
  </si>
  <si>
    <t>Dunikas pagasts</t>
  </si>
  <si>
    <t>03</t>
  </si>
  <si>
    <t>Filiāle3-Dunikas ambulance</t>
  </si>
  <si>
    <t>Dienvidkurzemes novads, Dunikas pagasts, Sikšņi, "Līvas", LV3480</t>
  </si>
  <si>
    <t>Kalētu pagasts</t>
  </si>
  <si>
    <t>14</t>
  </si>
  <si>
    <t>Filiāle14-Kalētu feldšeru punkts</t>
  </si>
  <si>
    <t>Dienvidkurzemes novads, Kalētu pagasts, Kalēti, "Brūzis"-21, LV3484</t>
  </si>
  <si>
    <t>Otaņķu pagasts</t>
  </si>
  <si>
    <t>12</t>
  </si>
  <si>
    <t>Filiāle12-Otaņķu feldšerpunkts</t>
  </si>
  <si>
    <t>Dienvidkurzemes novads, Otaņķu pagasts, Rude, "Pagastmāja", LV3475</t>
  </si>
  <si>
    <t>170000161</t>
  </si>
  <si>
    <t>Filiāle1</t>
  </si>
  <si>
    <t>Liepāja, Krišjāņa Barona iela, 14, LV3401</t>
  </si>
  <si>
    <t>170020401</t>
  </si>
  <si>
    <t>Filiāle1-Slimnīcas</t>
  </si>
  <si>
    <t>Liepāja, Slimnīcas iela, 25, LV3414</t>
  </si>
  <si>
    <t>170024101</t>
  </si>
  <si>
    <t>Liepāja, Republikas iela, 5, LV3401</t>
  </si>
  <si>
    <t>170024104</t>
  </si>
  <si>
    <t>270020302</t>
  </si>
  <si>
    <t>007000</t>
  </si>
  <si>
    <t>Ventspils</t>
  </si>
  <si>
    <t>Filiāle1-Ventspils_Inženieru</t>
  </si>
  <si>
    <t>Ventspils, Inženieru iela, 60, LV3601</t>
  </si>
  <si>
    <t>051000</t>
  </si>
  <si>
    <t>Talsu novads</t>
  </si>
  <si>
    <t>Talsi</t>
  </si>
  <si>
    <t>08</t>
  </si>
  <si>
    <t>Filiāle8_Talsi2</t>
  </si>
  <si>
    <t>Talsu novads, Talsi, Stendes iela, 1, LV3201</t>
  </si>
  <si>
    <t>270024101</t>
  </si>
  <si>
    <t>Filiāle6-Raiņa_01</t>
  </si>
  <si>
    <t>Ventspils, Raiņa iela, 6, LV3601</t>
  </si>
  <si>
    <t>620200013</t>
  </si>
  <si>
    <t>033000</t>
  </si>
  <si>
    <t>Kuldīgas novads</t>
  </si>
  <si>
    <t>Kuldīga</t>
  </si>
  <si>
    <t>Kuldīgas novads, Kuldīga, Smilšu iela, 22, LV3301</t>
  </si>
  <si>
    <t>620200038</t>
  </si>
  <si>
    <t>Filiāle2-Kuldīga_Aizputes</t>
  </si>
  <si>
    <t>Kuldīgas novads, Kuldīga, Aizputes iela, 22, LV3301</t>
  </si>
  <si>
    <t>641000014</t>
  </si>
  <si>
    <t>Grobiņa</t>
  </si>
  <si>
    <t>Dienvidkurzemes novads, Grobiņa, Celtnieku iela, 36, LV3430</t>
  </si>
  <si>
    <t>641000016</t>
  </si>
  <si>
    <t>Filiāle2</t>
  </si>
  <si>
    <t>Dienvidkurzemes novads, Grobiņa, Lielā iela, 81, LV3430</t>
  </si>
  <si>
    <t>641600001</t>
  </si>
  <si>
    <t>Priekule</t>
  </si>
  <si>
    <t>Dienvidkurzemes novads, Priekule, Aizputes iela, 5, LV3434</t>
  </si>
  <si>
    <t>641600005</t>
  </si>
  <si>
    <t>Virgas pagasts</t>
  </si>
  <si>
    <t>02</t>
  </si>
  <si>
    <t>Filiāle2-Liepsalas</t>
  </si>
  <si>
    <t>Dienvidkurzemes novads, Virgas pagasts, Virga, "Liepsalas", LV3433</t>
  </si>
  <si>
    <t>840200031</t>
  </si>
  <si>
    <t>046000</t>
  </si>
  <si>
    <t>Saldus novads</t>
  </si>
  <si>
    <t>Ezeres pagasts</t>
  </si>
  <si>
    <t>Filiāle1-Ezeres</t>
  </si>
  <si>
    <t>Saldus novads, Ezeres pagasts, Ezere, Centra iela, 2A - 1, LV3891</t>
  </si>
  <si>
    <t>840200047</t>
  </si>
  <si>
    <t>Saldus</t>
  </si>
  <si>
    <t>Saldus novads, Saldus, Slimnīcas iela, 3, LV3801</t>
  </si>
  <si>
    <t>840200059</t>
  </si>
  <si>
    <t>Saldus pagasts</t>
  </si>
  <si>
    <t>Filiāle1-Druva</t>
  </si>
  <si>
    <t>Saldus novads, Saldus pagasts, Druva, Vienības iela, 15/17, LV3862</t>
  </si>
  <si>
    <t>880200016</t>
  </si>
  <si>
    <t>Talsu novads, Talsi, Voldemāra Ruģēna iela, 4, LV3201</t>
  </si>
  <si>
    <t>880200025</t>
  </si>
  <si>
    <t>Laidzes pagasts</t>
  </si>
  <si>
    <t>Filiāle2-Laidze</t>
  </si>
  <si>
    <t>Talsu novads, Laidzes pagasts, Laidze, "Bērnudārzs", LV3280</t>
  </si>
  <si>
    <t>Valdgales pagasts</t>
  </si>
  <si>
    <t>Filiāle1-Pūņas</t>
  </si>
  <si>
    <t>Talsu novads, Valdgales pagasts, Pūņas, "Pagastmāja", LV3253</t>
  </si>
  <si>
    <t>900200046</t>
  </si>
  <si>
    <t>052000</t>
  </si>
  <si>
    <t>Tukuma novads</t>
  </si>
  <si>
    <t>Tukums</t>
  </si>
  <si>
    <t>Filiāle1-Tukums_Raudas</t>
  </si>
  <si>
    <t>Tukuma novads, Tukums, Raudas iela, 8, LV3101</t>
  </si>
  <si>
    <t>901200020</t>
  </si>
  <si>
    <t>Kandava</t>
  </si>
  <si>
    <t>Filiāle2-Kandava</t>
  </si>
  <si>
    <t>Tukuma novads, Kandava, Jelgavas iela, 4A, LV3120</t>
  </si>
  <si>
    <t>905100010</t>
  </si>
  <si>
    <t>Smārdes pagasts</t>
  </si>
  <si>
    <t>Tukuma novads, Smārdes pagasts, Smārde, Jaunā iela, 9, LV3129</t>
  </si>
  <si>
    <t>010064120</t>
  </si>
  <si>
    <t>002000</t>
  </si>
  <si>
    <t>Daugavpils</t>
  </si>
  <si>
    <t>06</t>
  </si>
  <si>
    <t>Filiāle6-Daugavpils_Olvi</t>
  </si>
  <si>
    <t>Daugavpils, Arhitektu iela, 12, LV5410</t>
  </si>
  <si>
    <t>18</t>
  </si>
  <si>
    <t>Filiāle18-Daugavpils2_Dinas</t>
  </si>
  <si>
    <t>Daugavpils, Varšavas iela, 43A, LV5404</t>
  </si>
  <si>
    <t>050000017</t>
  </si>
  <si>
    <t>Daugavpils, Lielā iela, 42, LV5401</t>
  </si>
  <si>
    <t>050000029</t>
  </si>
  <si>
    <t>Daugavpils, Krāslavas iela, 59, LV5401</t>
  </si>
  <si>
    <t>050012101</t>
  </si>
  <si>
    <t>Daugavpils, Lielā Dārza iela, 60/62, LV5417</t>
  </si>
  <si>
    <t>050022601</t>
  </si>
  <si>
    <t>Daugavpils, 18. Novembra iela, 19, LV5401</t>
  </si>
  <si>
    <t>050075409</t>
  </si>
  <si>
    <t>Daugavpils, 18. Novembra iela, 311, LV5417</t>
  </si>
  <si>
    <t>050075410</t>
  </si>
  <si>
    <t>210000042</t>
  </si>
  <si>
    <t>006000</t>
  </si>
  <si>
    <t>Rēzekne</t>
  </si>
  <si>
    <t>Rēzekne, 18. Novembra iela, 41, LV4601</t>
  </si>
  <si>
    <t>210020301</t>
  </si>
  <si>
    <t>440200007</t>
  </si>
  <si>
    <t>022000</t>
  </si>
  <si>
    <t>Augšdaugavas novads</t>
  </si>
  <si>
    <t>Kalupes pagasts</t>
  </si>
  <si>
    <t>05</t>
  </si>
  <si>
    <t>Filiāle5-Kalupe2</t>
  </si>
  <si>
    <t>Augšdaugavas novads, Kalupes pagasts, Kalupe, Lielā iela, 43, LV5450</t>
  </si>
  <si>
    <t>440800001</t>
  </si>
  <si>
    <t>Ilūkste</t>
  </si>
  <si>
    <t>Filiāle1-Ilūkste</t>
  </si>
  <si>
    <t>Augšdaugavas novads, Ilūkste, Raiņa iela, 35, LV5447</t>
  </si>
  <si>
    <t>440800003</t>
  </si>
  <si>
    <t>440800008</t>
  </si>
  <si>
    <t>Šēderes pagasts</t>
  </si>
  <si>
    <t>Filiāle2-Šēdere</t>
  </si>
  <si>
    <t>Augšdaugavas novads, Šēderes pagasts, Šēdere, Alejas iela, 8, LV5474</t>
  </si>
  <si>
    <t>440800015</t>
  </si>
  <si>
    <t>Augšdaugavas novads, Ilūkste, Jēkabpils iela, 12 - 31, LV5447</t>
  </si>
  <si>
    <t>600200001</t>
  </si>
  <si>
    <t>032000</t>
  </si>
  <si>
    <t>Krāslavas novads</t>
  </si>
  <si>
    <t>Krāslava</t>
  </si>
  <si>
    <t>Krāslavas novads, Krāslava, Rīgas iela, 159, LV5601</t>
  </si>
  <si>
    <t>600200035</t>
  </si>
  <si>
    <t>Indras pagasts</t>
  </si>
  <si>
    <t>04</t>
  </si>
  <si>
    <t>Filiāle4_Indra</t>
  </si>
  <si>
    <t>Krāslavas novads, Indras pagasts, Indra, Skolas iela, 3, LV5664</t>
  </si>
  <si>
    <t>601000001</t>
  </si>
  <si>
    <t>Dagda</t>
  </si>
  <si>
    <t>Krāslavas novads, Dagda, Brīvības iela, 29, LV5674</t>
  </si>
  <si>
    <t>604300005</t>
  </si>
  <si>
    <t>042000</t>
  </si>
  <si>
    <t>Preiļu novads</t>
  </si>
  <si>
    <t>Aglonas pagasts</t>
  </si>
  <si>
    <t>Filiāle2- Aglona</t>
  </si>
  <si>
    <t>Preiļu novads, Aglonas pagasts, Aglona, Jaunaglonas iela, 7, LV5304</t>
  </si>
  <si>
    <t>680200030</t>
  </si>
  <si>
    <t>037000</t>
  </si>
  <si>
    <t>Ludzas novads</t>
  </si>
  <si>
    <t>Ludza</t>
  </si>
  <si>
    <t>Filiāle1-Raiņa</t>
  </si>
  <si>
    <t>Ludzas novads, Ludza, Raiņa iela, 43, LV5701</t>
  </si>
  <si>
    <t>681800002</t>
  </si>
  <si>
    <t>Zilupe</t>
  </si>
  <si>
    <t>Filiāle3-Zilupe</t>
  </si>
  <si>
    <t>Ludzas novads, Zilupe, Tautas iela, 2, LV5751</t>
  </si>
  <si>
    <t>760200002</t>
  </si>
  <si>
    <t>Preiļi</t>
  </si>
  <si>
    <t>Preiļu novads, Preiļi, Raiņa bulvāris, 13, LV5301</t>
  </si>
  <si>
    <t>760200029</t>
  </si>
  <si>
    <t>Preiļu novads, Preiļi, Raiņa bulvāris, 24, LV5301</t>
  </si>
  <si>
    <t>760200031</t>
  </si>
  <si>
    <t>Upmalas pagasts</t>
  </si>
  <si>
    <t>Filiāle2-Vecvārkava</t>
  </si>
  <si>
    <t>Preiļu novads, Upmalas pagasts, Vecvārkava, Skolas iela, 5, LV5335</t>
  </si>
  <si>
    <t>761200001</t>
  </si>
  <si>
    <t>036000</t>
  </si>
  <si>
    <t>Līvānu novads</t>
  </si>
  <si>
    <t>Līvāni</t>
  </si>
  <si>
    <t>Līvānu novads, Līvāni, Zaļā iela, 44, LV5316</t>
  </si>
  <si>
    <t>780200012</t>
  </si>
  <si>
    <t>043000</t>
  </si>
  <si>
    <t>Rēzeknes novads</t>
  </si>
  <si>
    <t>Nautrēnu pagasts</t>
  </si>
  <si>
    <t>Filiāle1-Rogovka</t>
  </si>
  <si>
    <t>Rēzeknes novads, Nautrēnu pagasts, Rogovka, "Ambulance", LV4652</t>
  </si>
  <si>
    <t>780200016</t>
  </si>
  <si>
    <t>Dricānu pagasts</t>
  </si>
  <si>
    <t>Filiāle5_Kastaņi</t>
  </si>
  <si>
    <t>Rēzeknes novads, Dricānu pagasts, Dricāni, "Kastaņi", LV4615</t>
  </si>
  <si>
    <t>Stružānu pagasts</t>
  </si>
  <si>
    <t>Filiāle2-Strūžāni</t>
  </si>
  <si>
    <t>Rēzeknes novads, Stružānu pagasts, Strūžāni, Slimnīcas iela, 2 - 1a, LV4643</t>
  </si>
  <si>
    <t>781800005</t>
  </si>
  <si>
    <t>Viļāni</t>
  </si>
  <si>
    <t>Rēzeknes novads, Viļāni, Rīgas iela, 57A, LV4650</t>
  </si>
  <si>
    <t>010000427</t>
  </si>
  <si>
    <t>001000</t>
  </si>
  <si>
    <t>Filiāle4-Melīdas</t>
  </si>
  <si>
    <t>Rīga, Melīdas iela, 10, LV1015</t>
  </si>
  <si>
    <t>010000480</t>
  </si>
  <si>
    <t>Filiāle1-Bruņinieku</t>
  </si>
  <si>
    <t>Rīga, Bruņinieku iela, 28 - 7, LV1011</t>
  </si>
  <si>
    <t>010001522</t>
  </si>
  <si>
    <t>Rīga, Pērnavas iela, 10 - 101, LV1012</t>
  </si>
  <si>
    <t>010001883</t>
  </si>
  <si>
    <t>Rīga, Daugavgrīvas iela, 112, LV1055</t>
  </si>
  <si>
    <t>010020302</t>
  </si>
  <si>
    <t>Rīga, Ģimnastikas iela, 1, LV1004</t>
  </si>
  <si>
    <t>010040307</t>
  </si>
  <si>
    <t>Filiāle3-VPVAC-Melīdas</t>
  </si>
  <si>
    <t>010064015</t>
  </si>
  <si>
    <t>Filiāle2-Bauskas</t>
  </si>
  <si>
    <t>Rīga, Bauskas iela, 86, LV1004</t>
  </si>
  <si>
    <t>010064034</t>
  </si>
  <si>
    <t>Filiāle3</t>
  </si>
  <si>
    <t>Rīga, Ūnijas iela, 40, LV1084</t>
  </si>
  <si>
    <t>010064103</t>
  </si>
  <si>
    <t>Rīga, Bruņinieku iela, 8, LV1010</t>
  </si>
  <si>
    <t>010064111</t>
  </si>
  <si>
    <t>Filiāle1-Rušonu</t>
  </si>
  <si>
    <t>Rīga, Rušonu iela, 15, LV1057</t>
  </si>
  <si>
    <t>Filiāle4-Eizenšteina</t>
  </si>
  <si>
    <t>Rīga, Sergeja Eizenšteina iela, 23 - 13, LV1079</t>
  </si>
  <si>
    <t>Filiāle8-Buļļu9</t>
  </si>
  <si>
    <t>Rīga, Buļļu iela, 9, LV1055</t>
  </si>
  <si>
    <t>Filiāle3-Pļavnieki_Saharova16</t>
  </si>
  <si>
    <t>Rīga, Andreja Saharova iela, 16, LV1021</t>
  </si>
  <si>
    <t>Filiāle1-Jugla</t>
  </si>
  <si>
    <t>Rīga, Juglas iela, 2, LV1024</t>
  </si>
  <si>
    <t>Filiāle8-Anniņmuižas_Elite</t>
  </si>
  <si>
    <t>Rīga, Anniņmuižas bulvāris, 85, LV1029</t>
  </si>
  <si>
    <t>10</t>
  </si>
  <si>
    <t>Filiāle10-Nīcgales_Aura</t>
  </si>
  <si>
    <t>Rīga, Nīcgales iela, 5, LV1035</t>
  </si>
  <si>
    <t>28</t>
  </si>
  <si>
    <t>Filiāle28_Rīga_Maskavas357</t>
  </si>
  <si>
    <t>Rīga, Maskavas iela 357</t>
  </si>
  <si>
    <t>130013001</t>
  </si>
  <si>
    <t>004000</t>
  </si>
  <si>
    <t>Jūrmala</t>
  </si>
  <si>
    <t>Filiāle1-Jūrmala</t>
  </si>
  <si>
    <t>Jūrmala, Asaru prospekts, 61, LV2008</t>
  </si>
  <si>
    <t>130020302</t>
  </si>
  <si>
    <t>Jūrmala, Vienības prospekts, 19/21, LV2010</t>
  </si>
  <si>
    <t>130024102</t>
  </si>
  <si>
    <t>Filiāle1-Raiņa98A</t>
  </si>
  <si>
    <t>Jūrmala, Raiņa iela, 98A, LV2016</t>
  </si>
  <si>
    <t>801400002</t>
  </si>
  <si>
    <t>047000</t>
  </si>
  <si>
    <t>Saulkrastu novads</t>
  </si>
  <si>
    <t>Saulkrasti</t>
  </si>
  <si>
    <t>Saulkrastu novads, Saulkrasti, Ainažu iela, 34, LV2160</t>
  </si>
  <si>
    <t>801600003</t>
  </si>
  <si>
    <t>048000</t>
  </si>
  <si>
    <t>Siguldas novads</t>
  </si>
  <si>
    <t>Sigulda</t>
  </si>
  <si>
    <t>Filiāle1-Sigulda_Lakstīgalu</t>
  </si>
  <si>
    <t>Siguldas novads, Sigulda, Lakstīgalas iela, 13, LV2150</t>
  </si>
  <si>
    <t>801600008</t>
  </si>
  <si>
    <t>Siguldas novads, Sigulda, Pils iela, 13A, LV2150</t>
  </si>
  <si>
    <t>804435102</t>
  </si>
  <si>
    <t>023000</t>
  </si>
  <si>
    <t>Ādažu novads</t>
  </si>
  <si>
    <t>Ādažu pagasts</t>
  </si>
  <si>
    <t>Ādažu novads, Ādaži, Gaujas iela, 13/15, LV2164</t>
  </si>
  <si>
    <t>806000006</t>
  </si>
  <si>
    <t>044000</t>
  </si>
  <si>
    <t>Ropažu novads</t>
  </si>
  <si>
    <t>Garkalnes pagasts</t>
  </si>
  <si>
    <t>Filiāle4-Bukulti</t>
  </si>
  <si>
    <t>Ropažu novads, Garkalnes pagasts, Bukulti, Miglas iela, 50, LV1024</t>
  </si>
  <si>
    <t>024000001</t>
  </si>
  <si>
    <t>024000</t>
  </si>
  <si>
    <t>Balvu novads</t>
  </si>
  <si>
    <t>Balvi</t>
  </si>
  <si>
    <t>Balvu novads, Balvi, Krasta iela, 1, LV4501</t>
  </si>
  <si>
    <t>250000087</t>
  </si>
  <si>
    <t>054000</t>
  </si>
  <si>
    <t>Valmieras novads</t>
  </si>
  <si>
    <t>Valmiera</t>
  </si>
  <si>
    <t>13</t>
  </si>
  <si>
    <t>Filiāle13-Valmiera2_Diakonāta</t>
  </si>
  <si>
    <t>Valmieras novads, Valmiera, Diakonāta iela, 6, LV4201</t>
  </si>
  <si>
    <t>250000092</t>
  </si>
  <si>
    <t>053000</t>
  </si>
  <si>
    <t>Valkas novads</t>
  </si>
  <si>
    <t>Valka</t>
  </si>
  <si>
    <t>Filiāle6-Valka</t>
  </si>
  <si>
    <t>Valkas novads, Valka, Rūjienas iela, 3, LV4701</t>
  </si>
  <si>
    <t>Filiāle1-Valmiera_Jumaras</t>
  </si>
  <si>
    <t>Valmieras novads, Valmiera, Jumaras iela, 195, LV4201</t>
  </si>
  <si>
    <t>360200003</t>
  </si>
  <si>
    <t>021000</t>
  </si>
  <si>
    <t>Alūksnes novads</t>
  </si>
  <si>
    <t>Alūksne</t>
  </si>
  <si>
    <t>Alūksnes novads, Alūksne, Helēnas iela, 27 - 1, LV4301</t>
  </si>
  <si>
    <t>360200020</t>
  </si>
  <si>
    <t>Alūksnes novads, Alūksne, Vidus iela, 1, LV4301</t>
  </si>
  <si>
    <t>360200026</t>
  </si>
  <si>
    <t>Liepnas pagasts</t>
  </si>
  <si>
    <t>Filiāle1-Liepna</t>
  </si>
  <si>
    <t>Alūksnes novads, Liepnas pagasts, Liepna, "Muiža", LV4354</t>
  </si>
  <si>
    <t>360200049</t>
  </si>
  <si>
    <t>Alsviķu pagasts</t>
  </si>
  <si>
    <t>Alūksnes novads, Alsviķu pagasts, Alsviķi, "Pagastnams", LV4333</t>
  </si>
  <si>
    <t>360800001</t>
  </si>
  <si>
    <t>049000</t>
  </si>
  <si>
    <t>Smiltenes novads</t>
  </si>
  <si>
    <t>Ape</t>
  </si>
  <si>
    <t>Smiltenes novads, Ape, Aptiekas iela, 1 - 9, LV4337</t>
  </si>
  <si>
    <t>380200008</t>
  </si>
  <si>
    <t>Balvu novads, Balvi, Bērzpils iela, 12, LV4501</t>
  </si>
  <si>
    <t>381600002</t>
  </si>
  <si>
    <t>Viļaka</t>
  </si>
  <si>
    <t>Balvu novads, Viļaka, Tautas iela, 6, LV4583</t>
  </si>
  <si>
    <t>381600010</t>
  </si>
  <si>
    <t>420200052</t>
  </si>
  <si>
    <t>026000</t>
  </si>
  <si>
    <t>Cēsu novads</t>
  </si>
  <si>
    <t>Cēsis</t>
  </si>
  <si>
    <t>Cēsu novads, Cēsis, Slimnīcas iela, 9, LV4101</t>
  </si>
  <si>
    <t>421200002</t>
  </si>
  <si>
    <t>Līgatnes pagasts</t>
  </si>
  <si>
    <t>Filiāle4-Augšlīgatne</t>
  </si>
  <si>
    <t>Cēsu novads, Līgatnes pagasts, Augšlīgatne, Nītaures iela, 3, LV4108</t>
  </si>
  <si>
    <t>424700008</t>
  </si>
  <si>
    <t>Zaubes pagasts</t>
  </si>
  <si>
    <t>Cēsu novads, Zaubes pagasts, Zaube, "Gundegas" - 10, LV4113</t>
  </si>
  <si>
    <t>500200019</t>
  </si>
  <si>
    <t>029000</t>
  </si>
  <si>
    <t>Gulbenes novads</t>
  </si>
  <si>
    <t>Lizuma pagasts</t>
  </si>
  <si>
    <t>Gulbenes novads, Lizuma pagasts, Lizums, "Aptieka", LV4425</t>
  </si>
  <si>
    <t>500200046</t>
  </si>
  <si>
    <t>Jaungulbenes pagasts</t>
  </si>
  <si>
    <t>Gulbenes novads, Jaungulbenes pagasts, Jaungulbene, "Pienenīte", LV4420</t>
  </si>
  <si>
    <t>500200052</t>
  </si>
  <si>
    <t>Filiāle5-Balvi_Krasta1</t>
  </si>
  <si>
    <t>Gulbene</t>
  </si>
  <si>
    <t>Filiāle1-Gulbenes_Upes</t>
  </si>
  <si>
    <t>Gulbenes novads, Gulbene, Upes iela, 1, LV4401</t>
  </si>
  <si>
    <t>660200017</t>
  </si>
  <si>
    <t>035000</t>
  </si>
  <si>
    <t>Limbažu novads</t>
  </si>
  <si>
    <t>Limbaži</t>
  </si>
  <si>
    <t>Limbažu novads, Limbaži, Klostera iela, 3, LV4001</t>
  </si>
  <si>
    <t>660200027</t>
  </si>
  <si>
    <t>Filiāle1-Klostera3</t>
  </si>
  <si>
    <t>660200040</t>
  </si>
  <si>
    <t>Vidrižu pagasts</t>
  </si>
  <si>
    <t>Limbažu novads, Vidrižu pagasts, Gravas, Ambulances iela, 1 - 3A, LV4013</t>
  </si>
  <si>
    <t>661000005</t>
  </si>
  <si>
    <t>Aloja</t>
  </si>
  <si>
    <t>Limbažu novads, Aloja, Rīgas iela, 10, LV4064</t>
  </si>
  <si>
    <t>661400005</t>
  </si>
  <si>
    <t>Salacgrīva</t>
  </si>
  <si>
    <t>Limbažu novads, Salacgrīva, Vidzemes iela, 4, LV4033</t>
  </si>
  <si>
    <t>661400017</t>
  </si>
  <si>
    <t>Ainaži</t>
  </si>
  <si>
    <t>Limbažu novads, Ainaži, Parka iela, 16, LV4035</t>
  </si>
  <si>
    <t>700200041</t>
  </si>
  <si>
    <t>038000</t>
  </si>
  <si>
    <t>Madonas novads</t>
  </si>
  <si>
    <t>Madona</t>
  </si>
  <si>
    <t>Filiāle1-Rūpniecības</t>
  </si>
  <si>
    <t>Madonas novads, Madona, Rūpniecības iela, 38, LV4801</t>
  </si>
  <si>
    <t>701400003</t>
  </si>
  <si>
    <t>Lubāna</t>
  </si>
  <si>
    <t>Madonas novads, Lubāna, Oskara Kalpaka iela, 12, LV4830</t>
  </si>
  <si>
    <t>701800002</t>
  </si>
  <si>
    <t>055000</t>
  </si>
  <si>
    <t>Varakļānu novads</t>
  </si>
  <si>
    <t>Varakļāni</t>
  </si>
  <si>
    <t>Varakļānu novads, Varakļāni, Pils iela, 25A, LV4838</t>
  </si>
  <si>
    <t>701800003</t>
  </si>
  <si>
    <t>Filiāle2-Varakļāni</t>
  </si>
  <si>
    <t>Varakļānu novads, Varakļāni, Brīvības iela, 6, LV4838</t>
  </si>
  <si>
    <t>705500004</t>
  </si>
  <si>
    <t>Ērgļu pagasts</t>
  </si>
  <si>
    <t>Madonas novads, Ērgļu pagasts, Parka iela, 7, LV4840</t>
  </si>
  <si>
    <t>940200021</t>
  </si>
  <si>
    <t>Vijciema pagasts</t>
  </si>
  <si>
    <t>Valkas novads, Vijciema pagasts, Vijciems, "Vībotnes" - 4, LV4733</t>
  </si>
  <si>
    <t>941600005</t>
  </si>
  <si>
    <t>Blomes pagasts</t>
  </si>
  <si>
    <t>Smiltenes novads, Blomes pagasts, Blome, Cēsu iela, 9, LV4707</t>
  </si>
  <si>
    <t>941600020</t>
  </si>
  <si>
    <t>Smiltene</t>
  </si>
  <si>
    <t>Smiltenes novads, Smiltene, Dakteru iela, 14, LV4729</t>
  </si>
  <si>
    <t>961000003</t>
  </si>
  <si>
    <t>Mazsalaca</t>
  </si>
  <si>
    <t>Valmieras novads, Mazsalaca, Parka iela, 14, LV4215</t>
  </si>
  <si>
    <t>961600007</t>
  </si>
  <si>
    <t>Rūjiena</t>
  </si>
  <si>
    <t>Valmieras novads, Rūjiena, Dārza iela, 11, LV4240</t>
  </si>
  <si>
    <t>010000995</t>
  </si>
  <si>
    <t>040000</t>
  </si>
  <si>
    <t>Ogres novads</t>
  </si>
  <si>
    <t>Ogre</t>
  </si>
  <si>
    <t>Filiāle8-Ogre</t>
  </si>
  <si>
    <t>Ogres novads, Ogre, Grīvas prospekts, 29, LV5001</t>
  </si>
  <si>
    <t>031000004</t>
  </si>
  <si>
    <t>031000</t>
  </si>
  <si>
    <t>Jēkabpils novads</t>
  </si>
  <si>
    <t>Jēkabpils</t>
  </si>
  <si>
    <t>Filiāle8_Jēkabpils_Pļaviņu51</t>
  </si>
  <si>
    <t>Jēkabpils novads, Jēkabpils, Pļaviņu iela, 51, LV5201</t>
  </si>
  <si>
    <t>Salas pagasts</t>
  </si>
  <si>
    <t>Filiāle6-Sala</t>
  </si>
  <si>
    <t>Jēkabpils novads, Salas pagasts, Sala, Zaļā iela, 1 - 1, LV5230</t>
  </si>
  <si>
    <t>090000026</t>
  </si>
  <si>
    <t>003000</t>
  </si>
  <si>
    <t>Jelgava</t>
  </si>
  <si>
    <t>Jelgava, Zemgales prospekts, 15, LV3001</t>
  </si>
  <si>
    <t>090000033</t>
  </si>
  <si>
    <t>Filiāle2-Strazdu</t>
  </si>
  <si>
    <t>Jelgava, Strazdu iela, 16, LV3004</t>
  </si>
  <si>
    <t>090024101</t>
  </si>
  <si>
    <t>Filiāle1-S.Edžus</t>
  </si>
  <si>
    <t>Jelgava, Sudrabu Edžus iela, 10, LV3001</t>
  </si>
  <si>
    <t>090075406</t>
  </si>
  <si>
    <t>Jelgava, Uzvaras iela, 3 - 1B, LV3001</t>
  </si>
  <si>
    <t>110000048</t>
  </si>
  <si>
    <t>Filiāle2-Stadiona</t>
  </si>
  <si>
    <t>Jēkabpils novads, Jēkabpils, Stadiona iela, 1, LV5201</t>
  </si>
  <si>
    <t>320200001</t>
  </si>
  <si>
    <t>020000</t>
  </si>
  <si>
    <t>Aizkraukles novads</t>
  </si>
  <si>
    <t>Aizkraukle</t>
  </si>
  <si>
    <t>Aizkraukles novads, Aizkraukle, Bērzu iela, 5, LV5101</t>
  </si>
  <si>
    <t>321400004</t>
  </si>
  <si>
    <t>Pļaviņas</t>
  </si>
  <si>
    <t>Filiāle2-Pļaviņas</t>
  </si>
  <si>
    <t>Aizkraukles novads, Pļaviņas, Raiņa iela, 70 - 18, LV5120</t>
  </si>
  <si>
    <t>326100011</t>
  </si>
  <si>
    <t>Bebru pagasts</t>
  </si>
  <si>
    <t>Filiāle1-Bebru</t>
  </si>
  <si>
    <t>Aizkraukles novads, Bebru pagasts, Vecbebri, "Pagastmāja", LV5135</t>
  </si>
  <si>
    <t>327100003</t>
  </si>
  <si>
    <t>Neretas pagasts</t>
  </si>
  <si>
    <t>Aizkraukles novads, Neretas pagasts, Rīgas iela, 6, LV5118</t>
  </si>
  <si>
    <t>328275402</t>
  </si>
  <si>
    <t>Skrīveru pagasts</t>
  </si>
  <si>
    <t>Aizkraukles novads, Skrīveru pagasts, Skrīveri, Daugavas iela, 88A, LV5125</t>
  </si>
  <si>
    <t>400200012</t>
  </si>
  <si>
    <t>025000</t>
  </si>
  <si>
    <t>Bauskas novads</t>
  </si>
  <si>
    <t>Codes pagasts</t>
  </si>
  <si>
    <t>Filiāle1-Code</t>
  </si>
  <si>
    <t>Bauskas novads, Codes pagasts, Code, "Virsaiši", LV3910</t>
  </si>
  <si>
    <t>400200017</t>
  </si>
  <si>
    <t>Vecsaules pagasts</t>
  </si>
  <si>
    <t>Filiāle1-Vecsaule</t>
  </si>
  <si>
    <t>Bauskas novads, Vecsaules pagasts, Vecsaule, "Saktas" - 13, LV3901</t>
  </si>
  <si>
    <t>Filiāle2-Jaunsaule</t>
  </si>
  <si>
    <t>Bauskas novads, Vecsaules pagasts, Jaunsaule, "Mēmeles" - 1, LV3915</t>
  </si>
  <si>
    <t>400200024</t>
  </si>
  <si>
    <t>Bauska</t>
  </si>
  <si>
    <t>Filiāle1-Dārza7/1</t>
  </si>
  <si>
    <t>Bauskas novads, Bauska, Dārza iela, 7 korp.1, LV3901</t>
  </si>
  <si>
    <t>400200026</t>
  </si>
  <si>
    <t>Bauskas novads, Bauska, Dārza iela, 16A, LV3901</t>
  </si>
  <si>
    <t>406435102</t>
  </si>
  <si>
    <t>Iecava</t>
  </si>
  <si>
    <t>Bauskas novads, Iecava, Dzirnavu iela, 1, LV3913</t>
  </si>
  <si>
    <t>407700001</t>
  </si>
  <si>
    <t>Rundāles pagasts</t>
  </si>
  <si>
    <t>Filiāle4-Pilsrundāla2</t>
  </si>
  <si>
    <t>Bauskas novads, Rundāles pagasts, Pilsrundāle, "Pilsrundāle 1", LV3921</t>
  </si>
  <si>
    <t>460200036</t>
  </si>
  <si>
    <t>028000</t>
  </si>
  <si>
    <t>Dobeles novads</t>
  </si>
  <si>
    <t>Dobele</t>
  </si>
  <si>
    <t>Dobeles novads, Dobele, Ādama iela, 2, LV3701</t>
  </si>
  <si>
    <t>460800006</t>
  </si>
  <si>
    <t>Auce</t>
  </si>
  <si>
    <t>Dobeles novads, Auce, Tehnikas iela, 12, LV3708</t>
  </si>
  <si>
    <t>540200009</t>
  </si>
  <si>
    <t>030000</t>
  </si>
  <si>
    <t>Jelgavas novads</t>
  </si>
  <si>
    <t>Elejas pagasts</t>
  </si>
  <si>
    <t>Jelgavas novads, Elejas pagasts, Eleja, Dārza iela, 5, LV3023</t>
  </si>
  <si>
    <t>540200014</t>
  </si>
  <si>
    <t>Sesavas pagasts</t>
  </si>
  <si>
    <t>Filiāle2-Sesava</t>
  </si>
  <si>
    <t>Jelgavas novads, Sesavas pagasts, Sesava, Skolas iela, 10 - 14, LV3034</t>
  </si>
  <si>
    <t>540200015</t>
  </si>
  <si>
    <t>Valgundes pagasts</t>
  </si>
  <si>
    <t>Jelgavas novads, Valgundes pagasts, Valgunde, Celtnieku iela, 41 - 2, LV3017</t>
  </si>
  <si>
    <t>540200017</t>
  </si>
  <si>
    <t>Vircavas pagasts</t>
  </si>
  <si>
    <t>Jelgavas novads, Vircavas pagasts, Vircava, Jelgavas iela, 4, LV3020</t>
  </si>
  <si>
    <t>540200018</t>
  </si>
  <si>
    <t>Zaļenieku pagasts</t>
  </si>
  <si>
    <t>Filiāle1-Zaļenieki</t>
  </si>
  <si>
    <t>Jelgavas novads, Zaļenieku pagasts, Zaļenieki, Baznīcas iela, 2, LV3011</t>
  </si>
  <si>
    <t>540200027</t>
  </si>
  <si>
    <t>Lielplatones pagasts</t>
  </si>
  <si>
    <t>Filiāle2-Lielplatone</t>
  </si>
  <si>
    <t>Jelgavas novads, Lielplatones pagasts, Lielplatone, Alejas iela, 23, LV3022</t>
  </si>
  <si>
    <t>Vilces pagasts</t>
  </si>
  <si>
    <t>Filiāle1-Vilce</t>
  </si>
  <si>
    <t>Jelgavas novads, Vilces pagasts, Vilce, Skolas iela, 8 - 3, LV3026</t>
  </si>
  <si>
    <t>546700012</t>
  </si>
  <si>
    <t>Cenu pagasts</t>
  </si>
  <si>
    <t>Filiāle1_Brankas</t>
  </si>
  <si>
    <t>Jelgavas novads, Cenu pagasts, Brankas, Parka iela, 4, LV3042</t>
  </si>
  <si>
    <t>560800001</t>
  </si>
  <si>
    <t>Aknīste</t>
  </si>
  <si>
    <t>Jēkabpils novads, Aknīste, Skolas iela, 9, LV5208</t>
  </si>
  <si>
    <t>561800003</t>
  </si>
  <si>
    <t>Saukas pagasts</t>
  </si>
  <si>
    <t>Filiāle3-Lone2</t>
  </si>
  <si>
    <t>Jēkabpils novads, Saukas pagasts, Lone, "Pagastmāja", LV5224</t>
  </si>
  <si>
    <t>740200008</t>
  </si>
  <si>
    <t>Filiāle1_Slimnīcas</t>
  </si>
  <si>
    <t>Ogres novads, Ogre, Slimnīcas iela, 2, LV5001</t>
  </si>
  <si>
    <t>741000013</t>
  </si>
  <si>
    <t>Ķegums</t>
  </si>
  <si>
    <t>Filiāle4-Ķegums</t>
  </si>
  <si>
    <t>Ogres novads, Ķegums, Komunālā iela, 5, LV5020</t>
  </si>
  <si>
    <t>741400023</t>
  </si>
  <si>
    <t>Jumpravas pagasts</t>
  </si>
  <si>
    <t>Ogres novads, Jumpravas pagasts, Jumprava, Ceriņu iela, 2A, LV5022</t>
  </si>
  <si>
    <t>741400026</t>
  </si>
  <si>
    <t>Lielvārde</t>
  </si>
  <si>
    <t>Ogres novads, Lielvārde, Raiņa iela, 9E, LV5070</t>
  </si>
  <si>
    <t>PP kods</t>
  </si>
  <si>
    <t>27000002AP41</t>
  </si>
  <si>
    <t>170020401AP41</t>
  </si>
  <si>
    <t>170024101AP41</t>
  </si>
  <si>
    <t>170024104AP41</t>
  </si>
  <si>
    <t>270020302AP41</t>
  </si>
  <si>
    <t>620200013AP41</t>
  </si>
  <si>
    <t>620200038AP41</t>
  </si>
  <si>
    <t>641000014AP41</t>
  </si>
  <si>
    <t>641000016AP41</t>
  </si>
  <si>
    <t>641600001AP41</t>
  </si>
  <si>
    <t>641600005AP41</t>
  </si>
  <si>
    <t>840200031AP41</t>
  </si>
  <si>
    <t>840200047AP41</t>
  </si>
  <si>
    <t>840200059AP41</t>
  </si>
  <si>
    <t>880200025AP41</t>
  </si>
  <si>
    <t>900200046AP41</t>
  </si>
  <si>
    <t>901200020AP41</t>
  </si>
  <si>
    <t>905100010AP41</t>
  </si>
  <si>
    <t>50000017AP41</t>
  </si>
  <si>
    <t>50012101AP41</t>
  </si>
  <si>
    <t>50022601AP41</t>
  </si>
  <si>
    <t>50075409AP41</t>
  </si>
  <si>
    <t>50075410AP41</t>
  </si>
  <si>
    <t>210000042AP41</t>
  </si>
  <si>
    <t>210020301AP41</t>
  </si>
  <si>
    <t>440200007AP41</t>
  </si>
  <si>
    <t>440800001AP41</t>
  </si>
  <si>
    <t>440800003AP41</t>
  </si>
  <si>
    <t>440800008AP41</t>
  </si>
  <si>
    <t>600200001AP41</t>
  </si>
  <si>
    <t>600200035AP41</t>
  </si>
  <si>
    <t>601000001AP41</t>
  </si>
  <si>
    <t>604300005AP41</t>
  </si>
  <si>
    <t>680200030AP41</t>
  </si>
  <si>
    <t>681800002AP41</t>
  </si>
  <si>
    <t>760200002AP41</t>
  </si>
  <si>
    <t>760200029AP41</t>
  </si>
  <si>
    <t>760200031AP41</t>
  </si>
  <si>
    <t>761200001AP41</t>
  </si>
  <si>
    <t>780200012AP41</t>
  </si>
  <si>
    <t>780200016AP41</t>
  </si>
  <si>
    <t>781800005AP41</t>
  </si>
  <si>
    <t>10000427AP41</t>
  </si>
  <si>
    <t>10020302AP41</t>
  </si>
  <si>
    <t>10040307AP41</t>
  </si>
  <si>
    <t>10064015AP41</t>
  </si>
  <si>
    <t>10064034AP41</t>
  </si>
  <si>
    <t>10064111AP41</t>
  </si>
  <si>
    <t>10064120AP41</t>
  </si>
  <si>
    <t>130020302AP41</t>
  </si>
  <si>
    <t>130024102AP41</t>
  </si>
  <si>
    <t>801400002AP41</t>
  </si>
  <si>
    <t>801600003AP41</t>
  </si>
  <si>
    <t>801600008AP41</t>
  </si>
  <si>
    <t>804435102AP41</t>
  </si>
  <si>
    <t>806000006AP41</t>
  </si>
  <si>
    <t>10001522AP41</t>
  </si>
  <si>
    <t>24000001AP41</t>
  </si>
  <si>
    <t>26000010AP42</t>
  </si>
  <si>
    <t>250000087AP41</t>
  </si>
  <si>
    <t>250000092AP41</t>
  </si>
  <si>
    <t>360200003AP41</t>
  </si>
  <si>
    <t>360200020AP41</t>
  </si>
  <si>
    <t>360200026AP41</t>
  </si>
  <si>
    <t>360200049AP41</t>
  </si>
  <si>
    <t>360800001AP41</t>
  </si>
  <si>
    <t>380200008AP41</t>
  </si>
  <si>
    <t>381600002AP41</t>
  </si>
  <si>
    <t>381600010AP41</t>
  </si>
  <si>
    <t>420200052AP41</t>
  </si>
  <si>
    <t>421200002AP41</t>
  </si>
  <si>
    <t>424700008AP41</t>
  </si>
  <si>
    <t>500200019AP41</t>
  </si>
  <si>
    <t>500200046AP41</t>
  </si>
  <si>
    <t>500200052AP41</t>
  </si>
  <si>
    <t>500200052AP42</t>
  </si>
  <si>
    <t>660200017AP41</t>
  </si>
  <si>
    <t>660200027AP41</t>
  </si>
  <si>
    <t>660200040AP41</t>
  </si>
  <si>
    <t>661000005AP41</t>
  </si>
  <si>
    <t>661400005AP41</t>
  </si>
  <si>
    <t>661400017AP41</t>
  </si>
  <si>
    <t>700200041AP41</t>
  </si>
  <si>
    <t>701400003AP41</t>
  </si>
  <si>
    <t>701800002AP41</t>
  </si>
  <si>
    <t>701800003AP41</t>
  </si>
  <si>
    <t>705500004AP41</t>
  </si>
  <si>
    <t>940200021AP41</t>
  </si>
  <si>
    <t>941600005AP41</t>
  </si>
  <si>
    <t>941600020AP41</t>
  </si>
  <si>
    <t>961000003AP41</t>
  </si>
  <si>
    <t>961600007AP41</t>
  </si>
  <si>
    <t>10001883AP41</t>
  </si>
  <si>
    <t>31000004AP41</t>
  </si>
  <si>
    <t>90000026AP41</t>
  </si>
  <si>
    <t>90000033AP41</t>
  </si>
  <si>
    <t>90024101AP41</t>
  </si>
  <si>
    <t>90075406AP41</t>
  </si>
  <si>
    <t>110000048AP41</t>
  </si>
  <si>
    <t>320200001AP41</t>
  </si>
  <si>
    <t>321400004AP41</t>
  </si>
  <si>
    <t>326100011AP41</t>
  </si>
  <si>
    <t>327100003AP41</t>
  </si>
  <si>
    <t>328275402AP41</t>
  </si>
  <si>
    <t>400200012AP41</t>
  </si>
  <si>
    <t>400200017AP41</t>
  </si>
  <si>
    <t>400200026AP41</t>
  </si>
  <si>
    <t>406435102AP41</t>
  </si>
  <si>
    <t>407700001AP41</t>
  </si>
  <si>
    <t>460800006AP41</t>
  </si>
  <si>
    <t>540200009AP41</t>
  </si>
  <si>
    <t>540200014AP41</t>
  </si>
  <si>
    <t>540200015AP41</t>
  </si>
  <si>
    <t>540200017AP41</t>
  </si>
  <si>
    <t>540200018AP41</t>
  </si>
  <si>
    <t>540200027AP41</t>
  </si>
  <si>
    <t>546700012AP41</t>
  </si>
  <si>
    <t>560800001AP41</t>
  </si>
  <si>
    <t>561800003AP41</t>
  </si>
  <si>
    <t>740200008AP41</t>
  </si>
  <si>
    <t>741000013AP41</t>
  </si>
  <si>
    <t>741400023AP41</t>
  </si>
  <si>
    <t>741400026AP41</t>
  </si>
  <si>
    <t>"salīmētas" plānošanas tabulas AP41 un AP42 kopā</t>
  </si>
  <si>
    <t>NVD teritoriālā nodaļa</t>
  </si>
  <si>
    <t>ĀI kods</t>
  </si>
  <si>
    <t>ĀI nosaukums</t>
  </si>
  <si>
    <t>finansējums 2023.gadam</t>
  </si>
  <si>
    <t>sanāk kopā summas  No VIS  uz 1. ceturksni Pārbaude</t>
  </si>
  <si>
    <t>Pārbaude</t>
  </si>
  <si>
    <t>Summa no 9M pārplānošanas</t>
  </si>
  <si>
    <t>Starpība (F-D kolonna)</t>
  </si>
  <si>
    <t>Summa ar miljonu (2022.gada plānotais finansējums)</t>
  </si>
  <si>
    <t>NVD Kurzemes nodaļa</t>
  </si>
  <si>
    <t>NVD Latgales nodaļa</t>
  </si>
  <si>
    <t>2023.gada plānotais finansējums bez veselības centru apvienības (pieskaitīta pie Rīgas nodaļas), Summa - 2171 EUR</t>
  </si>
  <si>
    <t>NVD Rīgas nodaļa</t>
  </si>
  <si>
    <t>Pieskaitīts klāt pārējo nodaļu finansējums iestādēm: "Veselības centru apvienība" un "CILVĒKS", kopējā pieskaitītā summa - 39 679 EUR</t>
  </si>
  <si>
    <t>Medicīnas Serviss "Arho", Sabiedrība ar ierobežotu atbildību</t>
  </si>
  <si>
    <t>Medicīnas firma "Elpa", Sabiedrība ar ierobežotu atbildību</t>
  </si>
  <si>
    <t>APRŪPES BIROJS, Sabiedrība ar ierobežotu atbildību</t>
  </si>
  <si>
    <t>2 (RN, LN)</t>
  </si>
  <si>
    <t>Nacionālais rehabilitācijas centrs ''Vaivari'', Valsts sabiedrība ar ierobežotu atbildību</t>
  </si>
  <si>
    <t>3 (RN, VN, ZN)</t>
  </si>
  <si>
    <t>NVD Vidzemes nodaļa</t>
  </si>
  <si>
    <t>2023. gada finansējumam nav pieskaitīta ĀI "CILVĒKS", summa - 16 507 EUR</t>
  </si>
  <si>
    <t>NVD Zemgales nodaļa</t>
  </si>
  <si>
    <t>2023.gada finansējumam nav pieskaitīta ĀI "CILVĒKS", summa - 21 001 EUR</t>
  </si>
  <si>
    <t>Pogumirskis Jāzeps - ģimenes ārsta un neirologa prakse</t>
  </si>
  <si>
    <t>Rīgas 2. slimnīca, Rīgas pašvaldības sabiedrība ar ierobežotu atbildību</t>
  </si>
  <si>
    <t>Kauguru veselības centrs SIA</t>
  </si>
  <si>
    <t>Sarmas Līsmanes ģimenes ārsta prakse, Limbažu rajona Sarmas Līsmanes individuālais uzņēmums</t>
  </si>
  <si>
    <t>Igaune Velta -ģimenes ārsta prakse</t>
  </si>
  <si>
    <t>Latkovska Rita - ģimenes ārsta un kardiologa prakse</t>
  </si>
  <si>
    <t>VIJCIEMA FELDŠERPUNKTS, Valkas novada dome</t>
  </si>
  <si>
    <t>BLOMES PAGASTA FELDŠERU - VECMĀŠU PUNKTS, Smiltenes novada Blomes pagasta pārvalde</t>
  </si>
  <si>
    <t>Grigaļūne Iveta - ģimenes ārsta prakse</t>
  </si>
  <si>
    <t>Gulbe Santa - ģimenes ārsta prakse</t>
  </si>
  <si>
    <t>G. Šmites ģimenes ārsta prakse</t>
  </si>
  <si>
    <t>Tīcmane Gunta -ģimenes ārsta prakse</t>
  </si>
  <si>
    <t>Vidzemes</t>
  </si>
  <si>
    <t>Nav ielikti no VN_AP42 darba lapas, nezinu kāpēc?</t>
  </si>
  <si>
    <t>Krāslavas novada Labklājības pārvalde</t>
  </si>
  <si>
    <t>Ārsta palīga (feldšera) vai māsas, rehabilitācijas speciālista pacienta veselības aprūpe mājās, EUR</t>
  </si>
  <si>
    <t>Fizikālās un rehabilitācijas medicīnas ārsta mājas vizīte pie pacienta, nodrošinot medicīniskās rehabilitācijas pakalpojumu mājās, mākslīgā plaušu ventilācija, skābekļa terapijas nodrošināšana bērniem mājās aprūpes ietvaros, EUR</t>
  </si>
  <si>
    <t>Līguma summa pārskata periodam, EUR</t>
  </si>
  <si>
    <t>Veiktais darbs pārskata periodā, EUR</t>
  </si>
  <si>
    <t>Veiktais darbs līguma ietvaros pārskata periodā, EUR</t>
  </si>
  <si>
    <t>Līguma  "+"pārstrāde, "-" neizpilde, EUR</t>
  </si>
  <si>
    <t>Maksa par pakalpojumiem pārskata periodā</t>
  </si>
  <si>
    <t xml:space="preserve">Fizikālās un rehabilitācijas medicīnas ārsta mājas vizīte pie pacienta, nodrošinot medicīniskās rehabilitācijas pakalpojumu mājās </t>
  </si>
  <si>
    <t xml:space="preserve"> TALSU VESELĪBAS CENTRS, SIA</t>
  </si>
  <si>
    <t xml:space="preserve">Skābekļa terapijas nodrošināšana bērniem mājas aprūpes ietvaros </t>
  </si>
  <si>
    <t xml:space="preserve">Mākslīgā plaušu ventilācija </t>
  </si>
  <si>
    <t xml:space="preserve"> Veselības centru apvienība, AS</t>
  </si>
  <si>
    <t xml:space="preserve">Valsts kompensētais pacienta līdzmaksājums </t>
  </si>
  <si>
    <t>SANARE-KRC JAUNĶEMERI, SIA</t>
  </si>
  <si>
    <t>Alūksnes slimnīca, SIA</t>
  </si>
  <si>
    <t>LIEPĀJAS REĢIONĀLĀ SLIMNĪCA, SIA</t>
  </si>
  <si>
    <t xml:space="preserve">VECLIEPĀJAS PRIMĀRĀS VESELĪBAS APRŪPES CENTRS, Pašvaldības SIA </t>
  </si>
  <si>
    <t xml:space="preserve">JAUNLIEPĀJAS PRIMĀRĀS VESELĪBAS APRŪPES CENTRS, SIA </t>
  </si>
  <si>
    <t>Kuldīgas slimnīca, SIA</t>
  </si>
  <si>
    <t>Saldus medicīnas centrs, SIA</t>
  </si>
  <si>
    <t>Tukuma slimnīca, SIA</t>
  </si>
  <si>
    <t>GRĪVAS POLIKLĪNIKA, SIA</t>
  </si>
  <si>
    <t>Neiroprakse, SIA</t>
  </si>
  <si>
    <t>Daugavpils psihoneiroloģiskā slimnīca, Valsts SIA</t>
  </si>
  <si>
    <t>Daugavpils bērnu veselības centrs, SIA</t>
  </si>
  <si>
    <t>Veselības centrs 2, SIA</t>
  </si>
  <si>
    <t>RĒZEKNES SLIMNĪCA, SIA</t>
  </si>
  <si>
    <t>Veselības centrs Ilūkste, SIA</t>
  </si>
  <si>
    <t>Krāslavas slimnīca, SIA</t>
  </si>
  <si>
    <t>Ludzas medicīnas centrs, SIA</t>
  </si>
  <si>
    <t>Preiļu slimnīca, SIA</t>
  </si>
  <si>
    <t>Līvānu slimnīca, SIA</t>
  </si>
  <si>
    <t>MENTAMED, SIA</t>
  </si>
  <si>
    <t>Arho Medicīnas Serviss, SIA</t>
  </si>
  <si>
    <t>medicīnas firma "Elpa", SIA</t>
  </si>
  <si>
    <t>MOŽUMS-1, SIA</t>
  </si>
  <si>
    <t>Dziedniecība, SIA</t>
  </si>
  <si>
    <t>Nacionālais rehabilitācijas centrs "Vaivari", Valsts SIA</t>
  </si>
  <si>
    <t>Jūrmalas slimnīca, SIA</t>
  </si>
  <si>
    <t>Kauguru veselības centrs, Pašvaldības SIA</t>
  </si>
  <si>
    <t>Ādažu slimnīca, Pašvaldības SIA</t>
  </si>
  <si>
    <t>CILVĒKS, SIA</t>
  </si>
  <si>
    <t>Vidzemes slimnīca, SIA</t>
  </si>
  <si>
    <t>Alūksnes primārās veselības aprūpes centrs, SIA</t>
  </si>
  <si>
    <t>CĒSU KLĪNIKA, SIA</t>
  </si>
  <si>
    <t>Balvu un Gulbenes slimnīcu apvienība, SIA</t>
  </si>
  <si>
    <t>Limbažu slimnīca, SIA</t>
  </si>
  <si>
    <t>Ērgļu slimnīca, SIA</t>
  </si>
  <si>
    <t>Mazsalacas slimnīca, SIA</t>
  </si>
  <si>
    <t>Zemgales veselības centrs, SIA</t>
  </si>
  <si>
    <t>Jēkabpils reģionālā slimnīca, SIA</t>
  </si>
  <si>
    <t>Aizkraukles slimnīca, SIA</t>
  </si>
  <si>
    <t xml:space="preserve">Rehabilitācijas centrs "Tērvete", SIA </t>
  </si>
  <si>
    <t>Aknīstes veselības un sociālās aprūpes centrs, SIA</t>
  </si>
  <si>
    <t>Ogres rajona slimnīca, SIA</t>
  </si>
  <si>
    <t>OLIVERSS, SIA</t>
  </si>
  <si>
    <t xml:space="preserve"> Ludzas medicīnas centrs, SIA</t>
  </si>
  <si>
    <t xml:space="preserve"> Bērnu klīniskā universitātes slimnīca, Valsts SIA</t>
  </si>
  <si>
    <t xml:space="preserve"> CILVĒKS, SIA</t>
  </si>
  <si>
    <t xml:space="preserve"> Dziedniecība, SIA</t>
  </si>
  <si>
    <t xml:space="preserve"> Nacionālais rehabilitācijas centrs "Vaivari", Valsts SIA</t>
  </si>
  <si>
    <t xml:space="preserve"> Jēkabpils reģionālā slimnīca, SIA</t>
  </si>
  <si>
    <r>
      <t>Pārskata periods:</t>
    </r>
    <r>
      <rPr>
        <sz val="12"/>
        <rFont val="Calibri"/>
        <family val="2"/>
        <charset val="186"/>
        <scheme val="minor"/>
      </rPr>
      <t xml:space="preserve"> 2025. gada 1. janvāris- 31. marts</t>
    </r>
  </si>
  <si>
    <t>APRŪPES BIROJS, SIA</t>
  </si>
  <si>
    <t>Saulkrastu veselības centrs, Pašvaldības aģentūra</t>
  </si>
  <si>
    <t>AP48</t>
  </si>
  <si>
    <t xml:space="preserve"> AP100</t>
  </si>
  <si>
    <t>AP46</t>
  </si>
  <si>
    <t>JELGAVAS KLĪNIKA, SIA</t>
  </si>
  <si>
    <t xml:space="preserve"> RĒZEKNES SLIMNĪCA, SIA</t>
  </si>
  <si>
    <t xml:space="preserve"> Salaspils veselības un sociālās aprūpes centrs, SIA</t>
  </si>
  <si>
    <t xml:space="preserve"> Ogres rajona slimnīca, SIA</t>
  </si>
  <si>
    <t xml:space="preserve"> Zemgales veselības centrs,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</si>
</sst>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\ _€_-;_-@_-"/>
    <numFmt numFmtId="166" formatCode="_-* #,##0.00\ _€_-;\-* #,##0.00\ _€_-;_-* &quot;-&quot;??\ _€_-;_-@_-"/>
    <numFmt numFmtId="167" formatCode="#,##0.00_ ;\-#,##0.00\ 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Arial"/>
      <family val="2"/>
    </font>
    <font>
      <b/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Arial"/>
      <family val="2"/>
      <charset val="186"/>
    </font>
    <font>
      <sz val="8"/>
      <name val="Calibri"/>
      <family val="2"/>
      <charset val="186"/>
      <scheme val="minor"/>
    </font>
    <font>
      <i/>
      <sz val="10"/>
      <name val="Baguet Script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3" tint="0.3999755851924192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3" fillId="0" borderId="0"/>
  </cellStyleXfs>
  <cellXfs count="62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9" fillId="0" borderId="0" xfId="1" applyFont="1"/>
    <xf numFmtId="1" fontId="2" fillId="0" borderId="0" xfId="1" applyNumberFormat="1" applyFont="1" applyAlignment="1">
      <alignment horizontal="center"/>
    </xf>
    <xf numFmtId="0" fontId="8" fillId="0" borderId="0" xfId="1" applyFont="1"/>
    <xf numFmtId="0" fontId="2" fillId="0" borderId="2" xfId="1" applyFont="1" applyBorder="1" applyAlignment="1">
      <alignment horizontal="left" vertical="center"/>
    </xf>
    <xf numFmtId="1" fontId="2" fillId="0" borderId="2" xfId="2" applyNumberFormat="1" applyFont="1" applyBorder="1" applyAlignment="1">
      <alignment horizontal="left" vertical="center"/>
    </xf>
    <xf numFmtId="1" fontId="2" fillId="0" borderId="2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2" fillId="0" borderId="0" xfId="1" applyFont="1"/>
    <xf numFmtId="3" fontId="8" fillId="0" borderId="0" xfId="1" applyNumberFormat="1" applyFont="1"/>
    <xf numFmtId="14" fontId="8" fillId="0" borderId="0" xfId="1" applyNumberFormat="1" applyFont="1"/>
    <xf numFmtId="164" fontId="2" fillId="0" borderId="2" xfId="2" applyNumberFormat="1" applyFont="1" applyBorder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horizontal="left" vertical="center"/>
    </xf>
    <xf numFmtId="0" fontId="13" fillId="0" borderId="0" xfId="5" applyAlignment="1">
      <alignment horizontal="left" vertical="top"/>
    </xf>
    <xf numFmtId="0" fontId="13" fillId="0" borderId="0" xfId="5" applyAlignment="1">
      <alignment horizontal="center" vertical="center"/>
    </xf>
    <xf numFmtId="0" fontId="13" fillId="0" borderId="0" xfId="5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top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horizontal="center" vertical="center"/>
    </xf>
    <xf numFmtId="0" fontId="13" fillId="6" borderId="0" xfId="5" applyFill="1" applyAlignment="1">
      <alignment horizontal="left" vertical="top"/>
    </xf>
    <xf numFmtId="0" fontId="13" fillId="5" borderId="0" xfId="5" applyFill="1" applyAlignment="1">
      <alignment horizontal="left" vertical="top"/>
    </xf>
    <xf numFmtId="0" fontId="13" fillId="0" borderId="0" xfId="5" applyAlignment="1">
      <alignment horizontal="left" vertical="top" wrapText="1"/>
    </xf>
    <xf numFmtId="0" fontId="16" fillId="0" borderId="0" xfId="5" applyFont="1" applyAlignment="1">
      <alignment horizontal="left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0" borderId="0" xfId="0" applyFont="1"/>
    <xf numFmtId="1" fontId="2" fillId="0" borderId="0" xfId="2" applyNumberFormat="1" applyFont="1" applyAlignment="1">
      <alignment horizontal="left" vertical="center"/>
    </xf>
    <xf numFmtId="0" fontId="9" fillId="3" borderId="5" xfId="1" applyFont="1" applyFill="1" applyBorder="1" applyAlignment="1">
      <alignment vertical="center"/>
    </xf>
    <xf numFmtId="0" fontId="9" fillId="3" borderId="3" xfId="1" applyFont="1" applyFill="1" applyBorder="1" applyAlignment="1">
      <alignment vertical="center"/>
    </xf>
    <xf numFmtId="165" fontId="2" fillId="0" borderId="2" xfId="2" applyNumberFormat="1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/>
    </xf>
    <xf numFmtId="164" fontId="9" fillId="3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167" fontId="9" fillId="3" borderId="2" xfId="1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2" xfId="1" applyFont="1" applyBorder="1" applyAlignment="1">
      <alignment horizontal="left"/>
    </xf>
    <xf numFmtId="166" fontId="2" fillId="2" borderId="0" xfId="1" applyNumberFormat="1" applyFont="1" applyFill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4" fontId="7" fillId="2" borderId="6" xfId="1" applyNumberFormat="1" applyFont="1" applyFill="1" applyBorder="1" applyAlignment="1">
      <alignment horizontal="center" vertical="center" wrapText="1"/>
    </xf>
    <xf numFmtId="4" fontId="7" fillId="2" borderId="7" xfId="1" applyNumberFormat="1" applyFont="1" applyFill="1" applyBorder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1" fontId="2" fillId="0" borderId="2" xfId="2" applyNumberFormat="1" applyFont="1" applyBorder="1" applyAlignment="1">
      <alignment horizontal="left" vertical="center" wrapText="1"/>
    </xf>
  </cellXfs>
  <cellStyles count="6">
    <cellStyle name="Normal" xfId="0" builtinId="0"/>
    <cellStyle name="Normal 2" xfId="1" xr:uid="{07E745E2-C456-434C-BA1A-EF631B934070}"/>
    <cellStyle name="Normal 2 2 2" xfId="3" xr:uid="{3917D577-8803-4451-8B63-0D21C74B1050}"/>
    <cellStyle name="Normal 3" xfId="5" xr:uid="{67071ED2-96CB-423A-A98E-C61419CC39A1}"/>
    <cellStyle name="Normal 6 2" xfId="4" xr:uid="{2C21D0A9-546D-45DB-B8F7-230BB6CF4E9D}"/>
    <cellStyle name="Normal_Sheet1" xfId="2" xr:uid="{2F806133-16E6-4C13-ACDA-BA9D79FEADB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BDFF-63B5-4121-ACD1-1B8B0AA27A6A}">
  <sheetPr>
    <tabColor theme="0" tint="-0.249977111117893"/>
  </sheetPr>
  <dimension ref="A1:O183"/>
  <sheetViews>
    <sheetView workbookViewId="0">
      <pane ySplit="2" topLeftCell="A6" activePane="bottomLeft" state="frozen"/>
      <selection pane="bottomLeft" activeCell="F22" sqref="F22"/>
    </sheetView>
  </sheetViews>
  <sheetFormatPr defaultColWidth="8.7265625" defaultRowHeight="13" x14ac:dyDescent="0.3"/>
  <cols>
    <col min="1" max="1" width="8.7265625" style="32"/>
    <col min="2" max="3" width="12" style="32" customWidth="1"/>
    <col min="4" max="6" width="8.7265625" style="32"/>
    <col min="7" max="7" width="8.7265625" style="33"/>
    <col min="8" max="10" width="8.7265625" style="32"/>
    <col min="11" max="11" width="10.7265625" style="32" bestFit="1" customWidth="1"/>
    <col min="12" max="12" width="8.7265625" style="32" bestFit="1" customWidth="1"/>
    <col min="13" max="13" width="18.7265625" style="32" customWidth="1"/>
    <col min="14" max="16384" width="8.7265625" style="32"/>
  </cols>
  <sheetData>
    <row r="1" spans="1:15" x14ac:dyDescent="0.3">
      <c r="A1" s="36" t="s">
        <v>185</v>
      </c>
    </row>
    <row r="2" spans="1:15" ht="78" x14ac:dyDescent="0.3">
      <c r="A2" s="31" t="s">
        <v>186</v>
      </c>
      <c r="B2" s="31" t="s">
        <v>187</v>
      </c>
      <c r="C2" s="35" t="s">
        <v>188</v>
      </c>
      <c r="D2" s="31" t="s">
        <v>189</v>
      </c>
      <c r="E2" s="31" t="s">
        <v>190</v>
      </c>
      <c r="F2" s="31" t="s">
        <v>191</v>
      </c>
      <c r="G2" s="34" t="s">
        <v>192</v>
      </c>
      <c r="H2" s="31" t="s">
        <v>193</v>
      </c>
      <c r="I2" s="31" t="s">
        <v>194</v>
      </c>
      <c r="J2" s="31" t="s">
        <v>195</v>
      </c>
      <c r="K2" s="31" t="s">
        <v>196</v>
      </c>
      <c r="L2" s="31" t="s">
        <v>197</v>
      </c>
      <c r="M2" s="35" t="s">
        <v>198</v>
      </c>
      <c r="N2" s="31" t="s">
        <v>199</v>
      </c>
      <c r="O2" s="31" t="s">
        <v>200</v>
      </c>
    </row>
    <row r="3" spans="1:15" x14ac:dyDescent="0.3">
      <c r="A3" s="32" t="s">
        <v>10</v>
      </c>
      <c r="B3" s="32" t="s">
        <v>201</v>
      </c>
      <c r="C3" s="32">
        <v>26000010</v>
      </c>
      <c r="D3" s="32" t="s">
        <v>85</v>
      </c>
      <c r="E3" s="32" t="s">
        <v>202</v>
      </c>
      <c r="F3" s="32" t="s">
        <v>203</v>
      </c>
      <c r="G3" s="33" t="s">
        <v>203</v>
      </c>
      <c r="H3" s="32" t="s">
        <v>204</v>
      </c>
      <c r="I3" s="32" t="s">
        <v>205</v>
      </c>
      <c r="J3" s="32" t="s">
        <v>206</v>
      </c>
      <c r="K3" s="32" t="s">
        <v>15</v>
      </c>
      <c r="L3" s="32" t="s">
        <v>16</v>
      </c>
      <c r="M3" s="32" t="str">
        <f>C3&amp;G3&amp;K3</f>
        <v>26000010LiepājaAP42</v>
      </c>
      <c r="N3" s="32">
        <v>549.04</v>
      </c>
      <c r="O3" s="32">
        <v>19</v>
      </c>
    </row>
    <row r="4" spans="1:15" x14ac:dyDescent="0.3">
      <c r="A4" s="32" t="s">
        <v>10</v>
      </c>
      <c r="B4" s="32" t="s">
        <v>207</v>
      </c>
      <c r="C4" s="32">
        <v>27000002</v>
      </c>
      <c r="D4" s="32" t="s">
        <v>11</v>
      </c>
      <c r="E4" s="32" t="s">
        <v>208</v>
      </c>
      <c r="F4" s="32" t="s">
        <v>209</v>
      </c>
      <c r="G4" s="33" t="s">
        <v>210</v>
      </c>
      <c r="H4" s="32" t="s">
        <v>211</v>
      </c>
      <c r="I4" s="32" t="s">
        <v>212</v>
      </c>
      <c r="J4" s="32" t="s">
        <v>213</v>
      </c>
      <c r="K4" s="32" t="s">
        <v>12</v>
      </c>
      <c r="L4" s="32" t="s">
        <v>13</v>
      </c>
      <c r="M4" s="32" t="str">
        <f t="shared" ref="M4:M67" si="0">C4&amp;G4&amp;K4</f>
        <v>27000002AizputeAP41</v>
      </c>
      <c r="N4" s="32">
        <v>414.15000000000003</v>
      </c>
      <c r="O4" s="32">
        <v>15</v>
      </c>
    </row>
    <row r="5" spans="1:15" x14ac:dyDescent="0.3">
      <c r="A5" s="32" t="s">
        <v>10</v>
      </c>
      <c r="B5" s="32" t="s">
        <v>207</v>
      </c>
      <c r="C5" s="32">
        <v>27000002</v>
      </c>
      <c r="D5" s="32" t="s">
        <v>11</v>
      </c>
      <c r="E5" s="32" t="s">
        <v>208</v>
      </c>
      <c r="F5" s="32" t="s">
        <v>209</v>
      </c>
      <c r="G5" s="33" t="s">
        <v>214</v>
      </c>
      <c r="H5" s="32" t="s">
        <v>215</v>
      </c>
      <c r="I5" s="32" t="s">
        <v>216</v>
      </c>
      <c r="J5" s="32" t="s">
        <v>217</v>
      </c>
      <c r="K5" s="32" t="s">
        <v>12</v>
      </c>
      <c r="L5" s="32" t="s">
        <v>13</v>
      </c>
      <c r="M5" s="32" t="str">
        <f t="shared" si="0"/>
        <v>27000002Dunikas pagastsAP41</v>
      </c>
      <c r="N5" s="32">
        <v>4078.2400000000002</v>
      </c>
      <c r="O5" s="32">
        <v>160</v>
      </c>
    </row>
    <row r="6" spans="1:15" x14ac:dyDescent="0.3">
      <c r="A6" s="32" t="s">
        <v>10</v>
      </c>
      <c r="B6" s="32" t="s">
        <v>207</v>
      </c>
      <c r="C6" s="32">
        <v>27000002</v>
      </c>
      <c r="D6" s="32" t="s">
        <v>11</v>
      </c>
      <c r="E6" s="32" t="s">
        <v>208</v>
      </c>
      <c r="F6" s="32" t="s">
        <v>209</v>
      </c>
      <c r="G6" s="33" t="s">
        <v>218</v>
      </c>
      <c r="H6" s="32" t="s">
        <v>219</v>
      </c>
      <c r="I6" s="32" t="s">
        <v>220</v>
      </c>
      <c r="J6" s="32" t="s">
        <v>221</v>
      </c>
      <c r="K6" s="32" t="s">
        <v>12</v>
      </c>
      <c r="L6" s="32" t="s">
        <v>13</v>
      </c>
      <c r="M6" s="32" t="str">
        <f t="shared" si="0"/>
        <v>27000002Kalētu pagastsAP41</v>
      </c>
      <c r="N6" s="32">
        <v>1049.18</v>
      </c>
      <c r="O6" s="32">
        <v>38</v>
      </c>
    </row>
    <row r="7" spans="1:15" x14ac:dyDescent="0.3">
      <c r="A7" s="32" t="s">
        <v>10</v>
      </c>
      <c r="B7" s="32" t="s">
        <v>207</v>
      </c>
      <c r="C7" s="32">
        <v>27000002</v>
      </c>
      <c r="D7" s="32" t="s">
        <v>11</v>
      </c>
      <c r="E7" s="32" t="s">
        <v>208</v>
      </c>
      <c r="F7" s="32" t="s">
        <v>209</v>
      </c>
      <c r="G7" s="33" t="s">
        <v>222</v>
      </c>
      <c r="H7" s="32" t="s">
        <v>223</v>
      </c>
      <c r="I7" s="32" t="s">
        <v>224</v>
      </c>
      <c r="J7" s="32" t="s">
        <v>225</v>
      </c>
      <c r="K7" s="32" t="s">
        <v>12</v>
      </c>
      <c r="L7" s="32" t="s">
        <v>13</v>
      </c>
      <c r="M7" s="32" t="str">
        <f t="shared" si="0"/>
        <v>27000002Otaņķu pagastsAP41</v>
      </c>
      <c r="N7" s="32">
        <v>1132.0100000000002</v>
      </c>
      <c r="O7" s="32">
        <v>41</v>
      </c>
    </row>
    <row r="8" spans="1:15" x14ac:dyDescent="0.3">
      <c r="A8" s="32" t="s">
        <v>10</v>
      </c>
      <c r="B8" s="32" t="s">
        <v>226</v>
      </c>
      <c r="C8" s="32">
        <v>170000161</v>
      </c>
      <c r="D8" s="32" t="s">
        <v>14</v>
      </c>
      <c r="E8" s="32" t="s">
        <v>202</v>
      </c>
      <c r="F8" s="32" t="s">
        <v>203</v>
      </c>
      <c r="G8" s="33" t="s">
        <v>203</v>
      </c>
      <c r="H8" s="32" t="s">
        <v>211</v>
      </c>
      <c r="I8" s="32" t="s">
        <v>227</v>
      </c>
      <c r="J8" s="32" t="s">
        <v>228</v>
      </c>
      <c r="K8" s="32" t="s">
        <v>15</v>
      </c>
      <c r="L8" s="32" t="s">
        <v>16</v>
      </c>
      <c r="M8" s="32" t="str">
        <f t="shared" si="0"/>
        <v>170000161LiepājaAP42</v>
      </c>
      <c r="N8" s="32">
        <v>11275.16</v>
      </c>
      <c r="O8" s="32">
        <v>403</v>
      </c>
    </row>
    <row r="9" spans="1:15" x14ac:dyDescent="0.3">
      <c r="A9" s="32" t="s">
        <v>10</v>
      </c>
      <c r="B9" s="32" t="s">
        <v>229</v>
      </c>
      <c r="C9" s="32">
        <v>170020401</v>
      </c>
      <c r="D9" s="32" t="s">
        <v>17</v>
      </c>
      <c r="E9" s="32" t="s">
        <v>202</v>
      </c>
      <c r="F9" s="32" t="s">
        <v>203</v>
      </c>
      <c r="G9" s="33" t="s">
        <v>203</v>
      </c>
      <c r="H9" s="32" t="s">
        <v>211</v>
      </c>
      <c r="I9" s="32" t="s">
        <v>230</v>
      </c>
      <c r="J9" s="32" t="s">
        <v>231</v>
      </c>
      <c r="K9" s="32" t="s">
        <v>12</v>
      </c>
      <c r="L9" s="32" t="s">
        <v>13</v>
      </c>
      <c r="M9" s="32" t="str">
        <f t="shared" si="0"/>
        <v>170020401LiepājaAP41</v>
      </c>
      <c r="N9" s="32">
        <v>98998.150000000023</v>
      </c>
      <c r="O9" s="32">
        <v>3658</v>
      </c>
    </row>
    <row r="10" spans="1:15" x14ac:dyDescent="0.3">
      <c r="A10" s="32" t="s">
        <v>10</v>
      </c>
      <c r="B10" s="32" t="s">
        <v>232</v>
      </c>
      <c r="C10" s="32">
        <v>170024101</v>
      </c>
      <c r="D10" s="32" t="s">
        <v>18</v>
      </c>
      <c r="E10" s="32" t="s">
        <v>202</v>
      </c>
      <c r="F10" s="32" t="s">
        <v>203</v>
      </c>
      <c r="G10" s="33" t="s">
        <v>203</v>
      </c>
      <c r="H10" s="32" t="s">
        <v>211</v>
      </c>
      <c r="I10" s="32" t="s">
        <v>227</v>
      </c>
      <c r="J10" s="32" t="s">
        <v>233</v>
      </c>
      <c r="K10" s="32" t="s">
        <v>12</v>
      </c>
      <c r="L10" s="32" t="s">
        <v>13</v>
      </c>
      <c r="M10" s="32" t="str">
        <f t="shared" si="0"/>
        <v>170024101LiepājaAP41</v>
      </c>
      <c r="N10" s="32">
        <v>7295.11</v>
      </c>
      <c r="O10" s="32">
        <v>269</v>
      </c>
    </row>
    <row r="11" spans="1:15" x14ac:dyDescent="0.3">
      <c r="A11" s="32" t="s">
        <v>10</v>
      </c>
      <c r="B11" s="32" t="s">
        <v>234</v>
      </c>
      <c r="C11" s="32">
        <v>170024104</v>
      </c>
      <c r="D11" s="32" t="s">
        <v>19</v>
      </c>
      <c r="E11" s="32" t="s">
        <v>202</v>
      </c>
      <c r="F11" s="32" t="s">
        <v>203</v>
      </c>
      <c r="G11" s="33" t="s">
        <v>203</v>
      </c>
      <c r="H11" s="32" t="s">
        <v>211</v>
      </c>
      <c r="I11" s="32" t="s">
        <v>227</v>
      </c>
      <c r="J11" s="32" t="s">
        <v>206</v>
      </c>
      <c r="K11" s="32" t="s">
        <v>12</v>
      </c>
      <c r="L11" s="32" t="s">
        <v>13</v>
      </c>
      <c r="M11" s="32" t="str">
        <f t="shared" si="0"/>
        <v>170024104LiepājaAP41</v>
      </c>
      <c r="N11" s="32">
        <v>22206.6</v>
      </c>
      <c r="O11" s="32">
        <v>828</v>
      </c>
    </row>
    <row r="12" spans="1:15" x14ac:dyDescent="0.3">
      <c r="A12" s="32" t="s">
        <v>10</v>
      </c>
      <c r="B12" s="32" t="s">
        <v>234</v>
      </c>
      <c r="C12" s="32">
        <v>170024104</v>
      </c>
      <c r="D12" s="32" t="s">
        <v>19</v>
      </c>
      <c r="E12" s="32" t="s">
        <v>202</v>
      </c>
      <c r="F12" s="32" t="s">
        <v>203</v>
      </c>
      <c r="G12" s="33" t="s">
        <v>203</v>
      </c>
      <c r="H12" s="32" t="s">
        <v>211</v>
      </c>
      <c r="I12" s="32" t="s">
        <v>227</v>
      </c>
      <c r="J12" s="32" t="s">
        <v>206</v>
      </c>
      <c r="K12" s="32" t="s">
        <v>15</v>
      </c>
      <c r="L12" s="32" t="s">
        <v>16</v>
      </c>
      <c r="M12" s="32" t="str">
        <f t="shared" si="0"/>
        <v>170024104LiepājaAP42</v>
      </c>
      <c r="N12" s="32">
        <v>7534.67</v>
      </c>
      <c r="O12" s="32">
        <v>269</v>
      </c>
    </row>
    <row r="13" spans="1:15" x14ac:dyDescent="0.3">
      <c r="A13" s="32" t="s">
        <v>10</v>
      </c>
      <c r="B13" s="32" t="s">
        <v>235</v>
      </c>
      <c r="C13" s="32">
        <v>270020302</v>
      </c>
      <c r="D13" s="32" t="s">
        <v>20</v>
      </c>
      <c r="E13" s="32" t="s">
        <v>236</v>
      </c>
      <c r="F13" s="32" t="s">
        <v>237</v>
      </c>
      <c r="G13" s="33" t="s">
        <v>237</v>
      </c>
      <c r="H13" s="32" t="s">
        <v>211</v>
      </c>
      <c r="I13" s="32" t="s">
        <v>238</v>
      </c>
      <c r="J13" s="32" t="s">
        <v>239</v>
      </c>
      <c r="K13" s="32" t="s">
        <v>12</v>
      </c>
      <c r="L13" s="32" t="s">
        <v>13</v>
      </c>
      <c r="M13" s="32" t="str">
        <f t="shared" si="0"/>
        <v>270020302VentspilsAP41</v>
      </c>
      <c r="N13" s="32">
        <v>59223.4</v>
      </c>
      <c r="O13" s="32">
        <v>2183</v>
      </c>
    </row>
    <row r="14" spans="1:15" x14ac:dyDescent="0.3">
      <c r="A14" s="32" t="s">
        <v>10</v>
      </c>
      <c r="B14" s="32" t="s">
        <v>235</v>
      </c>
      <c r="C14" s="32">
        <v>270020302</v>
      </c>
      <c r="D14" s="32" t="s">
        <v>20</v>
      </c>
      <c r="E14" s="32" t="s">
        <v>236</v>
      </c>
      <c r="F14" s="32" t="s">
        <v>237</v>
      </c>
      <c r="G14" s="33" t="s">
        <v>237</v>
      </c>
      <c r="H14" s="32" t="s">
        <v>211</v>
      </c>
      <c r="I14" s="32" t="s">
        <v>238</v>
      </c>
      <c r="J14" s="32" t="s">
        <v>239</v>
      </c>
      <c r="K14" s="32" t="s">
        <v>15</v>
      </c>
      <c r="L14" s="32" t="s">
        <v>16</v>
      </c>
      <c r="M14" s="32" t="str">
        <f t="shared" si="0"/>
        <v>270020302VentspilsAP42</v>
      </c>
      <c r="N14" s="32">
        <v>5247.63</v>
      </c>
      <c r="O14" s="32">
        <v>189</v>
      </c>
    </row>
    <row r="15" spans="1:15" x14ac:dyDescent="0.3">
      <c r="A15" s="32" t="s">
        <v>10</v>
      </c>
      <c r="B15" s="32" t="s">
        <v>235</v>
      </c>
      <c r="C15" s="32">
        <v>270020302</v>
      </c>
      <c r="D15" s="32" t="s">
        <v>20</v>
      </c>
      <c r="E15" s="32" t="s">
        <v>240</v>
      </c>
      <c r="F15" s="32" t="s">
        <v>241</v>
      </c>
      <c r="G15" s="33" t="s">
        <v>242</v>
      </c>
      <c r="H15" s="32" t="s">
        <v>243</v>
      </c>
      <c r="I15" s="32" t="s">
        <v>244</v>
      </c>
      <c r="J15" s="32" t="s">
        <v>245</v>
      </c>
      <c r="K15" s="32" t="s">
        <v>12</v>
      </c>
      <c r="L15" s="32" t="s">
        <v>13</v>
      </c>
      <c r="M15" s="32" t="str">
        <f t="shared" si="0"/>
        <v>270020302TalsiAP41</v>
      </c>
      <c r="N15" s="32">
        <v>40262.44</v>
      </c>
      <c r="O15" s="32">
        <v>1446</v>
      </c>
    </row>
    <row r="16" spans="1:15" x14ac:dyDescent="0.3">
      <c r="A16" s="32" t="s">
        <v>10</v>
      </c>
      <c r="B16" s="32" t="s">
        <v>235</v>
      </c>
      <c r="C16" s="32">
        <v>270020302</v>
      </c>
      <c r="D16" s="32" t="s">
        <v>20</v>
      </c>
      <c r="E16" s="32" t="s">
        <v>240</v>
      </c>
      <c r="F16" s="32" t="s">
        <v>241</v>
      </c>
      <c r="G16" s="33" t="s">
        <v>242</v>
      </c>
      <c r="H16" s="32" t="s">
        <v>243</v>
      </c>
      <c r="I16" s="32" t="s">
        <v>244</v>
      </c>
      <c r="J16" s="32" t="s">
        <v>245</v>
      </c>
      <c r="K16" s="32" t="s">
        <v>15</v>
      </c>
      <c r="L16" s="32" t="s">
        <v>16</v>
      </c>
      <c r="M16" s="32" t="str">
        <f t="shared" si="0"/>
        <v>270020302TalsiAP42</v>
      </c>
      <c r="N16" s="32">
        <v>2153.58</v>
      </c>
      <c r="O16" s="32">
        <v>78</v>
      </c>
    </row>
    <row r="17" spans="1:15" x14ac:dyDescent="0.3">
      <c r="A17" s="32" t="s">
        <v>10</v>
      </c>
      <c r="B17" s="32" t="s">
        <v>246</v>
      </c>
      <c r="C17" s="32">
        <v>270024101</v>
      </c>
      <c r="D17" s="32" t="s">
        <v>21</v>
      </c>
      <c r="E17" s="32" t="s">
        <v>236</v>
      </c>
      <c r="F17" s="32" t="s">
        <v>237</v>
      </c>
      <c r="G17" s="33" t="s">
        <v>237</v>
      </c>
      <c r="H17" s="32" t="s">
        <v>211</v>
      </c>
      <c r="I17" s="32" t="s">
        <v>247</v>
      </c>
      <c r="J17" s="32" t="s">
        <v>248</v>
      </c>
      <c r="K17" s="32" t="s">
        <v>12</v>
      </c>
      <c r="L17" s="32" t="s">
        <v>13</v>
      </c>
      <c r="M17" s="32" t="str">
        <f t="shared" si="0"/>
        <v>270024101VentspilsAP41</v>
      </c>
      <c r="N17" s="32">
        <v>7178.64</v>
      </c>
      <c r="O17" s="32">
        <v>273</v>
      </c>
    </row>
    <row r="18" spans="1:15" x14ac:dyDescent="0.3">
      <c r="A18" s="32" t="s">
        <v>10</v>
      </c>
      <c r="B18" s="32" t="s">
        <v>249</v>
      </c>
      <c r="C18" s="32">
        <v>620200013</v>
      </c>
      <c r="D18" s="32" t="s">
        <v>22</v>
      </c>
      <c r="E18" s="32" t="s">
        <v>250</v>
      </c>
      <c r="F18" s="32" t="s">
        <v>251</v>
      </c>
      <c r="G18" s="33" t="s">
        <v>252</v>
      </c>
      <c r="H18" s="32" t="s">
        <v>211</v>
      </c>
      <c r="I18" s="32" t="s">
        <v>227</v>
      </c>
      <c r="J18" s="32" t="s">
        <v>253</v>
      </c>
      <c r="K18" s="32" t="s">
        <v>12</v>
      </c>
      <c r="L18" s="32" t="s">
        <v>13</v>
      </c>
      <c r="M18" s="32" t="str">
        <f t="shared" si="0"/>
        <v>620200013KuldīgaAP41</v>
      </c>
      <c r="N18" s="32">
        <v>6350.44</v>
      </c>
      <c r="O18" s="32">
        <v>232</v>
      </c>
    </row>
    <row r="19" spans="1:15" x14ac:dyDescent="0.3">
      <c r="A19" s="32" t="s">
        <v>10</v>
      </c>
      <c r="B19" s="32" t="s">
        <v>249</v>
      </c>
      <c r="C19" s="32">
        <v>620200013</v>
      </c>
      <c r="D19" s="32" t="s">
        <v>22</v>
      </c>
      <c r="E19" s="32" t="s">
        <v>250</v>
      </c>
      <c r="F19" s="32" t="s">
        <v>251</v>
      </c>
      <c r="G19" s="33" t="s">
        <v>252</v>
      </c>
      <c r="H19" s="32" t="s">
        <v>211</v>
      </c>
      <c r="I19" s="32" t="s">
        <v>227</v>
      </c>
      <c r="J19" s="32" t="s">
        <v>253</v>
      </c>
      <c r="K19" s="32" t="s">
        <v>15</v>
      </c>
      <c r="L19" s="32" t="s">
        <v>16</v>
      </c>
      <c r="M19" s="32" t="str">
        <f t="shared" si="0"/>
        <v>620200013KuldīgaAP42</v>
      </c>
      <c r="N19" s="32">
        <v>5783.93</v>
      </c>
      <c r="O19" s="32">
        <v>205</v>
      </c>
    </row>
    <row r="20" spans="1:15" x14ac:dyDescent="0.3">
      <c r="A20" s="32" t="s">
        <v>10</v>
      </c>
      <c r="B20" s="32" t="s">
        <v>254</v>
      </c>
      <c r="C20" s="32">
        <v>620200038</v>
      </c>
      <c r="D20" s="32" t="s">
        <v>23</v>
      </c>
      <c r="E20" s="32" t="s">
        <v>250</v>
      </c>
      <c r="F20" s="32" t="s">
        <v>251</v>
      </c>
      <c r="G20" s="33" t="s">
        <v>252</v>
      </c>
      <c r="H20" s="32" t="s">
        <v>211</v>
      </c>
      <c r="I20" s="32" t="s">
        <v>255</v>
      </c>
      <c r="J20" s="32" t="s">
        <v>256</v>
      </c>
      <c r="K20" s="32" t="s">
        <v>12</v>
      </c>
      <c r="L20" s="32" t="s">
        <v>13</v>
      </c>
      <c r="M20" s="32" t="str">
        <f t="shared" si="0"/>
        <v>620200038KuldīgaAP41</v>
      </c>
      <c r="N20" s="32">
        <v>9905.82</v>
      </c>
      <c r="O20" s="32">
        <v>382</v>
      </c>
    </row>
    <row r="21" spans="1:15" x14ac:dyDescent="0.3">
      <c r="A21" s="32" t="s">
        <v>10</v>
      </c>
      <c r="B21" s="32" t="s">
        <v>257</v>
      </c>
      <c r="C21" s="32">
        <v>641000014</v>
      </c>
      <c r="D21" s="32" t="s">
        <v>24</v>
      </c>
      <c r="E21" s="32" t="s">
        <v>208</v>
      </c>
      <c r="F21" s="32" t="s">
        <v>209</v>
      </c>
      <c r="G21" s="33" t="s">
        <v>258</v>
      </c>
      <c r="H21" s="32" t="s">
        <v>211</v>
      </c>
      <c r="I21" s="32" t="s">
        <v>227</v>
      </c>
      <c r="J21" s="32" t="s">
        <v>259</v>
      </c>
      <c r="K21" s="32" t="s">
        <v>12</v>
      </c>
      <c r="L21" s="32" t="s">
        <v>13</v>
      </c>
      <c r="M21" s="32" t="str">
        <f t="shared" si="0"/>
        <v>641000014GrobiņaAP41</v>
      </c>
      <c r="N21" s="32">
        <v>264.73</v>
      </c>
      <c r="O21" s="32">
        <v>13</v>
      </c>
    </row>
    <row r="22" spans="1:15" x14ac:dyDescent="0.3">
      <c r="A22" s="32" t="s">
        <v>10</v>
      </c>
      <c r="B22" s="32" t="s">
        <v>260</v>
      </c>
      <c r="C22" s="32">
        <v>641000016</v>
      </c>
      <c r="D22" s="32" t="s">
        <v>25</v>
      </c>
      <c r="E22" s="32" t="s">
        <v>208</v>
      </c>
      <c r="F22" s="32" t="s">
        <v>209</v>
      </c>
      <c r="G22" s="33" t="s">
        <v>258</v>
      </c>
      <c r="H22" s="32" t="s">
        <v>211</v>
      </c>
      <c r="I22" s="32" t="s">
        <v>261</v>
      </c>
      <c r="J22" s="32" t="s">
        <v>262</v>
      </c>
      <c r="K22" s="32" t="s">
        <v>12</v>
      </c>
      <c r="L22" s="32" t="s">
        <v>13</v>
      </c>
      <c r="M22" s="32" t="str">
        <f t="shared" si="0"/>
        <v>641000016GrobiņaAP41</v>
      </c>
      <c r="N22" s="32">
        <v>1060.21</v>
      </c>
      <c r="O22" s="32">
        <v>41</v>
      </c>
    </row>
    <row r="23" spans="1:15" x14ac:dyDescent="0.3">
      <c r="A23" s="32" t="s">
        <v>10</v>
      </c>
      <c r="B23" s="32" t="s">
        <v>263</v>
      </c>
      <c r="C23" s="32">
        <v>641600001</v>
      </c>
      <c r="D23" s="32" t="s">
        <v>26</v>
      </c>
      <c r="E23" s="32" t="s">
        <v>208</v>
      </c>
      <c r="F23" s="32" t="s">
        <v>209</v>
      </c>
      <c r="G23" s="33" t="s">
        <v>264</v>
      </c>
      <c r="H23" s="32" t="s">
        <v>211</v>
      </c>
      <c r="I23" s="32" t="s">
        <v>227</v>
      </c>
      <c r="J23" s="32" t="s">
        <v>265</v>
      </c>
      <c r="K23" s="32" t="s">
        <v>12</v>
      </c>
      <c r="L23" s="32" t="s">
        <v>13</v>
      </c>
      <c r="M23" s="32" t="str">
        <f t="shared" si="0"/>
        <v>641600001PriekuleAP41</v>
      </c>
      <c r="N23" s="32">
        <v>3589.3000000000006</v>
      </c>
      <c r="O23" s="32">
        <v>130</v>
      </c>
    </row>
    <row r="24" spans="1:15" x14ac:dyDescent="0.3">
      <c r="A24" s="32" t="s">
        <v>10</v>
      </c>
      <c r="B24" s="32" t="s">
        <v>266</v>
      </c>
      <c r="C24" s="32">
        <v>641600005</v>
      </c>
      <c r="D24" s="32" t="s">
        <v>27</v>
      </c>
      <c r="E24" s="32" t="s">
        <v>208</v>
      </c>
      <c r="F24" s="32" t="s">
        <v>209</v>
      </c>
      <c r="G24" s="33" t="s">
        <v>267</v>
      </c>
      <c r="H24" s="32" t="s">
        <v>268</v>
      </c>
      <c r="I24" s="32" t="s">
        <v>269</v>
      </c>
      <c r="J24" s="32" t="s">
        <v>270</v>
      </c>
      <c r="K24" s="32" t="s">
        <v>12</v>
      </c>
      <c r="L24" s="32" t="s">
        <v>13</v>
      </c>
      <c r="M24" s="32" t="str">
        <f t="shared" si="0"/>
        <v>641600005Virgas pagastsAP41</v>
      </c>
      <c r="N24" s="32">
        <v>828.30000000000007</v>
      </c>
      <c r="O24" s="32">
        <v>30</v>
      </c>
    </row>
    <row r="25" spans="1:15" x14ac:dyDescent="0.3">
      <c r="A25" s="32" t="s">
        <v>10</v>
      </c>
      <c r="B25" s="32" t="s">
        <v>271</v>
      </c>
      <c r="C25" s="32">
        <v>840200031</v>
      </c>
      <c r="D25" s="32" t="s">
        <v>28</v>
      </c>
      <c r="E25" s="32" t="s">
        <v>272</v>
      </c>
      <c r="F25" s="32" t="s">
        <v>273</v>
      </c>
      <c r="G25" s="33" t="s">
        <v>274</v>
      </c>
      <c r="H25" s="32" t="s">
        <v>211</v>
      </c>
      <c r="I25" s="32" t="s">
        <v>275</v>
      </c>
      <c r="J25" s="32" t="s">
        <v>276</v>
      </c>
      <c r="K25" s="32" t="s">
        <v>12</v>
      </c>
      <c r="L25" s="32" t="s">
        <v>13</v>
      </c>
      <c r="M25" s="32" t="str">
        <f t="shared" si="0"/>
        <v>840200031Ezeres pagastsAP41</v>
      </c>
      <c r="N25" s="32">
        <v>3354.1200000000003</v>
      </c>
      <c r="O25" s="32">
        <v>216</v>
      </c>
    </row>
    <row r="26" spans="1:15" x14ac:dyDescent="0.3">
      <c r="A26" s="32" t="s">
        <v>10</v>
      </c>
      <c r="B26" s="32" t="s">
        <v>277</v>
      </c>
      <c r="C26" s="32">
        <v>840200047</v>
      </c>
      <c r="D26" s="32" t="s">
        <v>29</v>
      </c>
      <c r="E26" s="32" t="s">
        <v>272</v>
      </c>
      <c r="F26" s="32" t="s">
        <v>273</v>
      </c>
      <c r="G26" s="33" t="s">
        <v>278</v>
      </c>
      <c r="H26" s="32" t="s">
        <v>211</v>
      </c>
      <c r="I26" s="32" t="s">
        <v>227</v>
      </c>
      <c r="J26" s="32" t="s">
        <v>279</v>
      </c>
      <c r="K26" s="32" t="s">
        <v>12</v>
      </c>
      <c r="L26" s="32" t="s">
        <v>13</v>
      </c>
      <c r="M26" s="32" t="str">
        <f t="shared" si="0"/>
        <v>840200047SaldusAP41</v>
      </c>
      <c r="N26" s="32">
        <v>18192.37</v>
      </c>
      <c r="O26" s="32">
        <v>681</v>
      </c>
    </row>
    <row r="27" spans="1:15" x14ac:dyDescent="0.3">
      <c r="A27" s="32" t="s">
        <v>10</v>
      </c>
      <c r="B27" s="32" t="s">
        <v>277</v>
      </c>
      <c r="C27" s="32">
        <v>840200047</v>
      </c>
      <c r="D27" s="32" t="s">
        <v>29</v>
      </c>
      <c r="E27" s="32" t="s">
        <v>272</v>
      </c>
      <c r="F27" s="32" t="s">
        <v>273</v>
      </c>
      <c r="G27" s="33" t="s">
        <v>278</v>
      </c>
      <c r="H27" s="32" t="s">
        <v>211</v>
      </c>
      <c r="I27" s="32" t="s">
        <v>227</v>
      </c>
      <c r="J27" s="32" t="s">
        <v>279</v>
      </c>
      <c r="K27" s="32" t="s">
        <v>15</v>
      </c>
      <c r="L27" s="32" t="s">
        <v>16</v>
      </c>
      <c r="M27" s="32" t="str">
        <f t="shared" si="0"/>
        <v>840200047SaldusAP42</v>
      </c>
      <c r="N27" s="32">
        <v>3046.9800000000005</v>
      </c>
      <c r="O27" s="32">
        <v>109</v>
      </c>
    </row>
    <row r="28" spans="1:15" x14ac:dyDescent="0.3">
      <c r="A28" s="32" t="s">
        <v>10</v>
      </c>
      <c r="B28" s="32" t="s">
        <v>280</v>
      </c>
      <c r="C28" s="32">
        <v>840200059</v>
      </c>
      <c r="D28" s="32" t="s">
        <v>30</v>
      </c>
      <c r="E28" s="32" t="s">
        <v>272</v>
      </c>
      <c r="F28" s="32" t="s">
        <v>273</v>
      </c>
      <c r="G28" s="33" t="s">
        <v>281</v>
      </c>
      <c r="H28" s="32" t="s">
        <v>211</v>
      </c>
      <c r="I28" s="32" t="s">
        <v>282</v>
      </c>
      <c r="J28" s="32" t="s">
        <v>283</v>
      </c>
      <c r="K28" s="32" t="s">
        <v>12</v>
      </c>
      <c r="L28" s="32" t="s">
        <v>13</v>
      </c>
      <c r="M28" s="32" t="str">
        <f t="shared" si="0"/>
        <v>840200059Saldus pagastsAP41</v>
      </c>
      <c r="N28" s="32">
        <v>294.31</v>
      </c>
      <c r="O28" s="32">
        <v>19</v>
      </c>
    </row>
    <row r="29" spans="1:15" x14ac:dyDescent="0.3">
      <c r="A29" s="32" t="s">
        <v>10</v>
      </c>
      <c r="B29" s="32" t="s">
        <v>284</v>
      </c>
      <c r="C29" s="32">
        <v>880200016</v>
      </c>
      <c r="D29" s="32" t="s">
        <v>31</v>
      </c>
      <c r="E29" s="32" t="s">
        <v>240</v>
      </c>
      <c r="F29" s="32" t="s">
        <v>241</v>
      </c>
      <c r="G29" s="33" t="s">
        <v>242</v>
      </c>
      <c r="H29" s="32" t="s">
        <v>211</v>
      </c>
      <c r="I29" s="32" t="s">
        <v>227</v>
      </c>
      <c r="J29" s="32" t="s">
        <v>285</v>
      </c>
      <c r="K29" s="32" t="s">
        <v>15</v>
      </c>
      <c r="L29" s="32" t="s">
        <v>16</v>
      </c>
      <c r="M29" s="32" t="str">
        <f t="shared" si="0"/>
        <v>880200016TalsiAP42</v>
      </c>
      <c r="N29" s="32">
        <v>9777.4</v>
      </c>
      <c r="O29" s="32">
        <v>352</v>
      </c>
    </row>
    <row r="30" spans="1:15" x14ac:dyDescent="0.3">
      <c r="A30" s="32" t="s">
        <v>10</v>
      </c>
      <c r="B30" s="32" t="s">
        <v>286</v>
      </c>
      <c r="C30" s="32">
        <v>880200025</v>
      </c>
      <c r="D30" s="32" t="s">
        <v>32</v>
      </c>
      <c r="E30" s="32" t="s">
        <v>240</v>
      </c>
      <c r="F30" s="32" t="s">
        <v>241</v>
      </c>
      <c r="G30" s="33" t="s">
        <v>287</v>
      </c>
      <c r="H30" s="32" t="s">
        <v>268</v>
      </c>
      <c r="I30" s="32" t="s">
        <v>288</v>
      </c>
      <c r="J30" s="32" t="s">
        <v>289</v>
      </c>
      <c r="K30" s="32" t="s">
        <v>12</v>
      </c>
      <c r="L30" s="32" t="s">
        <v>13</v>
      </c>
      <c r="M30" s="32" t="str">
        <f t="shared" si="0"/>
        <v>880200025Laidzes pagastsAP41</v>
      </c>
      <c r="N30" s="32">
        <v>276.10000000000002</v>
      </c>
      <c r="O30" s="32">
        <v>10</v>
      </c>
    </row>
    <row r="31" spans="1:15" x14ac:dyDescent="0.3">
      <c r="A31" s="32" t="s">
        <v>10</v>
      </c>
      <c r="B31" s="32" t="s">
        <v>286</v>
      </c>
      <c r="C31" s="32">
        <v>880200025</v>
      </c>
      <c r="D31" s="32" t="s">
        <v>32</v>
      </c>
      <c r="E31" s="32" t="s">
        <v>240</v>
      </c>
      <c r="F31" s="32" t="s">
        <v>241</v>
      </c>
      <c r="G31" s="33" t="s">
        <v>290</v>
      </c>
      <c r="H31" s="32" t="s">
        <v>211</v>
      </c>
      <c r="I31" s="32" t="s">
        <v>291</v>
      </c>
      <c r="J31" s="32" t="s">
        <v>292</v>
      </c>
      <c r="K31" s="32" t="s">
        <v>12</v>
      </c>
      <c r="L31" s="32" t="s">
        <v>13</v>
      </c>
      <c r="M31" s="32" t="str">
        <f t="shared" si="0"/>
        <v>880200025Valdgales pagastsAP41</v>
      </c>
      <c r="N31" s="32">
        <v>990.80000000000007</v>
      </c>
      <c r="O31" s="32">
        <v>35</v>
      </c>
    </row>
    <row r="32" spans="1:15" x14ac:dyDescent="0.3">
      <c r="A32" s="32" t="s">
        <v>10</v>
      </c>
      <c r="B32" s="32" t="s">
        <v>293</v>
      </c>
      <c r="C32" s="32">
        <v>900200046</v>
      </c>
      <c r="D32" s="32" t="s">
        <v>33</v>
      </c>
      <c r="E32" s="32" t="s">
        <v>294</v>
      </c>
      <c r="F32" s="32" t="s">
        <v>295</v>
      </c>
      <c r="G32" s="33" t="s">
        <v>296</v>
      </c>
      <c r="H32" s="32" t="s">
        <v>211</v>
      </c>
      <c r="I32" s="32" t="s">
        <v>297</v>
      </c>
      <c r="J32" s="32" t="s">
        <v>298</v>
      </c>
      <c r="K32" s="32" t="s">
        <v>12</v>
      </c>
      <c r="L32" s="32" t="s">
        <v>13</v>
      </c>
      <c r="M32" s="32" t="str">
        <f t="shared" si="0"/>
        <v>900200046TukumsAP41</v>
      </c>
      <c r="N32" s="32">
        <v>48162.079999999987</v>
      </c>
      <c r="O32" s="32">
        <v>1746</v>
      </c>
    </row>
    <row r="33" spans="1:15" x14ac:dyDescent="0.3">
      <c r="A33" s="32" t="s">
        <v>10</v>
      </c>
      <c r="B33" s="32" t="s">
        <v>293</v>
      </c>
      <c r="C33" s="32">
        <v>900200046</v>
      </c>
      <c r="D33" s="32" t="s">
        <v>33</v>
      </c>
      <c r="E33" s="32" t="s">
        <v>294</v>
      </c>
      <c r="F33" s="32" t="s">
        <v>295</v>
      </c>
      <c r="G33" s="33" t="s">
        <v>296</v>
      </c>
      <c r="H33" s="32" t="s">
        <v>211</v>
      </c>
      <c r="I33" s="32" t="s">
        <v>297</v>
      </c>
      <c r="J33" s="32" t="s">
        <v>298</v>
      </c>
      <c r="K33" s="32" t="s">
        <v>15</v>
      </c>
      <c r="L33" s="32" t="s">
        <v>16</v>
      </c>
      <c r="M33" s="32" t="str">
        <f t="shared" si="0"/>
        <v>900200046TukumsAP42</v>
      </c>
      <c r="N33" s="32">
        <v>1538.1100000000001</v>
      </c>
      <c r="O33" s="32">
        <v>55</v>
      </c>
    </row>
    <row r="34" spans="1:15" x14ac:dyDescent="0.3">
      <c r="A34" s="32" t="s">
        <v>10</v>
      </c>
      <c r="B34" s="32" t="s">
        <v>299</v>
      </c>
      <c r="C34" s="32">
        <v>901200020</v>
      </c>
      <c r="D34" s="32" t="s">
        <v>34</v>
      </c>
      <c r="E34" s="32" t="s">
        <v>294</v>
      </c>
      <c r="F34" s="32" t="s">
        <v>295</v>
      </c>
      <c r="G34" s="33" t="s">
        <v>300</v>
      </c>
      <c r="H34" s="32" t="s">
        <v>211</v>
      </c>
      <c r="I34" s="32" t="s">
        <v>301</v>
      </c>
      <c r="J34" s="32" t="s">
        <v>302</v>
      </c>
      <c r="K34" s="32" t="s">
        <v>12</v>
      </c>
      <c r="L34" s="32" t="s">
        <v>13</v>
      </c>
      <c r="M34" s="32" t="str">
        <f t="shared" si="0"/>
        <v>901200020KandavaAP41</v>
      </c>
      <c r="N34" s="32">
        <v>9496.57</v>
      </c>
      <c r="O34" s="32">
        <v>374</v>
      </c>
    </row>
    <row r="35" spans="1:15" x14ac:dyDescent="0.3">
      <c r="A35" s="32" t="s">
        <v>10</v>
      </c>
      <c r="B35" s="32" t="s">
        <v>303</v>
      </c>
      <c r="C35" s="32">
        <v>905100010</v>
      </c>
      <c r="D35" s="32" t="s">
        <v>35</v>
      </c>
      <c r="E35" s="32" t="s">
        <v>294</v>
      </c>
      <c r="F35" s="32" t="s">
        <v>295</v>
      </c>
      <c r="G35" s="33" t="s">
        <v>304</v>
      </c>
      <c r="H35" s="32" t="s">
        <v>211</v>
      </c>
      <c r="I35" s="32" t="s">
        <v>227</v>
      </c>
      <c r="J35" s="32" t="s">
        <v>305</v>
      </c>
      <c r="K35" s="32" t="s">
        <v>12</v>
      </c>
      <c r="L35" s="32" t="s">
        <v>13</v>
      </c>
      <c r="M35" s="32" t="str">
        <f t="shared" si="0"/>
        <v>905100010Smārdes pagastsAP41</v>
      </c>
      <c r="N35" s="32">
        <v>1179.29</v>
      </c>
      <c r="O35" s="32">
        <v>43</v>
      </c>
    </row>
    <row r="36" spans="1:15" x14ac:dyDescent="0.3">
      <c r="A36" s="32" t="s">
        <v>36</v>
      </c>
      <c r="B36" s="32" t="s">
        <v>306</v>
      </c>
      <c r="C36" s="32">
        <v>10064120</v>
      </c>
      <c r="D36" s="32" t="s">
        <v>73</v>
      </c>
      <c r="E36" s="32" t="s">
        <v>307</v>
      </c>
      <c r="F36" s="32" t="s">
        <v>308</v>
      </c>
      <c r="G36" s="33" t="s">
        <v>308</v>
      </c>
      <c r="H36" s="32" t="s">
        <v>309</v>
      </c>
      <c r="I36" s="32" t="s">
        <v>310</v>
      </c>
      <c r="J36" s="32" t="s">
        <v>311</v>
      </c>
      <c r="K36" s="32" t="s">
        <v>12</v>
      </c>
      <c r="L36" s="32" t="s">
        <v>13</v>
      </c>
      <c r="M36" s="32" t="str">
        <f t="shared" si="0"/>
        <v>10064120DaugavpilsAP41</v>
      </c>
      <c r="N36" s="32">
        <v>77931.740000000005</v>
      </c>
      <c r="O36" s="32">
        <v>2870</v>
      </c>
    </row>
    <row r="37" spans="1:15" x14ac:dyDescent="0.3">
      <c r="A37" s="32" t="s">
        <v>36</v>
      </c>
      <c r="B37" s="32" t="s">
        <v>306</v>
      </c>
      <c r="C37" s="32">
        <v>10064120</v>
      </c>
      <c r="D37" s="32" t="s">
        <v>73</v>
      </c>
      <c r="E37" s="32" t="s">
        <v>307</v>
      </c>
      <c r="F37" s="32" t="s">
        <v>308</v>
      </c>
      <c r="G37" s="33" t="s">
        <v>308</v>
      </c>
      <c r="H37" s="32" t="s">
        <v>312</v>
      </c>
      <c r="I37" s="32" t="s">
        <v>313</v>
      </c>
      <c r="J37" s="32" t="s">
        <v>314</v>
      </c>
      <c r="K37" s="32" t="s">
        <v>12</v>
      </c>
      <c r="L37" s="32" t="s">
        <v>13</v>
      </c>
      <c r="M37" s="32" t="str">
        <f t="shared" si="0"/>
        <v>10064120DaugavpilsAP41</v>
      </c>
      <c r="N37" s="32">
        <v>32360.400000000005</v>
      </c>
      <c r="O37" s="32">
        <v>1212</v>
      </c>
    </row>
    <row r="38" spans="1:15" x14ac:dyDescent="0.3">
      <c r="A38" s="32" t="s">
        <v>36</v>
      </c>
      <c r="B38" s="32" t="s">
        <v>315</v>
      </c>
      <c r="C38" s="32">
        <v>50000017</v>
      </c>
      <c r="D38" s="32" t="s">
        <v>37</v>
      </c>
      <c r="E38" s="32" t="s">
        <v>307</v>
      </c>
      <c r="F38" s="32" t="s">
        <v>308</v>
      </c>
      <c r="G38" s="33" t="s">
        <v>308</v>
      </c>
      <c r="H38" s="32" t="s">
        <v>211</v>
      </c>
      <c r="I38" s="32" t="s">
        <v>227</v>
      </c>
      <c r="J38" s="32" t="s">
        <v>316</v>
      </c>
      <c r="K38" s="32" t="s">
        <v>12</v>
      </c>
      <c r="L38" s="32" t="s">
        <v>13</v>
      </c>
      <c r="M38" s="32" t="str">
        <f t="shared" si="0"/>
        <v>50000017DaugavpilsAP41</v>
      </c>
      <c r="N38" s="32">
        <v>21952.86</v>
      </c>
      <c r="O38" s="32">
        <v>805</v>
      </c>
    </row>
    <row r="39" spans="1:15" x14ac:dyDescent="0.3">
      <c r="A39" s="32" t="s">
        <v>36</v>
      </c>
      <c r="B39" s="32" t="s">
        <v>315</v>
      </c>
      <c r="C39" s="32">
        <v>50000017</v>
      </c>
      <c r="D39" s="32" t="s">
        <v>37</v>
      </c>
      <c r="E39" s="32" t="s">
        <v>307</v>
      </c>
      <c r="F39" s="32" t="s">
        <v>308</v>
      </c>
      <c r="G39" s="33" t="s">
        <v>308</v>
      </c>
      <c r="H39" s="32" t="s">
        <v>211</v>
      </c>
      <c r="I39" s="32" t="s">
        <v>227</v>
      </c>
      <c r="J39" s="32" t="s">
        <v>316</v>
      </c>
      <c r="K39" s="32" t="s">
        <v>15</v>
      </c>
      <c r="L39" s="32" t="s">
        <v>16</v>
      </c>
      <c r="M39" s="32" t="str">
        <f t="shared" si="0"/>
        <v>50000017DaugavpilsAP42</v>
      </c>
      <c r="N39" s="32">
        <v>5798.1</v>
      </c>
      <c r="O39" s="32">
        <v>210</v>
      </c>
    </row>
    <row r="40" spans="1:15" x14ac:dyDescent="0.3">
      <c r="A40" s="32" t="s">
        <v>36</v>
      </c>
      <c r="B40" s="32" t="s">
        <v>317</v>
      </c>
      <c r="C40" s="32">
        <v>50000029</v>
      </c>
      <c r="D40" s="32" t="s">
        <v>38</v>
      </c>
      <c r="E40" s="32" t="s">
        <v>307</v>
      </c>
      <c r="F40" s="32" t="s">
        <v>308</v>
      </c>
      <c r="G40" s="33" t="s">
        <v>308</v>
      </c>
      <c r="H40" s="32" t="s">
        <v>268</v>
      </c>
      <c r="I40" s="32" t="s">
        <v>261</v>
      </c>
      <c r="J40" s="32" t="s">
        <v>318</v>
      </c>
      <c r="K40" s="32" t="s">
        <v>15</v>
      </c>
      <c r="L40" s="32" t="s">
        <v>16</v>
      </c>
      <c r="M40" s="32" t="str">
        <f t="shared" si="0"/>
        <v>50000029DaugavpilsAP42</v>
      </c>
      <c r="N40" s="32">
        <v>11209.660000000002</v>
      </c>
      <c r="O40" s="32">
        <v>406</v>
      </c>
    </row>
    <row r="41" spans="1:15" x14ac:dyDescent="0.3">
      <c r="A41" s="32" t="s">
        <v>36</v>
      </c>
      <c r="B41" s="32" t="s">
        <v>319</v>
      </c>
      <c r="C41" s="32">
        <v>50012101</v>
      </c>
      <c r="D41" s="32" t="s">
        <v>39</v>
      </c>
      <c r="E41" s="32" t="s">
        <v>307</v>
      </c>
      <c r="F41" s="32" t="s">
        <v>308</v>
      </c>
      <c r="G41" s="33" t="s">
        <v>308</v>
      </c>
      <c r="H41" s="32" t="s">
        <v>211</v>
      </c>
      <c r="I41" s="32" t="s">
        <v>227</v>
      </c>
      <c r="J41" s="32" t="s">
        <v>320</v>
      </c>
      <c r="K41" s="32" t="s">
        <v>12</v>
      </c>
      <c r="L41" s="32" t="s">
        <v>13</v>
      </c>
      <c r="M41" s="32" t="str">
        <f t="shared" si="0"/>
        <v>50012101DaugavpilsAP41</v>
      </c>
      <c r="N41" s="32">
        <v>2965.25</v>
      </c>
      <c r="O41" s="32">
        <v>112</v>
      </c>
    </row>
    <row r="42" spans="1:15" x14ac:dyDescent="0.3">
      <c r="A42" s="32" t="s">
        <v>36</v>
      </c>
      <c r="B42" s="32" t="s">
        <v>321</v>
      </c>
      <c r="C42" s="32">
        <v>50022601</v>
      </c>
      <c r="D42" s="32" t="s">
        <v>40</v>
      </c>
      <c r="E42" s="32" t="s">
        <v>307</v>
      </c>
      <c r="F42" s="32" t="s">
        <v>308</v>
      </c>
      <c r="G42" s="33" t="s">
        <v>308</v>
      </c>
      <c r="H42" s="32" t="s">
        <v>211</v>
      </c>
      <c r="I42" s="32" t="s">
        <v>261</v>
      </c>
      <c r="J42" s="32" t="s">
        <v>322</v>
      </c>
      <c r="K42" s="32" t="s">
        <v>12</v>
      </c>
      <c r="L42" s="32" t="s">
        <v>13</v>
      </c>
      <c r="M42" s="32" t="str">
        <f t="shared" si="0"/>
        <v>50022601DaugavpilsAP41</v>
      </c>
      <c r="N42" s="32">
        <v>491.6</v>
      </c>
      <c r="O42" s="32">
        <v>20</v>
      </c>
    </row>
    <row r="43" spans="1:15" x14ac:dyDescent="0.3">
      <c r="A43" s="32" t="s">
        <v>36</v>
      </c>
      <c r="B43" s="32" t="s">
        <v>321</v>
      </c>
      <c r="C43" s="32">
        <v>50022601</v>
      </c>
      <c r="D43" s="32" t="s">
        <v>40</v>
      </c>
      <c r="E43" s="32" t="s">
        <v>307</v>
      </c>
      <c r="F43" s="32" t="s">
        <v>308</v>
      </c>
      <c r="G43" s="33" t="s">
        <v>308</v>
      </c>
      <c r="H43" s="32" t="s">
        <v>211</v>
      </c>
      <c r="I43" s="32" t="s">
        <v>261</v>
      </c>
      <c r="J43" s="32" t="s">
        <v>322</v>
      </c>
      <c r="K43" s="32" t="s">
        <v>15</v>
      </c>
      <c r="L43" s="32" t="s">
        <v>16</v>
      </c>
      <c r="M43" s="32" t="str">
        <f t="shared" si="0"/>
        <v>50022601DaugavpilsAP42</v>
      </c>
      <c r="N43" s="32">
        <v>4307.26</v>
      </c>
      <c r="O43" s="32">
        <v>155</v>
      </c>
    </row>
    <row r="44" spans="1:15" x14ac:dyDescent="0.3">
      <c r="A44" s="32" t="s">
        <v>36</v>
      </c>
      <c r="B44" s="32" t="s">
        <v>323</v>
      </c>
      <c r="C44" s="32">
        <v>50075409</v>
      </c>
      <c r="D44" s="32" t="s">
        <v>41</v>
      </c>
      <c r="E44" s="32" t="s">
        <v>307</v>
      </c>
      <c r="F44" s="32" t="s">
        <v>308</v>
      </c>
      <c r="G44" s="33" t="s">
        <v>308</v>
      </c>
      <c r="H44" s="32" t="s">
        <v>211</v>
      </c>
      <c r="I44" s="32" t="s">
        <v>227</v>
      </c>
      <c r="J44" s="32" t="s">
        <v>324</v>
      </c>
      <c r="K44" s="32" t="s">
        <v>12</v>
      </c>
      <c r="L44" s="32" t="s">
        <v>13</v>
      </c>
      <c r="M44" s="32" t="str">
        <f t="shared" si="0"/>
        <v>50075409DaugavpilsAP41</v>
      </c>
      <c r="N44" s="32">
        <v>2031.83</v>
      </c>
      <c r="O44" s="32">
        <v>73</v>
      </c>
    </row>
    <row r="45" spans="1:15" x14ac:dyDescent="0.3">
      <c r="A45" s="32" t="s">
        <v>36</v>
      </c>
      <c r="B45" s="32" t="s">
        <v>325</v>
      </c>
      <c r="C45" s="32">
        <v>50075410</v>
      </c>
      <c r="D45" s="32" t="s">
        <v>42</v>
      </c>
      <c r="E45" s="32" t="s">
        <v>307</v>
      </c>
      <c r="F45" s="32" t="s">
        <v>308</v>
      </c>
      <c r="G45" s="33" t="s">
        <v>308</v>
      </c>
      <c r="H45" s="32" t="s">
        <v>211</v>
      </c>
      <c r="I45" s="32" t="s">
        <v>227</v>
      </c>
      <c r="J45" s="32" t="s">
        <v>316</v>
      </c>
      <c r="K45" s="32" t="s">
        <v>12</v>
      </c>
      <c r="L45" s="32" t="s">
        <v>13</v>
      </c>
      <c r="M45" s="32" t="str">
        <f t="shared" si="0"/>
        <v>50075410DaugavpilsAP41</v>
      </c>
      <c r="N45" s="32">
        <v>2705.7799999999997</v>
      </c>
      <c r="O45" s="32">
        <v>98</v>
      </c>
    </row>
    <row r="46" spans="1:15" x14ac:dyDescent="0.3">
      <c r="A46" s="32" t="s">
        <v>36</v>
      </c>
      <c r="B46" s="32" t="s">
        <v>326</v>
      </c>
      <c r="C46" s="32">
        <v>210000042</v>
      </c>
      <c r="D46" s="32" t="s">
        <v>43</v>
      </c>
      <c r="E46" s="32" t="s">
        <v>327</v>
      </c>
      <c r="F46" s="32" t="s">
        <v>328</v>
      </c>
      <c r="G46" s="33" t="s">
        <v>328</v>
      </c>
      <c r="H46" s="32" t="s">
        <v>211</v>
      </c>
      <c r="I46" s="32" t="s">
        <v>227</v>
      </c>
      <c r="J46" s="32" t="s">
        <v>329</v>
      </c>
      <c r="K46" s="32" t="s">
        <v>12</v>
      </c>
      <c r="L46" s="32" t="s">
        <v>13</v>
      </c>
      <c r="M46" s="32" t="str">
        <f t="shared" si="0"/>
        <v>210000042RēzekneAP41</v>
      </c>
      <c r="N46" s="32">
        <v>46477.689999999995</v>
      </c>
      <c r="O46" s="32">
        <v>1873</v>
      </c>
    </row>
    <row r="47" spans="1:15" x14ac:dyDescent="0.3">
      <c r="A47" s="32" t="s">
        <v>36</v>
      </c>
      <c r="B47" s="32" t="s">
        <v>330</v>
      </c>
      <c r="C47" s="32">
        <v>210020301</v>
      </c>
      <c r="D47" s="32" t="s">
        <v>44</v>
      </c>
      <c r="E47" s="32" t="s">
        <v>327</v>
      </c>
      <c r="F47" s="32" t="s">
        <v>328</v>
      </c>
      <c r="G47" s="33" t="s">
        <v>328</v>
      </c>
      <c r="H47" s="32" t="s">
        <v>211</v>
      </c>
      <c r="I47" s="32" t="s">
        <v>227</v>
      </c>
      <c r="J47" s="32" t="s">
        <v>329</v>
      </c>
      <c r="K47" s="32" t="s">
        <v>12</v>
      </c>
      <c r="L47" s="32" t="s">
        <v>13</v>
      </c>
      <c r="M47" s="32" t="str">
        <f t="shared" si="0"/>
        <v>210020301RēzekneAP41</v>
      </c>
      <c r="N47" s="32">
        <v>25718.450000000004</v>
      </c>
      <c r="O47" s="32">
        <v>953</v>
      </c>
    </row>
    <row r="48" spans="1:15" x14ac:dyDescent="0.3">
      <c r="A48" s="32" t="s">
        <v>36</v>
      </c>
      <c r="B48" s="32" t="s">
        <v>330</v>
      </c>
      <c r="C48" s="32">
        <v>210020301</v>
      </c>
      <c r="D48" s="32" t="s">
        <v>44</v>
      </c>
      <c r="E48" s="32" t="s">
        <v>327</v>
      </c>
      <c r="F48" s="32" t="s">
        <v>328</v>
      </c>
      <c r="G48" s="33" t="s">
        <v>328</v>
      </c>
      <c r="H48" s="32" t="s">
        <v>211</v>
      </c>
      <c r="I48" s="32" t="s">
        <v>227</v>
      </c>
      <c r="J48" s="32" t="s">
        <v>329</v>
      </c>
      <c r="K48" s="32" t="s">
        <v>15</v>
      </c>
      <c r="L48" s="32" t="s">
        <v>16</v>
      </c>
      <c r="M48" s="32" t="str">
        <f t="shared" si="0"/>
        <v>210020301RēzekneAP42</v>
      </c>
      <c r="N48" s="32">
        <v>6159.9</v>
      </c>
      <c r="O48" s="32">
        <v>225</v>
      </c>
    </row>
    <row r="49" spans="1:15" x14ac:dyDescent="0.3">
      <c r="A49" s="32" t="s">
        <v>36</v>
      </c>
      <c r="B49" s="32" t="s">
        <v>331</v>
      </c>
      <c r="C49" s="32">
        <v>440200007</v>
      </c>
      <c r="D49" s="32" t="s">
        <v>45</v>
      </c>
      <c r="E49" s="32" t="s">
        <v>332</v>
      </c>
      <c r="F49" s="32" t="s">
        <v>333</v>
      </c>
      <c r="G49" s="33" t="s">
        <v>334</v>
      </c>
      <c r="H49" s="32" t="s">
        <v>335</v>
      </c>
      <c r="I49" s="32" t="s">
        <v>336</v>
      </c>
      <c r="J49" s="32" t="s">
        <v>337</v>
      </c>
      <c r="K49" s="32" t="s">
        <v>12</v>
      </c>
      <c r="L49" s="32" t="s">
        <v>13</v>
      </c>
      <c r="M49" s="32" t="str">
        <f t="shared" si="0"/>
        <v>440200007Kalupes pagastsAP41</v>
      </c>
      <c r="N49" s="32">
        <v>672.42</v>
      </c>
      <c r="O49" s="32">
        <v>24</v>
      </c>
    </row>
    <row r="50" spans="1:15" x14ac:dyDescent="0.3">
      <c r="A50" s="32" t="s">
        <v>36</v>
      </c>
      <c r="B50" s="32" t="s">
        <v>338</v>
      </c>
      <c r="C50" s="32">
        <v>440800001</v>
      </c>
      <c r="D50" s="32" t="s">
        <v>46</v>
      </c>
      <c r="E50" s="32" t="s">
        <v>332</v>
      </c>
      <c r="F50" s="32" t="s">
        <v>333</v>
      </c>
      <c r="G50" s="33" t="s">
        <v>339</v>
      </c>
      <c r="H50" s="32" t="s">
        <v>211</v>
      </c>
      <c r="I50" s="32" t="s">
        <v>340</v>
      </c>
      <c r="J50" s="32" t="s">
        <v>341</v>
      </c>
      <c r="K50" s="32" t="s">
        <v>12</v>
      </c>
      <c r="L50" s="32" t="s">
        <v>13</v>
      </c>
      <c r="M50" s="32" t="str">
        <f t="shared" si="0"/>
        <v>440800001IlūksteAP41</v>
      </c>
      <c r="N50" s="32">
        <v>2597.7200000000003</v>
      </c>
      <c r="O50" s="32">
        <v>97</v>
      </c>
    </row>
    <row r="51" spans="1:15" x14ac:dyDescent="0.3">
      <c r="A51" s="32" t="s">
        <v>36</v>
      </c>
      <c r="B51" s="32" t="s">
        <v>342</v>
      </c>
      <c r="C51" s="32">
        <v>440800003</v>
      </c>
      <c r="D51" s="32" t="s">
        <v>47</v>
      </c>
      <c r="E51" s="32" t="s">
        <v>332</v>
      </c>
      <c r="F51" s="32" t="s">
        <v>333</v>
      </c>
      <c r="G51" s="33" t="s">
        <v>339</v>
      </c>
      <c r="H51" s="32" t="s">
        <v>211</v>
      </c>
      <c r="I51" s="32" t="s">
        <v>227</v>
      </c>
      <c r="J51" s="32" t="s">
        <v>341</v>
      </c>
      <c r="K51" s="32" t="s">
        <v>12</v>
      </c>
      <c r="L51" s="32" t="s">
        <v>13</v>
      </c>
      <c r="M51" s="32" t="str">
        <f t="shared" si="0"/>
        <v>440800003IlūksteAP41</v>
      </c>
      <c r="N51" s="32">
        <v>1037.83</v>
      </c>
      <c r="O51" s="32">
        <v>67</v>
      </c>
    </row>
    <row r="52" spans="1:15" x14ac:dyDescent="0.3">
      <c r="A52" s="32" t="s">
        <v>36</v>
      </c>
      <c r="B52" s="32" t="s">
        <v>343</v>
      </c>
      <c r="C52" s="32">
        <v>440800008</v>
      </c>
      <c r="D52" s="32" t="s">
        <v>48</v>
      </c>
      <c r="E52" s="32" t="s">
        <v>332</v>
      </c>
      <c r="F52" s="32" t="s">
        <v>333</v>
      </c>
      <c r="G52" s="33" t="s">
        <v>339</v>
      </c>
      <c r="H52" s="32" t="s">
        <v>211</v>
      </c>
      <c r="I52" s="32" t="s">
        <v>340</v>
      </c>
      <c r="J52" s="32" t="s">
        <v>341</v>
      </c>
      <c r="K52" s="32" t="s">
        <v>12</v>
      </c>
      <c r="L52" s="32" t="s">
        <v>13</v>
      </c>
      <c r="M52" s="32" t="str">
        <f t="shared" si="0"/>
        <v>440800008IlūksteAP41</v>
      </c>
      <c r="N52" s="32">
        <v>635.03</v>
      </c>
      <c r="O52" s="32">
        <v>23</v>
      </c>
    </row>
    <row r="53" spans="1:15" x14ac:dyDescent="0.3">
      <c r="A53" s="32" t="s">
        <v>36</v>
      </c>
      <c r="B53" s="32" t="s">
        <v>343</v>
      </c>
      <c r="C53" s="32">
        <v>440800008</v>
      </c>
      <c r="D53" s="32" t="s">
        <v>48</v>
      </c>
      <c r="E53" s="32" t="s">
        <v>332</v>
      </c>
      <c r="F53" s="32" t="s">
        <v>333</v>
      </c>
      <c r="G53" s="33" t="s">
        <v>344</v>
      </c>
      <c r="H53" s="32" t="s">
        <v>268</v>
      </c>
      <c r="I53" s="32" t="s">
        <v>345</v>
      </c>
      <c r="J53" s="32" t="s">
        <v>346</v>
      </c>
      <c r="K53" s="32" t="s">
        <v>12</v>
      </c>
      <c r="L53" s="32" t="s">
        <v>13</v>
      </c>
      <c r="M53" s="32" t="str">
        <f t="shared" si="0"/>
        <v>440800008Šēderes pagastsAP41</v>
      </c>
      <c r="N53" s="32">
        <v>276.10000000000002</v>
      </c>
      <c r="O53" s="32">
        <v>10</v>
      </c>
    </row>
    <row r="54" spans="1:15" x14ac:dyDescent="0.3">
      <c r="A54" s="32" t="s">
        <v>36</v>
      </c>
      <c r="B54" s="32" t="s">
        <v>347</v>
      </c>
      <c r="C54" s="32">
        <v>440800015</v>
      </c>
      <c r="D54" s="32" t="s">
        <v>49</v>
      </c>
      <c r="E54" s="32" t="s">
        <v>332</v>
      </c>
      <c r="F54" s="32" t="s">
        <v>333</v>
      </c>
      <c r="G54" s="33" t="s">
        <v>339</v>
      </c>
      <c r="H54" s="32" t="s">
        <v>268</v>
      </c>
      <c r="I54" s="32" t="s">
        <v>261</v>
      </c>
      <c r="J54" s="32" t="s">
        <v>348</v>
      </c>
      <c r="K54" s="32" t="s">
        <v>15</v>
      </c>
      <c r="L54" s="32" t="s">
        <v>16</v>
      </c>
      <c r="M54" s="32" t="str">
        <f t="shared" si="0"/>
        <v>440800015IlūksteAP42</v>
      </c>
      <c r="N54" s="32">
        <v>1412.9999999999998</v>
      </c>
      <c r="O54" s="32">
        <v>51</v>
      </c>
    </row>
    <row r="55" spans="1:15" x14ac:dyDescent="0.3">
      <c r="A55" s="32" t="s">
        <v>36</v>
      </c>
      <c r="B55" s="32" t="s">
        <v>349</v>
      </c>
      <c r="C55" s="32">
        <v>600200001</v>
      </c>
      <c r="D55" s="32" t="s">
        <v>50</v>
      </c>
      <c r="E55" s="32" t="s">
        <v>350</v>
      </c>
      <c r="F55" s="32" t="s">
        <v>351</v>
      </c>
      <c r="G55" s="33" t="s">
        <v>352</v>
      </c>
      <c r="H55" s="32" t="s">
        <v>211</v>
      </c>
      <c r="I55" s="32" t="s">
        <v>227</v>
      </c>
      <c r="J55" s="32" t="s">
        <v>353</v>
      </c>
      <c r="K55" s="32" t="s">
        <v>12</v>
      </c>
      <c r="L55" s="32" t="s">
        <v>13</v>
      </c>
      <c r="M55" s="32" t="str">
        <f t="shared" si="0"/>
        <v>600200001KrāslavaAP41</v>
      </c>
      <c r="N55" s="32">
        <v>7677.92</v>
      </c>
      <c r="O55" s="32">
        <v>303</v>
      </c>
    </row>
    <row r="56" spans="1:15" x14ac:dyDescent="0.3">
      <c r="A56" s="32" t="s">
        <v>36</v>
      </c>
      <c r="B56" s="32" t="s">
        <v>349</v>
      </c>
      <c r="C56" s="32">
        <v>600200001</v>
      </c>
      <c r="D56" s="32" t="s">
        <v>50</v>
      </c>
      <c r="E56" s="32" t="s">
        <v>350</v>
      </c>
      <c r="F56" s="32" t="s">
        <v>351</v>
      </c>
      <c r="G56" s="33" t="s">
        <v>352</v>
      </c>
      <c r="H56" s="32" t="s">
        <v>211</v>
      </c>
      <c r="I56" s="32" t="s">
        <v>227</v>
      </c>
      <c r="J56" s="32" t="s">
        <v>353</v>
      </c>
      <c r="K56" s="32" t="s">
        <v>15</v>
      </c>
      <c r="L56" s="32" t="s">
        <v>16</v>
      </c>
      <c r="M56" s="32" t="str">
        <f t="shared" si="0"/>
        <v>600200001KrāslavaAP42</v>
      </c>
      <c r="N56" s="32">
        <v>3137.86</v>
      </c>
      <c r="O56" s="32">
        <v>113</v>
      </c>
    </row>
    <row r="57" spans="1:15" x14ac:dyDescent="0.3">
      <c r="A57" s="32" t="s">
        <v>36</v>
      </c>
      <c r="B57" s="32" t="s">
        <v>354</v>
      </c>
      <c r="C57" s="32">
        <v>600200035</v>
      </c>
      <c r="D57" s="32" t="s">
        <v>51</v>
      </c>
      <c r="E57" s="32" t="s">
        <v>350</v>
      </c>
      <c r="F57" s="32" t="s">
        <v>351</v>
      </c>
      <c r="G57" s="33" t="s">
        <v>355</v>
      </c>
      <c r="H57" s="32" t="s">
        <v>356</v>
      </c>
      <c r="I57" s="32" t="s">
        <v>357</v>
      </c>
      <c r="J57" s="32" t="s">
        <v>358</v>
      </c>
      <c r="K57" s="32" t="s">
        <v>12</v>
      </c>
      <c r="L57" s="32" t="s">
        <v>13</v>
      </c>
      <c r="M57" s="32" t="str">
        <f t="shared" si="0"/>
        <v>600200035Indras pagastsAP41</v>
      </c>
      <c r="N57" s="32">
        <v>685.01</v>
      </c>
      <c r="O57" s="32">
        <v>44</v>
      </c>
    </row>
    <row r="58" spans="1:15" x14ac:dyDescent="0.3">
      <c r="A58" s="32" t="s">
        <v>36</v>
      </c>
      <c r="B58" s="32" t="s">
        <v>359</v>
      </c>
      <c r="C58" s="32">
        <v>601000001</v>
      </c>
      <c r="D58" s="32" t="s">
        <v>52</v>
      </c>
      <c r="E58" s="32" t="s">
        <v>350</v>
      </c>
      <c r="F58" s="32" t="s">
        <v>351</v>
      </c>
      <c r="G58" s="33" t="s">
        <v>360</v>
      </c>
      <c r="H58" s="32" t="s">
        <v>211</v>
      </c>
      <c r="I58" s="32" t="s">
        <v>227</v>
      </c>
      <c r="J58" s="32" t="s">
        <v>361</v>
      </c>
      <c r="K58" s="32" t="s">
        <v>12</v>
      </c>
      <c r="L58" s="32" t="s">
        <v>13</v>
      </c>
      <c r="M58" s="32" t="str">
        <f t="shared" si="0"/>
        <v>601000001DagdaAP41</v>
      </c>
      <c r="N58" s="32">
        <v>8547.5600000000013</v>
      </c>
      <c r="O58" s="32">
        <v>316</v>
      </c>
    </row>
    <row r="59" spans="1:15" x14ac:dyDescent="0.3">
      <c r="A59" s="32" t="s">
        <v>36</v>
      </c>
      <c r="B59" s="32" t="s">
        <v>359</v>
      </c>
      <c r="C59" s="32">
        <v>601000001</v>
      </c>
      <c r="D59" s="32" t="s">
        <v>52</v>
      </c>
      <c r="E59" s="32" t="s">
        <v>350</v>
      </c>
      <c r="F59" s="32" t="s">
        <v>351</v>
      </c>
      <c r="G59" s="33" t="s">
        <v>360</v>
      </c>
      <c r="H59" s="32" t="s">
        <v>211</v>
      </c>
      <c r="I59" s="32" t="s">
        <v>227</v>
      </c>
      <c r="J59" s="32" t="s">
        <v>361</v>
      </c>
      <c r="K59" s="32" t="s">
        <v>15</v>
      </c>
      <c r="L59" s="32" t="s">
        <v>16</v>
      </c>
      <c r="M59" s="32" t="str">
        <f t="shared" si="0"/>
        <v>601000001DagdaAP42</v>
      </c>
      <c r="N59" s="32">
        <v>1104.4000000000001</v>
      </c>
      <c r="O59" s="32">
        <v>40</v>
      </c>
    </row>
    <row r="60" spans="1:15" x14ac:dyDescent="0.3">
      <c r="A60" s="32" t="s">
        <v>36</v>
      </c>
      <c r="B60" s="32" t="s">
        <v>362</v>
      </c>
      <c r="C60" s="32">
        <v>604300005</v>
      </c>
      <c r="D60" s="32" t="s">
        <v>53</v>
      </c>
      <c r="E60" s="32" t="s">
        <v>363</v>
      </c>
      <c r="F60" s="32" t="s">
        <v>364</v>
      </c>
      <c r="G60" s="33" t="s">
        <v>365</v>
      </c>
      <c r="H60" s="32" t="s">
        <v>211</v>
      </c>
      <c r="I60" s="32" t="s">
        <v>366</v>
      </c>
      <c r="J60" s="32" t="s">
        <v>367</v>
      </c>
      <c r="K60" s="32" t="s">
        <v>12</v>
      </c>
      <c r="L60" s="32" t="s">
        <v>13</v>
      </c>
      <c r="M60" s="32" t="str">
        <f t="shared" si="0"/>
        <v>604300005Aglonas pagastsAP41</v>
      </c>
      <c r="N60" s="32">
        <v>1949.0000000000002</v>
      </c>
      <c r="O60" s="32">
        <v>70</v>
      </c>
    </row>
    <row r="61" spans="1:15" x14ac:dyDescent="0.3">
      <c r="A61" s="32" t="s">
        <v>36</v>
      </c>
      <c r="B61" s="32" t="s">
        <v>368</v>
      </c>
      <c r="C61" s="32">
        <v>680200030</v>
      </c>
      <c r="D61" s="32" t="s">
        <v>54</v>
      </c>
      <c r="E61" s="32" t="s">
        <v>369</v>
      </c>
      <c r="F61" s="32" t="s">
        <v>370</v>
      </c>
      <c r="G61" s="33" t="s">
        <v>371</v>
      </c>
      <c r="H61" s="32" t="s">
        <v>211</v>
      </c>
      <c r="I61" s="32" t="s">
        <v>372</v>
      </c>
      <c r="J61" s="32" t="s">
        <v>373</v>
      </c>
      <c r="K61" s="32" t="s">
        <v>12</v>
      </c>
      <c r="L61" s="32" t="s">
        <v>13</v>
      </c>
      <c r="M61" s="32" t="str">
        <f t="shared" si="0"/>
        <v>680200030LudzaAP41</v>
      </c>
      <c r="N61" s="32">
        <v>16665.03</v>
      </c>
      <c r="O61" s="32">
        <v>615</v>
      </c>
    </row>
    <row r="62" spans="1:15" x14ac:dyDescent="0.3">
      <c r="A62" s="32" t="s">
        <v>36</v>
      </c>
      <c r="B62" s="32" t="s">
        <v>368</v>
      </c>
      <c r="C62" s="32">
        <v>680200030</v>
      </c>
      <c r="D62" s="32" t="s">
        <v>54</v>
      </c>
      <c r="E62" s="32" t="s">
        <v>369</v>
      </c>
      <c r="F62" s="32" t="s">
        <v>370</v>
      </c>
      <c r="G62" s="33" t="s">
        <v>371</v>
      </c>
      <c r="H62" s="32" t="s">
        <v>211</v>
      </c>
      <c r="I62" s="32" t="s">
        <v>372</v>
      </c>
      <c r="J62" s="32" t="s">
        <v>373</v>
      </c>
      <c r="K62" s="32" t="s">
        <v>15</v>
      </c>
      <c r="L62" s="32" t="s">
        <v>16</v>
      </c>
      <c r="M62" s="32" t="str">
        <f t="shared" si="0"/>
        <v>680200030LudzaAP42</v>
      </c>
      <c r="N62" s="32">
        <v>469.37</v>
      </c>
      <c r="O62" s="32">
        <v>17</v>
      </c>
    </row>
    <row r="63" spans="1:15" x14ac:dyDescent="0.3">
      <c r="A63" s="32" t="s">
        <v>36</v>
      </c>
      <c r="B63" s="32" t="s">
        <v>374</v>
      </c>
      <c r="C63" s="32">
        <v>681800002</v>
      </c>
      <c r="D63" s="32" t="s">
        <v>55</v>
      </c>
      <c r="E63" s="32" t="s">
        <v>369</v>
      </c>
      <c r="F63" s="32" t="s">
        <v>370</v>
      </c>
      <c r="G63" s="33" t="s">
        <v>375</v>
      </c>
      <c r="H63" s="32" t="s">
        <v>215</v>
      </c>
      <c r="I63" s="32" t="s">
        <v>376</v>
      </c>
      <c r="J63" s="32" t="s">
        <v>377</v>
      </c>
      <c r="K63" s="32" t="s">
        <v>12</v>
      </c>
      <c r="L63" s="32" t="s">
        <v>13</v>
      </c>
      <c r="M63" s="32" t="str">
        <f t="shared" si="0"/>
        <v>681800002ZilupeAP41</v>
      </c>
      <c r="N63" s="32">
        <v>5570.9</v>
      </c>
      <c r="O63" s="32">
        <v>200</v>
      </c>
    </row>
    <row r="64" spans="1:15" x14ac:dyDescent="0.3">
      <c r="A64" s="32" t="s">
        <v>36</v>
      </c>
      <c r="B64" s="32" t="s">
        <v>378</v>
      </c>
      <c r="C64" s="32">
        <v>760200002</v>
      </c>
      <c r="D64" s="32" t="s">
        <v>56</v>
      </c>
      <c r="E64" s="32" t="s">
        <v>363</v>
      </c>
      <c r="F64" s="32" t="s">
        <v>364</v>
      </c>
      <c r="G64" s="33" t="s">
        <v>379</v>
      </c>
      <c r="H64" s="32" t="s">
        <v>211</v>
      </c>
      <c r="I64" s="32" t="s">
        <v>227</v>
      </c>
      <c r="J64" s="32" t="s">
        <v>380</v>
      </c>
      <c r="K64" s="32" t="s">
        <v>12</v>
      </c>
      <c r="L64" s="32" t="s">
        <v>13</v>
      </c>
      <c r="M64" s="32" t="str">
        <f t="shared" si="0"/>
        <v>760200002PreiļiAP41</v>
      </c>
      <c r="N64" s="32">
        <v>9208.61</v>
      </c>
      <c r="O64" s="32">
        <v>350</v>
      </c>
    </row>
    <row r="65" spans="1:15" x14ac:dyDescent="0.3">
      <c r="A65" s="32" t="s">
        <v>36</v>
      </c>
      <c r="B65" s="32" t="s">
        <v>378</v>
      </c>
      <c r="C65" s="32">
        <v>760200002</v>
      </c>
      <c r="D65" s="32" t="s">
        <v>56</v>
      </c>
      <c r="E65" s="32" t="s">
        <v>363</v>
      </c>
      <c r="F65" s="32" t="s">
        <v>364</v>
      </c>
      <c r="G65" s="33" t="s">
        <v>379</v>
      </c>
      <c r="H65" s="32" t="s">
        <v>211</v>
      </c>
      <c r="I65" s="32" t="s">
        <v>227</v>
      </c>
      <c r="J65" s="32" t="s">
        <v>380</v>
      </c>
      <c r="K65" s="32" t="s">
        <v>15</v>
      </c>
      <c r="L65" s="32" t="s">
        <v>16</v>
      </c>
      <c r="M65" s="32" t="str">
        <f t="shared" si="0"/>
        <v>760200002PreiļiAP42</v>
      </c>
      <c r="N65" s="32">
        <v>3633.21</v>
      </c>
      <c r="O65" s="32">
        <v>131</v>
      </c>
    </row>
    <row r="66" spans="1:15" x14ac:dyDescent="0.3">
      <c r="A66" s="32" t="s">
        <v>36</v>
      </c>
      <c r="B66" s="32" t="s">
        <v>381</v>
      </c>
      <c r="C66" s="32">
        <v>760200029</v>
      </c>
      <c r="D66" s="32" t="s">
        <v>57</v>
      </c>
      <c r="E66" s="32" t="s">
        <v>363</v>
      </c>
      <c r="F66" s="32" t="s">
        <v>364</v>
      </c>
      <c r="G66" s="33" t="s">
        <v>379</v>
      </c>
      <c r="H66" s="32" t="s">
        <v>211</v>
      </c>
      <c r="I66" s="32" t="s">
        <v>261</v>
      </c>
      <c r="J66" s="32" t="s">
        <v>382</v>
      </c>
      <c r="K66" s="32" t="s">
        <v>12</v>
      </c>
      <c r="L66" s="32" t="s">
        <v>13</v>
      </c>
      <c r="M66" s="32" t="str">
        <f t="shared" si="0"/>
        <v>760200029PreiļiAP41</v>
      </c>
      <c r="N66" s="32">
        <v>11952.509999999998</v>
      </c>
      <c r="O66" s="32">
        <v>450</v>
      </c>
    </row>
    <row r="67" spans="1:15" x14ac:dyDescent="0.3">
      <c r="A67" s="32" t="s">
        <v>36</v>
      </c>
      <c r="B67" s="32" t="s">
        <v>383</v>
      </c>
      <c r="C67" s="32">
        <v>760200031</v>
      </c>
      <c r="D67" s="32" t="s">
        <v>58</v>
      </c>
      <c r="E67" s="32" t="s">
        <v>363</v>
      </c>
      <c r="F67" s="32" t="s">
        <v>364</v>
      </c>
      <c r="G67" s="33" t="s">
        <v>384</v>
      </c>
      <c r="H67" s="32" t="s">
        <v>215</v>
      </c>
      <c r="I67" s="32" t="s">
        <v>385</v>
      </c>
      <c r="J67" s="32" t="s">
        <v>386</v>
      </c>
      <c r="K67" s="32" t="s">
        <v>12</v>
      </c>
      <c r="L67" s="32" t="s">
        <v>13</v>
      </c>
      <c r="M67" s="32" t="str">
        <f t="shared" si="0"/>
        <v>760200031Upmalas pagastsAP41</v>
      </c>
      <c r="N67" s="32">
        <v>1100.94</v>
      </c>
      <c r="O67" s="32">
        <v>41</v>
      </c>
    </row>
    <row r="68" spans="1:15" x14ac:dyDescent="0.3">
      <c r="A68" s="32" t="s">
        <v>36</v>
      </c>
      <c r="B68" s="32" t="s">
        <v>387</v>
      </c>
      <c r="C68" s="32">
        <v>761200001</v>
      </c>
      <c r="D68" s="32" t="s">
        <v>59</v>
      </c>
      <c r="E68" s="32" t="s">
        <v>388</v>
      </c>
      <c r="F68" s="32" t="s">
        <v>389</v>
      </c>
      <c r="G68" s="33" t="s">
        <v>390</v>
      </c>
      <c r="H68" s="32" t="s">
        <v>211</v>
      </c>
      <c r="I68" s="32" t="s">
        <v>227</v>
      </c>
      <c r="J68" s="32" t="s">
        <v>391</v>
      </c>
      <c r="K68" s="32" t="s">
        <v>12</v>
      </c>
      <c r="L68" s="32" t="s">
        <v>13</v>
      </c>
      <c r="M68" s="32" t="str">
        <f t="shared" ref="M68:M131" si="1">C68&amp;G68&amp;K68</f>
        <v>761200001LīvāniAP41</v>
      </c>
      <c r="N68" s="32">
        <v>12470.94</v>
      </c>
      <c r="O68" s="32">
        <v>470</v>
      </c>
    </row>
    <row r="69" spans="1:15" x14ac:dyDescent="0.3">
      <c r="A69" s="32" t="s">
        <v>36</v>
      </c>
      <c r="B69" s="32" t="s">
        <v>392</v>
      </c>
      <c r="C69" s="32">
        <v>780200012</v>
      </c>
      <c r="D69" s="32" t="s">
        <v>60</v>
      </c>
      <c r="E69" s="32" t="s">
        <v>393</v>
      </c>
      <c r="F69" s="32" t="s">
        <v>394</v>
      </c>
      <c r="G69" s="33" t="s">
        <v>395</v>
      </c>
      <c r="H69" s="32" t="s">
        <v>211</v>
      </c>
      <c r="I69" s="32" t="s">
        <v>396</v>
      </c>
      <c r="J69" s="32" t="s">
        <v>397</v>
      </c>
      <c r="K69" s="32" t="s">
        <v>12</v>
      </c>
      <c r="L69" s="32" t="s">
        <v>13</v>
      </c>
      <c r="M69" s="32" t="str">
        <f t="shared" si="1"/>
        <v>780200012Nautrēnu pagastsAP41</v>
      </c>
      <c r="N69" s="32">
        <v>1289.73</v>
      </c>
      <c r="O69" s="32">
        <v>47</v>
      </c>
    </row>
    <row r="70" spans="1:15" x14ac:dyDescent="0.3">
      <c r="A70" s="32" t="s">
        <v>36</v>
      </c>
      <c r="B70" s="32" t="s">
        <v>398</v>
      </c>
      <c r="C70" s="32">
        <v>780200016</v>
      </c>
      <c r="D70" s="32" t="s">
        <v>61</v>
      </c>
      <c r="E70" s="32" t="s">
        <v>393</v>
      </c>
      <c r="F70" s="32" t="s">
        <v>394</v>
      </c>
      <c r="G70" s="33" t="s">
        <v>399</v>
      </c>
      <c r="H70" s="32" t="s">
        <v>335</v>
      </c>
      <c r="I70" s="32" t="s">
        <v>400</v>
      </c>
      <c r="J70" s="32" t="s">
        <v>401</v>
      </c>
      <c r="K70" s="32" t="s">
        <v>12</v>
      </c>
      <c r="L70" s="32" t="s">
        <v>13</v>
      </c>
      <c r="M70" s="32" t="str">
        <f t="shared" si="1"/>
        <v>780200016Dricānu pagastsAP41</v>
      </c>
      <c r="N70" s="32">
        <v>292.40000000000003</v>
      </c>
      <c r="O70" s="32">
        <v>10</v>
      </c>
    </row>
    <row r="71" spans="1:15" x14ac:dyDescent="0.3">
      <c r="A71" s="32" t="s">
        <v>36</v>
      </c>
      <c r="B71" s="32" t="s">
        <v>398</v>
      </c>
      <c r="C71" s="32">
        <v>780200016</v>
      </c>
      <c r="D71" s="32" t="s">
        <v>61</v>
      </c>
      <c r="E71" s="32" t="s">
        <v>393</v>
      </c>
      <c r="F71" s="32" t="s">
        <v>394</v>
      </c>
      <c r="G71" s="33" t="s">
        <v>402</v>
      </c>
      <c r="H71" s="32" t="s">
        <v>211</v>
      </c>
      <c r="I71" s="32" t="s">
        <v>403</v>
      </c>
      <c r="J71" s="32" t="s">
        <v>404</v>
      </c>
      <c r="K71" s="32" t="s">
        <v>12</v>
      </c>
      <c r="L71" s="32" t="s">
        <v>13</v>
      </c>
      <c r="M71" s="32" t="str">
        <f t="shared" si="1"/>
        <v>780200016Stružānu pagastsAP41</v>
      </c>
      <c r="N71" s="32">
        <v>1054.17</v>
      </c>
      <c r="O71" s="32">
        <v>37</v>
      </c>
    </row>
    <row r="72" spans="1:15" x14ac:dyDescent="0.3">
      <c r="A72" s="32" t="s">
        <v>36</v>
      </c>
      <c r="B72" s="32" t="s">
        <v>405</v>
      </c>
      <c r="C72" s="32">
        <v>781800005</v>
      </c>
      <c r="D72" s="32" t="s">
        <v>62</v>
      </c>
      <c r="E72" s="32" t="s">
        <v>393</v>
      </c>
      <c r="F72" s="32" t="s">
        <v>394</v>
      </c>
      <c r="G72" s="33" t="s">
        <v>406</v>
      </c>
      <c r="H72" s="32" t="s">
        <v>211</v>
      </c>
      <c r="I72" s="32" t="s">
        <v>227</v>
      </c>
      <c r="J72" s="32" t="s">
        <v>407</v>
      </c>
      <c r="K72" s="32" t="s">
        <v>12</v>
      </c>
      <c r="L72" s="32" t="s">
        <v>13</v>
      </c>
      <c r="M72" s="32" t="str">
        <f t="shared" si="1"/>
        <v>781800005ViļāniAP41</v>
      </c>
      <c r="N72" s="32">
        <v>7575.4699999999993</v>
      </c>
      <c r="O72" s="32">
        <v>301</v>
      </c>
    </row>
    <row r="73" spans="1:15" x14ac:dyDescent="0.3">
      <c r="A73" s="32" t="s">
        <v>36</v>
      </c>
      <c r="B73" s="32" t="s">
        <v>405</v>
      </c>
      <c r="C73" s="32">
        <v>781800005</v>
      </c>
      <c r="D73" s="32" t="s">
        <v>62</v>
      </c>
      <c r="E73" s="32" t="s">
        <v>393</v>
      </c>
      <c r="F73" s="32" t="s">
        <v>394</v>
      </c>
      <c r="G73" s="33" t="s">
        <v>406</v>
      </c>
      <c r="H73" s="32" t="s">
        <v>211</v>
      </c>
      <c r="I73" s="32" t="s">
        <v>227</v>
      </c>
      <c r="J73" s="32" t="s">
        <v>407</v>
      </c>
      <c r="K73" s="32" t="s">
        <v>15</v>
      </c>
      <c r="L73" s="32" t="s">
        <v>16</v>
      </c>
      <c r="M73" s="32" t="str">
        <f t="shared" si="1"/>
        <v>781800005ViļāniAP42</v>
      </c>
      <c r="N73" s="32">
        <v>358.93</v>
      </c>
      <c r="O73" s="32">
        <v>13</v>
      </c>
    </row>
    <row r="74" spans="1:15" x14ac:dyDescent="0.3">
      <c r="A74" s="32" t="s">
        <v>63</v>
      </c>
      <c r="B74" s="32" t="s">
        <v>408</v>
      </c>
      <c r="C74" s="32">
        <v>10000427</v>
      </c>
      <c r="D74" s="32" t="s">
        <v>64</v>
      </c>
      <c r="E74" s="32" t="s">
        <v>409</v>
      </c>
      <c r="F74" s="32" t="s">
        <v>63</v>
      </c>
      <c r="G74" s="33" t="s">
        <v>63</v>
      </c>
      <c r="H74" s="32" t="s">
        <v>356</v>
      </c>
      <c r="I74" s="32" t="s">
        <v>410</v>
      </c>
      <c r="J74" s="32" t="s">
        <v>411</v>
      </c>
      <c r="K74" s="32" t="s">
        <v>12</v>
      </c>
      <c r="L74" s="32" t="s">
        <v>13</v>
      </c>
      <c r="M74" s="32" t="str">
        <f t="shared" si="1"/>
        <v>10000427RīgaAP41</v>
      </c>
      <c r="N74" s="32">
        <v>153503.61999999997</v>
      </c>
      <c r="O74" s="32">
        <v>6073</v>
      </c>
    </row>
    <row r="75" spans="1:15" x14ac:dyDescent="0.3">
      <c r="A75" s="32" t="s">
        <v>63</v>
      </c>
      <c r="B75" s="32" t="s">
        <v>408</v>
      </c>
      <c r="C75" s="32">
        <v>10000427</v>
      </c>
      <c r="D75" s="32" t="s">
        <v>64</v>
      </c>
      <c r="E75" s="32" t="s">
        <v>409</v>
      </c>
      <c r="F75" s="32" t="s">
        <v>63</v>
      </c>
      <c r="G75" s="33" t="s">
        <v>63</v>
      </c>
      <c r="H75" s="32" t="s">
        <v>356</v>
      </c>
      <c r="I75" s="32" t="s">
        <v>410</v>
      </c>
      <c r="J75" s="32" t="s">
        <v>411</v>
      </c>
      <c r="K75" s="32" t="s">
        <v>15</v>
      </c>
      <c r="L75" s="32" t="s">
        <v>16</v>
      </c>
      <c r="M75" s="32" t="str">
        <f t="shared" si="1"/>
        <v>10000427RīgaAP42</v>
      </c>
      <c r="N75" s="32">
        <v>6904.5300000000007</v>
      </c>
      <c r="O75" s="32">
        <v>246</v>
      </c>
    </row>
    <row r="76" spans="1:15" x14ac:dyDescent="0.3">
      <c r="A76" s="32" t="s">
        <v>63</v>
      </c>
      <c r="B76" s="32" t="s">
        <v>412</v>
      </c>
      <c r="C76" s="32">
        <v>10000480</v>
      </c>
      <c r="D76" s="32" t="s">
        <v>65</v>
      </c>
      <c r="E76" s="32" t="s">
        <v>409</v>
      </c>
      <c r="F76" s="32" t="s">
        <v>63</v>
      </c>
      <c r="G76" s="33" t="s">
        <v>63</v>
      </c>
      <c r="H76" s="32" t="s">
        <v>211</v>
      </c>
      <c r="I76" s="32" t="s">
        <v>413</v>
      </c>
      <c r="J76" s="32" t="s">
        <v>414</v>
      </c>
      <c r="K76" s="32" t="s">
        <v>15</v>
      </c>
      <c r="L76" s="32" t="s">
        <v>16</v>
      </c>
      <c r="M76" s="32" t="str">
        <f t="shared" si="1"/>
        <v>10000480RīgaAP42</v>
      </c>
      <c r="N76" s="32">
        <v>1374.08</v>
      </c>
      <c r="O76" s="32">
        <v>49</v>
      </c>
    </row>
    <row r="77" spans="1:15" x14ac:dyDescent="0.3">
      <c r="A77" s="32" t="s">
        <v>63</v>
      </c>
      <c r="B77" s="32" t="s">
        <v>415</v>
      </c>
      <c r="C77" s="32">
        <v>10001522</v>
      </c>
      <c r="D77" s="32" t="s">
        <v>83</v>
      </c>
      <c r="E77" s="32" t="s">
        <v>409</v>
      </c>
      <c r="F77" s="32" t="s">
        <v>63</v>
      </c>
      <c r="G77" s="33" t="s">
        <v>63</v>
      </c>
      <c r="H77" s="32" t="s">
        <v>211</v>
      </c>
      <c r="I77" s="32" t="s">
        <v>227</v>
      </c>
      <c r="J77" s="32" t="s">
        <v>416</v>
      </c>
      <c r="K77" s="32" t="s">
        <v>12</v>
      </c>
      <c r="L77" s="32" t="s">
        <v>13</v>
      </c>
      <c r="M77" s="32" t="str">
        <f t="shared" si="1"/>
        <v>10001522RīgaAP41</v>
      </c>
      <c r="N77" s="32">
        <v>1877.48</v>
      </c>
      <c r="O77" s="32">
        <v>68</v>
      </c>
    </row>
    <row r="78" spans="1:15" x14ac:dyDescent="0.3">
      <c r="A78" s="32" t="s">
        <v>63</v>
      </c>
      <c r="B78" s="32" t="s">
        <v>415</v>
      </c>
      <c r="C78" s="32">
        <v>10001522</v>
      </c>
      <c r="D78" s="32" t="s">
        <v>83</v>
      </c>
      <c r="E78" s="32" t="s">
        <v>409</v>
      </c>
      <c r="F78" s="32" t="s">
        <v>63</v>
      </c>
      <c r="G78" s="33" t="s">
        <v>63</v>
      </c>
      <c r="H78" s="32" t="s">
        <v>268</v>
      </c>
      <c r="I78" s="32" t="s">
        <v>261</v>
      </c>
      <c r="J78" s="32" t="s">
        <v>416</v>
      </c>
      <c r="K78" s="32" t="s">
        <v>12</v>
      </c>
      <c r="L78" s="32" t="s">
        <v>13</v>
      </c>
      <c r="M78" s="32" t="str">
        <f t="shared" si="1"/>
        <v>10001522RīgaAP41</v>
      </c>
      <c r="N78" s="32">
        <v>2039.98</v>
      </c>
      <c r="O78" s="32">
        <v>73</v>
      </c>
    </row>
    <row r="79" spans="1:15" x14ac:dyDescent="0.3">
      <c r="A79" s="32" t="s">
        <v>63</v>
      </c>
      <c r="B79" s="32" t="s">
        <v>417</v>
      </c>
      <c r="C79" s="32">
        <v>10001883</v>
      </c>
      <c r="D79" s="32" t="s">
        <v>119</v>
      </c>
      <c r="E79" s="32" t="s">
        <v>409</v>
      </c>
      <c r="F79" s="32" t="s">
        <v>63</v>
      </c>
      <c r="G79" s="33" t="s">
        <v>63</v>
      </c>
      <c r="H79" s="32" t="s">
        <v>211</v>
      </c>
      <c r="I79" s="32" t="s">
        <v>227</v>
      </c>
      <c r="J79" s="32" t="s">
        <v>418</v>
      </c>
      <c r="K79" s="32" t="s">
        <v>12</v>
      </c>
      <c r="L79" s="32" t="s">
        <v>13</v>
      </c>
      <c r="M79" s="32" t="str">
        <f t="shared" si="1"/>
        <v>10001883RīgaAP41</v>
      </c>
      <c r="N79" s="32">
        <v>1730.12</v>
      </c>
      <c r="O79" s="32">
        <v>110</v>
      </c>
    </row>
    <row r="80" spans="1:15" x14ac:dyDescent="0.3">
      <c r="A80" s="32" t="s">
        <v>63</v>
      </c>
      <c r="B80" s="32" t="s">
        <v>419</v>
      </c>
      <c r="C80" s="32">
        <v>10020302</v>
      </c>
      <c r="D80" s="32" t="s">
        <v>67</v>
      </c>
      <c r="E80" s="32" t="s">
        <v>409</v>
      </c>
      <c r="F80" s="32" t="s">
        <v>63</v>
      </c>
      <c r="G80" s="33" t="s">
        <v>63</v>
      </c>
      <c r="H80" s="32" t="s">
        <v>211</v>
      </c>
      <c r="I80" s="32" t="s">
        <v>227</v>
      </c>
      <c r="J80" s="32" t="s">
        <v>420</v>
      </c>
      <c r="K80" s="32" t="s">
        <v>12</v>
      </c>
      <c r="L80" s="32" t="s">
        <v>13</v>
      </c>
      <c r="M80" s="32" t="str">
        <f t="shared" si="1"/>
        <v>10020302RīgaAP41</v>
      </c>
      <c r="N80" s="32">
        <v>8979.85</v>
      </c>
      <c r="O80" s="32">
        <v>331</v>
      </c>
    </row>
    <row r="81" spans="1:15" x14ac:dyDescent="0.3">
      <c r="A81" s="32" t="s">
        <v>63</v>
      </c>
      <c r="B81" s="32" t="s">
        <v>421</v>
      </c>
      <c r="C81" s="32">
        <v>10040307</v>
      </c>
      <c r="D81" s="32" t="s">
        <v>68</v>
      </c>
      <c r="E81" s="32" t="s">
        <v>409</v>
      </c>
      <c r="F81" s="32" t="s">
        <v>63</v>
      </c>
      <c r="G81" s="33" t="s">
        <v>63</v>
      </c>
      <c r="H81" s="32" t="s">
        <v>215</v>
      </c>
      <c r="I81" s="32" t="s">
        <v>422</v>
      </c>
      <c r="J81" s="32" t="s">
        <v>411</v>
      </c>
      <c r="K81" s="32" t="s">
        <v>12</v>
      </c>
      <c r="L81" s="32" t="s">
        <v>13</v>
      </c>
      <c r="M81" s="32" t="str">
        <f t="shared" si="1"/>
        <v>10040307RīgaAP41</v>
      </c>
      <c r="N81" s="32">
        <v>19148.41</v>
      </c>
      <c r="O81" s="32">
        <v>690</v>
      </c>
    </row>
    <row r="82" spans="1:15" x14ac:dyDescent="0.3">
      <c r="A82" s="32" t="s">
        <v>63</v>
      </c>
      <c r="B82" s="32" t="s">
        <v>421</v>
      </c>
      <c r="C82" s="32">
        <v>10040307</v>
      </c>
      <c r="D82" s="32" t="s">
        <v>68</v>
      </c>
      <c r="E82" s="32" t="s">
        <v>409</v>
      </c>
      <c r="F82" s="32" t="s">
        <v>63</v>
      </c>
      <c r="G82" s="33" t="s">
        <v>63</v>
      </c>
      <c r="H82" s="32" t="s">
        <v>215</v>
      </c>
      <c r="I82" s="32" t="s">
        <v>422</v>
      </c>
      <c r="J82" s="32" t="s">
        <v>411</v>
      </c>
      <c r="K82" s="32" t="s">
        <v>15</v>
      </c>
      <c r="L82" s="32" t="s">
        <v>16</v>
      </c>
      <c r="M82" s="32" t="str">
        <f t="shared" si="1"/>
        <v>10040307RīgaAP42</v>
      </c>
      <c r="N82" s="32">
        <v>1352.89</v>
      </c>
      <c r="O82" s="32">
        <v>49</v>
      </c>
    </row>
    <row r="83" spans="1:15" x14ac:dyDescent="0.3">
      <c r="A83" s="32" t="s">
        <v>63</v>
      </c>
      <c r="B83" s="32" t="s">
        <v>423</v>
      </c>
      <c r="C83" s="32">
        <v>10064015</v>
      </c>
      <c r="D83" s="32" t="s">
        <v>69</v>
      </c>
      <c r="E83" s="32" t="s">
        <v>409</v>
      </c>
      <c r="F83" s="32" t="s">
        <v>63</v>
      </c>
      <c r="G83" s="33" t="s">
        <v>63</v>
      </c>
      <c r="H83" s="32" t="s">
        <v>211</v>
      </c>
      <c r="I83" s="32" t="s">
        <v>424</v>
      </c>
      <c r="J83" s="32" t="s">
        <v>425</v>
      </c>
      <c r="K83" s="32" t="s">
        <v>12</v>
      </c>
      <c r="L83" s="32" t="s">
        <v>13</v>
      </c>
      <c r="M83" s="32" t="str">
        <f t="shared" si="1"/>
        <v>10064015RīgaAP41</v>
      </c>
      <c r="N83" s="32">
        <v>13609.349999999999</v>
      </c>
      <c r="O83" s="32">
        <v>582</v>
      </c>
    </row>
    <row r="84" spans="1:15" x14ac:dyDescent="0.3">
      <c r="A84" s="32" t="s">
        <v>63</v>
      </c>
      <c r="B84" s="32" t="s">
        <v>423</v>
      </c>
      <c r="C84" s="32">
        <v>10064015</v>
      </c>
      <c r="D84" s="32" t="s">
        <v>69</v>
      </c>
      <c r="E84" s="32" t="s">
        <v>409</v>
      </c>
      <c r="F84" s="32" t="s">
        <v>63</v>
      </c>
      <c r="G84" s="33" t="s">
        <v>63</v>
      </c>
      <c r="H84" s="32" t="s">
        <v>211</v>
      </c>
      <c r="I84" s="32" t="s">
        <v>424</v>
      </c>
      <c r="J84" s="32" t="s">
        <v>425</v>
      </c>
      <c r="K84" s="32" t="s">
        <v>15</v>
      </c>
      <c r="L84" s="32" t="s">
        <v>16</v>
      </c>
      <c r="M84" s="32" t="str">
        <f t="shared" si="1"/>
        <v>10064015RīgaAP42</v>
      </c>
      <c r="N84" s="32">
        <v>321.64</v>
      </c>
      <c r="O84" s="32">
        <v>11</v>
      </c>
    </row>
    <row r="85" spans="1:15" x14ac:dyDescent="0.3">
      <c r="A85" s="32" t="s">
        <v>63</v>
      </c>
      <c r="B85" s="32" t="s">
        <v>426</v>
      </c>
      <c r="C85" s="32">
        <v>10064034</v>
      </c>
      <c r="D85" s="32" t="s">
        <v>70</v>
      </c>
      <c r="E85" s="32" t="s">
        <v>409</v>
      </c>
      <c r="F85" s="32" t="s">
        <v>63</v>
      </c>
      <c r="G85" s="33" t="s">
        <v>63</v>
      </c>
      <c r="H85" s="32" t="s">
        <v>211</v>
      </c>
      <c r="I85" s="32" t="s">
        <v>427</v>
      </c>
      <c r="J85" s="32" t="s">
        <v>428</v>
      </c>
      <c r="K85" s="32" t="s">
        <v>12</v>
      </c>
      <c r="L85" s="32" t="s">
        <v>13</v>
      </c>
      <c r="M85" s="32" t="str">
        <f t="shared" si="1"/>
        <v>10064034RīgaAP41</v>
      </c>
      <c r="N85" s="32">
        <v>746086.32000000007</v>
      </c>
      <c r="O85" s="32">
        <v>27510</v>
      </c>
    </row>
    <row r="86" spans="1:15" x14ac:dyDescent="0.3">
      <c r="A86" s="32" t="s">
        <v>63</v>
      </c>
      <c r="B86" s="32" t="s">
        <v>426</v>
      </c>
      <c r="C86" s="32">
        <v>10064034</v>
      </c>
      <c r="D86" s="32" t="s">
        <v>70</v>
      </c>
      <c r="E86" s="32" t="s">
        <v>409</v>
      </c>
      <c r="F86" s="32" t="s">
        <v>63</v>
      </c>
      <c r="G86" s="33" t="s">
        <v>63</v>
      </c>
      <c r="H86" s="32" t="s">
        <v>211</v>
      </c>
      <c r="I86" s="32" t="s">
        <v>427</v>
      </c>
      <c r="J86" s="32" t="s">
        <v>428</v>
      </c>
      <c r="K86" s="32" t="s">
        <v>15</v>
      </c>
      <c r="L86" s="32" t="s">
        <v>16</v>
      </c>
      <c r="M86" s="32" t="str">
        <f t="shared" si="1"/>
        <v>10064034RīgaAP42</v>
      </c>
      <c r="N86" s="32">
        <v>101483.15000000001</v>
      </c>
      <c r="O86" s="32">
        <v>3674</v>
      </c>
    </row>
    <row r="87" spans="1:15" x14ac:dyDescent="0.3">
      <c r="A87" s="32" t="s">
        <v>63</v>
      </c>
      <c r="B87" s="32" t="s">
        <v>429</v>
      </c>
      <c r="C87" s="32">
        <v>10064103</v>
      </c>
      <c r="D87" s="32" t="s">
        <v>71</v>
      </c>
      <c r="E87" s="32" t="s">
        <v>409</v>
      </c>
      <c r="F87" s="32" t="s">
        <v>63</v>
      </c>
      <c r="G87" s="33" t="s">
        <v>63</v>
      </c>
      <c r="H87" s="32" t="s">
        <v>211</v>
      </c>
      <c r="I87" s="32" t="s">
        <v>413</v>
      </c>
      <c r="J87" s="32" t="s">
        <v>430</v>
      </c>
      <c r="K87" s="32" t="s">
        <v>15</v>
      </c>
      <c r="L87" s="32" t="s">
        <v>16</v>
      </c>
      <c r="M87" s="32" t="str">
        <f t="shared" si="1"/>
        <v>10064103RīgaAP42</v>
      </c>
      <c r="N87" s="32">
        <v>3147.54</v>
      </c>
      <c r="O87" s="32">
        <v>114</v>
      </c>
    </row>
    <row r="88" spans="1:15" x14ac:dyDescent="0.3">
      <c r="A88" s="32" t="s">
        <v>63</v>
      </c>
      <c r="B88" s="32" t="s">
        <v>431</v>
      </c>
      <c r="C88" s="32">
        <v>10064111</v>
      </c>
      <c r="D88" s="32" t="s">
        <v>72</v>
      </c>
      <c r="E88" s="32" t="s">
        <v>409</v>
      </c>
      <c r="F88" s="32" t="s">
        <v>63</v>
      </c>
      <c r="G88" s="33" t="s">
        <v>63</v>
      </c>
      <c r="H88" s="32" t="s">
        <v>211</v>
      </c>
      <c r="I88" s="32" t="s">
        <v>432</v>
      </c>
      <c r="J88" s="32" t="s">
        <v>433</v>
      </c>
      <c r="K88" s="32" t="s">
        <v>12</v>
      </c>
      <c r="L88" s="32" t="s">
        <v>13</v>
      </c>
      <c r="M88" s="32" t="str">
        <f t="shared" si="1"/>
        <v>10064111RīgaAP41</v>
      </c>
      <c r="N88" s="32">
        <v>101232</v>
      </c>
      <c r="O88" s="32">
        <v>3972</v>
      </c>
    </row>
    <row r="89" spans="1:15" x14ac:dyDescent="0.3">
      <c r="A89" s="32" t="s">
        <v>63</v>
      </c>
      <c r="B89" s="32" t="s">
        <v>431</v>
      </c>
      <c r="C89" s="32">
        <v>10064111</v>
      </c>
      <c r="D89" s="32" t="s">
        <v>72</v>
      </c>
      <c r="E89" s="32" t="s">
        <v>409</v>
      </c>
      <c r="F89" s="32" t="s">
        <v>63</v>
      </c>
      <c r="G89" s="33" t="s">
        <v>63</v>
      </c>
      <c r="H89" s="32" t="s">
        <v>211</v>
      </c>
      <c r="I89" s="32" t="s">
        <v>432</v>
      </c>
      <c r="J89" s="32" t="s">
        <v>433</v>
      </c>
      <c r="K89" s="32" t="s">
        <v>15</v>
      </c>
      <c r="L89" s="32" t="s">
        <v>16</v>
      </c>
      <c r="M89" s="32" t="str">
        <f t="shared" si="1"/>
        <v>10064111RīgaAP42</v>
      </c>
      <c r="N89" s="32">
        <v>48944.480000000003</v>
      </c>
      <c r="O89" s="32">
        <v>1772</v>
      </c>
    </row>
    <row r="90" spans="1:15" x14ac:dyDescent="0.3">
      <c r="A90" s="32" t="s">
        <v>63</v>
      </c>
      <c r="B90" s="32" t="s">
        <v>431</v>
      </c>
      <c r="C90" s="32">
        <v>10064111</v>
      </c>
      <c r="D90" s="32" t="s">
        <v>72</v>
      </c>
      <c r="E90" s="32" t="s">
        <v>409</v>
      </c>
      <c r="F90" s="32" t="s">
        <v>63</v>
      </c>
      <c r="G90" s="33" t="s">
        <v>63</v>
      </c>
      <c r="H90" s="32" t="s">
        <v>356</v>
      </c>
      <c r="I90" s="32" t="s">
        <v>434</v>
      </c>
      <c r="J90" s="32" t="s">
        <v>435</v>
      </c>
      <c r="K90" s="32" t="s">
        <v>12</v>
      </c>
      <c r="L90" s="32" t="s">
        <v>13</v>
      </c>
      <c r="M90" s="32" t="str">
        <f t="shared" si="1"/>
        <v>10064111RīgaAP41</v>
      </c>
      <c r="N90" s="32">
        <v>48109.279999999999</v>
      </c>
      <c r="O90" s="32">
        <v>1884</v>
      </c>
    </row>
    <row r="91" spans="1:15" x14ac:dyDescent="0.3">
      <c r="A91" s="32" t="s">
        <v>63</v>
      </c>
      <c r="B91" s="32" t="s">
        <v>431</v>
      </c>
      <c r="C91" s="32">
        <v>10064111</v>
      </c>
      <c r="D91" s="32" t="s">
        <v>72</v>
      </c>
      <c r="E91" s="32" t="s">
        <v>409</v>
      </c>
      <c r="F91" s="32" t="s">
        <v>63</v>
      </c>
      <c r="G91" s="33" t="s">
        <v>63</v>
      </c>
      <c r="H91" s="32" t="s">
        <v>243</v>
      </c>
      <c r="I91" s="32" t="s">
        <v>436</v>
      </c>
      <c r="J91" s="32" t="s">
        <v>437</v>
      </c>
      <c r="K91" s="32" t="s">
        <v>12</v>
      </c>
      <c r="L91" s="32" t="s">
        <v>13</v>
      </c>
      <c r="M91" s="32" t="str">
        <f t="shared" si="1"/>
        <v>10064111RīgaAP41</v>
      </c>
      <c r="N91" s="32">
        <v>11485.76</v>
      </c>
      <c r="O91" s="32">
        <v>416</v>
      </c>
    </row>
    <row r="92" spans="1:15" x14ac:dyDescent="0.3">
      <c r="A92" s="32" t="s">
        <v>63</v>
      </c>
      <c r="B92" s="32" t="s">
        <v>306</v>
      </c>
      <c r="C92" s="32">
        <v>10064120</v>
      </c>
      <c r="D92" s="32" t="s">
        <v>73</v>
      </c>
      <c r="E92" s="32" t="s">
        <v>409</v>
      </c>
      <c r="F92" s="32" t="s">
        <v>63</v>
      </c>
      <c r="G92" s="33" t="s">
        <v>63</v>
      </c>
      <c r="H92" s="32" t="s">
        <v>211</v>
      </c>
      <c r="I92" s="32" t="s">
        <v>438</v>
      </c>
      <c r="J92" s="32" t="s">
        <v>439</v>
      </c>
      <c r="K92" s="32" t="s">
        <v>12</v>
      </c>
      <c r="L92" s="32" t="s">
        <v>13</v>
      </c>
      <c r="M92" s="32" t="str">
        <f t="shared" si="1"/>
        <v>10064120RīgaAP41</v>
      </c>
      <c r="N92" s="32">
        <v>8926.19</v>
      </c>
      <c r="O92" s="32">
        <v>347</v>
      </c>
    </row>
    <row r="93" spans="1:15" x14ac:dyDescent="0.3">
      <c r="A93" s="32" t="s">
        <v>63</v>
      </c>
      <c r="B93" s="32" t="s">
        <v>306</v>
      </c>
      <c r="C93" s="32">
        <v>10064120</v>
      </c>
      <c r="D93" s="32" t="s">
        <v>73</v>
      </c>
      <c r="E93" s="32" t="s">
        <v>409</v>
      </c>
      <c r="F93" s="32" t="s">
        <v>63</v>
      </c>
      <c r="G93" s="33" t="s">
        <v>63</v>
      </c>
      <c r="H93" s="32" t="s">
        <v>211</v>
      </c>
      <c r="I93" s="32" t="s">
        <v>438</v>
      </c>
      <c r="J93" s="32" t="s">
        <v>439</v>
      </c>
      <c r="K93" s="32" t="s">
        <v>15</v>
      </c>
      <c r="L93" s="32" t="s">
        <v>16</v>
      </c>
      <c r="M93" s="32" t="str">
        <f t="shared" si="1"/>
        <v>10064120RīgaAP42</v>
      </c>
      <c r="N93" s="32">
        <v>3175.15</v>
      </c>
      <c r="O93" s="32">
        <v>115</v>
      </c>
    </row>
    <row r="94" spans="1:15" x14ac:dyDescent="0.3">
      <c r="A94" s="32" t="s">
        <v>63</v>
      </c>
      <c r="B94" s="32" t="s">
        <v>306</v>
      </c>
      <c r="C94" s="32">
        <v>10064120</v>
      </c>
      <c r="D94" s="32" t="s">
        <v>73</v>
      </c>
      <c r="E94" s="32" t="s">
        <v>409</v>
      </c>
      <c r="F94" s="32" t="s">
        <v>63</v>
      </c>
      <c r="G94" s="33" t="s">
        <v>63</v>
      </c>
      <c r="H94" s="32" t="s">
        <v>268</v>
      </c>
      <c r="I94" s="32" t="s">
        <v>440</v>
      </c>
      <c r="J94" s="32" t="s">
        <v>441</v>
      </c>
      <c r="K94" s="32" t="s">
        <v>15</v>
      </c>
      <c r="L94" s="32" t="s">
        <v>16</v>
      </c>
      <c r="M94" s="32" t="str">
        <f t="shared" si="1"/>
        <v>10064120RīgaAP42</v>
      </c>
      <c r="N94" s="32">
        <v>276.10000000000002</v>
      </c>
      <c r="O94" s="32">
        <v>10</v>
      </c>
    </row>
    <row r="95" spans="1:15" x14ac:dyDescent="0.3">
      <c r="A95" s="32" t="s">
        <v>63</v>
      </c>
      <c r="B95" s="32" t="s">
        <v>306</v>
      </c>
      <c r="C95" s="32">
        <v>10064120</v>
      </c>
      <c r="D95" s="32" t="s">
        <v>73</v>
      </c>
      <c r="E95" s="32" t="s">
        <v>409</v>
      </c>
      <c r="F95" s="32" t="s">
        <v>63</v>
      </c>
      <c r="G95" s="33" t="s">
        <v>63</v>
      </c>
      <c r="H95" s="32" t="s">
        <v>243</v>
      </c>
      <c r="I95" s="32" t="s">
        <v>442</v>
      </c>
      <c r="J95" s="32" t="s">
        <v>443</v>
      </c>
      <c r="K95" s="32" t="s">
        <v>15</v>
      </c>
      <c r="L95" s="32" t="s">
        <v>16</v>
      </c>
      <c r="M95" s="32" t="str">
        <f t="shared" si="1"/>
        <v>10064120RīgaAP42</v>
      </c>
      <c r="N95" s="32">
        <v>2874.7</v>
      </c>
      <c r="O95" s="32">
        <v>104</v>
      </c>
    </row>
    <row r="96" spans="1:15" x14ac:dyDescent="0.3">
      <c r="A96" s="32" t="s">
        <v>63</v>
      </c>
      <c r="B96" s="32" t="s">
        <v>306</v>
      </c>
      <c r="C96" s="32">
        <v>10064120</v>
      </c>
      <c r="D96" s="32" t="s">
        <v>73</v>
      </c>
      <c r="E96" s="32" t="s">
        <v>409</v>
      </c>
      <c r="F96" s="32" t="s">
        <v>63</v>
      </c>
      <c r="G96" s="33" t="s">
        <v>63</v>
      </c>
      <c r="H96" s="32" t="s">
        <v>444</v>
      </c>
      <c r="I96" s="32" t="s">
        <v>445</v>
      </c>
      <c r="J96" s="32" t="s">
        <v>446</v>
      </c>
      <c r="K96" s="32" t="s">
        <v>12</v>
      </c>
      <c r="L96" s="32" t="s">
        <v>13</v>
      </c>
      <c r="M96" s="32" t="str">
        <f t="shared" si="1"/>
        <v>10064120RīgaAP41</v>
      </c>
      <c r="N96" s="32">
        <v>26627.31</v>
      </c>
      <c r="O96" s="32">
        <v>1719</v>
      </c>
    </row>
    <row r="97" spans="1:15" x14ac:dyDescent="0.3">
      <c r="A97" s="32" t="s">
        <v>63</v>
      </c>
      <c r="B97" s="32" t="s">
        <v>306</v>
      </c>
      <c r="C97" s="32">
        <v>10064120</v>
      </c>
      <c r="D97" s="32" t="s">
        <v>73</v>
      </c>
      <c r="E97" s="32" t="s">
        <v>409</v>
      </c>
      <c r="F97" s="32" t="s">
        <v>63</v>
      </c>
      <c r="G97" s="33" t="s">
        <v>63</v>
      </c>
      <c r="H97" s="32" t="s">
        <v>447</v>
      </c>
      <c r="I97" s="32" t="s">
        <v>448</v>
      </c>
      <c r="J97" s="32" t="s">
        <v>449</v>
      </c>
      <c r="K97" s="32" t="s">
        <v>12</v>
      </c>
      <c r="L97" s="32" t="s">
        <v>13</v>
      </c>
      <c r="M97" s="32" t="str">
        <f t="shared" si="1"/>
        <v>10064120RīgaAP41</v>
      </c>
      <c r="N97" s="32">
        <v>1716.67</v>
      </c>
      <c r="O97" s="32">
        <v>103</v>
      </c>
    </row>
    <row r="98" spans="1:15" x14ac:dyDescent="0.3">
      <c r="A98" s="32" t="s">
        <v>63</v>
      </c>
      <c r="B98" s="32" t="s">
        <v>450</v>
      </c>
      <c r="C98" s="32">
        <v>130013001</v>
      </c>
      <c r="D98" s="32" t="s">
        <v>74</v>
      </c>
      <c r="E98" s="32" t="s">
        <v>451</v>
      </c>
      <c r="F98" s="32" t="s">
        <v>452</v>
      </c>
      <c r="G98" s="33" t="s">
        <v>452</v>
      </c>
      <c r="H98" s="32" t="s">
        <v>211</v>
      </c>
      <c r="I98" s="32" t="s">
        <v>453</v>
      </c>
      <c r="J98" s="32" t="s">
        <v>454</v>
      </c>
      <c r="K98" s="32" t="s">
        <v>15</v>
      </c>
      <c r="L98" s="32" t="s">
        <v>16</v>
      </c>
      <c r="M98" s="32" t="str">
        <f t="shared" si="1"/>
        <v>130013001JūrmalaAP42</v>
      </c>
      <c r="N98" s="32">
        <v>2397.2800000000002</v>
      </c>
      <c r="O98" s="32">
        <v>86</v>
      </c>
    </row>
    <row r="99" spans="1:15" x14ac:dyDescent="0.3">
      <c r="A99" s="32" t="s">
        <v>63</v>
      </c>
      <c r="B99" s="32" t="s">
        <v>455</v>
      </c>
      <c r="C99" s="32">
        <v>130020302</v>
      </c>
      <c r="D99" s="32" t="s">
        <v>75</v>
      </c>
      <c r="E99" s="32" t="s">
        <v>451</v>
      </c>
      <c r="F99" s="32" t="s">
        <v>452</v>
      </c>
      <c r="G99" s="33" t="s">
        <v>452</v>
      </c>
      <c r="H99" s="32" t="s">
        <v>211</v>
      </c>
      <c r="I99" s="32" t="s">
        <v>227</v>
      </c>
      <c r="J99" s="32" t="s">
        <v>456</v>
      </c>
      <c r="K99" s="32" t="s">
        <v>12</v>
      </c>
      <c r="L99" s="32" t="s">
        <v>13</v>
      </c>
      <c r="M99" s="32" t="str">
        <f t="shared" si="1"/>
        <v>130020302JūrmalaAP41</v>
      </c>
      <c r="N99" s="32">
        <v>78353.930000000008</v>
      </c>
      <c r="O99" s="32">
        <v>2873</v>
      </c>
    </row>
    <row r="100" spans="1:15" x14ac:dyDescent="0.3">
      <c r="A100" s="32" t="s">
        <v>63</v>
      </c>
      <c r="B100" s="32" t="s">
        <v>457</v>
      </c>
      <c r="C100" s="32">
        <v>130024102</v>
      </c>
      <c r="D100" s="32" t="s">
        <v>76</v>
      </c>
      <c r="E100" s="32" t="s">
        <v>451</v>
      </c>
      <c r="F100" s="32" t="s">
        <v>452</v>
      </c>
      <c r="G100" s="33" t="s">
        <v>452</v>
      </c>
      <c r="H100" s="32" t="s">
        <v>211</v>
      </c>
      <c r="I100" s="32" t="s">
        <v>458</v>
      </c>
      <c r="J100" s="32" t="s">
        <v>459</v>
      </c>
      <c r="K100" s="32" t="s">
        <v>12</v>
      </c>
      <c r="L100" s="32" t="s">
        <v>13</v>
      </c>
      <c r="M100" s="32" t="str">
        <f t="shared" si="1"/>
        <v>130024102JūrmalaAP41</v>
      </c>
      <c r="N100" s="32">
        <v>3835.1800000000003</v>
      </c>
      <c r="O100" s="32">
        <v>143</v>
      </c>
    </row>
    <row r="101" spans="1:15" x14ac:dyDescent="0.3">
      <c r="A101" s="32" t="s">
        <v>63</v>
      </c>
      <c r="B101" s="32" t="s">
        <v>460</v>
      </c>
      <c r="C101" s="32">
        <v>801400002</v>
      </c>
      <c r="D101" s="32" t="s">
        <v>77</v>
      </c>
      <c r="E101" s="32" t="s">
        <v>461</v>
      </c>
      <c r="F101" s="32" t="s">
        <v>462</v>
      </c>
      <c r="G101" s="33" t="s">
        <v>463</v>
      </c>
      <c r="H101" s="32" t="s">
        <v>211</v>
      </c>
      <c r="I101" s="32" t="s">
        <v>227</v>
      </c>
      <c r="J101" s="32" t="s">
        <v>464</v>
      </c>
      <c r="K101" s="32" t="s">
        <v>12</v>
      </c>
      <c r="L101" s="32" t="s">
        <v>13</v>
      </c>
      <c r="M101" s="32" t="str">
        <f t="shared" si="1"/>
        <v>801400002SaulkrastiAP41</v>
      </c>
      <c r="N101" s="32">
        <v>6443.3</v>
      </c>
      <c r="O101" s="32">
        <v>254</v>
      </c>
    </row>
    <row r="102" spans="1:15" x14ac:dyDescent="0.3">
      <c r="A102" s="32" t="s">
        <v>63</v>
      </c>
      <c r="B102" s="32" t="s">
        <v>465</v>
      </c>
      <c r="C102" s="32">
        <v>801600003</v>
      </c>
      <c r="D102" s="32" t="s">
        <v>78</v>
      </c>
      <c r="E102" s="32" t="s">
        <v>466</v>
      </c>
      <c r="F102" s="32" t="s">
        <v>467</v>
      </c>
      <c r="G102" s="33" t="s">
        <v>468</v>
      </c>
      <c r="H102" s="32" t="s">
        <v>211</v>
      </c>
      <c r="I102" s="32" t="s">
        <v>469</v>
      </c>
      <c r="J102" s="32" t="s">
        <v>470</v>
      </c>
      <c r="K102" s="32" t="s">
        <v>12</v>
      </c>
      <c r="L102" s="32" t="s">
        <v>13</v>
      </c>
      <c r="M102" s="32" t="str">
        <f t="shared" si="1"/>
        <v>801600003SiguldaAP41</v>
      </c>
      <c r="N102" s="32">
        <v>19442.919999999998</v>
      </c>
      <c r="O102" s="32">
        <v>738</v>
      </c>
    </row>
    <row r="103" spans="1:15" x14ac:dyDescent="0.3">
      <c r="A103" s="32" t="s">
        <v>63</v>
      </c>
      <c r="B103" s="32" t="s">
        <v>465</v>
      </c>
      <c r="C103" s="32">
        <v>801600003</v>
      </c>
      <c r="D103" s="32" t="s">
        <v>78</v>
      </c>
      <c r="E103" s="32" t="s">
        <v>466</v>
      </c>
      <c r="F103" s="32" t="s">
        <v>467</v>
      </c>
      <c r="G103" s="33" t="s">
        <v>468</v>
      </c>
      <c r="H103" s="32" t="s">
        <v>211</v>
      </c>
      <c r="I103" s="32" t="s">
        <v>469</v>
      </c>
      <c r="J103" s="32" t="s">
        <v>470</v>
      </c>
      <c r="K103" s="32" t="s">
        <v>15</v>
      </c>
      <c r="L103" s="32" t="s">
        <v>16</v>
      </c>
      <c r="M103" s="32" t="str">
        <f t="shared" si="1"/>
        <v>801600003SiguldaAP42</v>
      </c>
      <c r="N103" s="32">
        <v>87.72</v>
      </c>
      <c r="O103" s="32">
        <v>3</v>
      </c>
    </row>
    <row r="104" spans="1:15" x14ac:dyDescent="0.3">
      <c r="A104" s="32" t="s">
        <v>63</v>
      </c>
      <c r="B104" s="32" t="s">
        <v>471</v>
      </c>
      <c r="C104" s="32">
        <v>801600008</v>
      </c>
      <c r="D104" s="32" t="s">
        <v>79</v>
      </c>
      <c r="E104" s="32" t="s">
        <v>466</v>
      </c>
      <c r="F104" s="32" t="s">
        <v>467</v>
      </c>
      <c r="G104" s="33" t="s">
        <v>468</v>
      </c>
      <c r="H104" s="32" t="s">
        <v>215</v>
      </c>
      <c r="I104" s="32" t="s">
        <v>427</v>
      </c>
      <c r="J104" s="32" t="s">
        <v>472</v>
      </c>
      <c r="K104" s="32" t="s">
        <v>12</v>
      </c>
      <c r="L104" s="32" t="s">
        <v>13</v>
      </c>
      <c r="M104" s="32" t="str">
        <f t="shared" si="1"/>
        <v>801600008SiguldaAP41</v>
      </c>
      <c r="N104" s="32">
        <v>2889.65</v>
      </c>
      <c r="O104" s="32">
        <v>113</v>
      </c>
    </row>
    <row r="105" spans="1:15" x14ac:dyDescent="0.3">
      <c r="A105" s="32" t="s">
        <v>63</v>
      </c>
      <c r="B105" s="32" t="s">
        <v>473</v>
      </c>
      <c r="C105" s="32">
        <v>804435102</v>
      </c>
      <c r="D105" s="32" t="s">
        <v>80</v>
      </c>
      <c r="E105" s="32" t="s">
        <v>474</v>
      </c>
      <c r="F105" s="32" t="s">
        <v>475</v>
      </c>
      <c r="G105" s="33" t="s">
        <v>476</v>
      </c>
      <c r="H105" s="32" t="s">
        <v>211</v>
      </c>
      <c r="I105" s="32" t="s">
        <v>227</v>
      </c>
      <c r="J105" s="32" t="s">
        <v>477</v>
      </c>
      <c r="K105" s="32" t="s">
        <v>12</v>
      </c>
      <c r="L105" s="32" t="s">
        <v>13</v>
      </c>
      <c r="M105" s="32" t="str">
        <f t="shared" si="1"/>
        <v>804435102Ādažu pagastsAP41</v>
      </c>
      <c r="N105" s="32">
        <v>9269.5999999999985</v>
      </c>
      <c r="O105" s="32">
        <v>348</v>
      </c>
    </row>
    <row r="106" spans="1:15" x14ac:dyDescent="0.3">
      <c r="A106" s="32" t="s">
        <v>63</v>
      </c>
      <c r="B106" s="32" t="s">
        <v>478</v>
      </c>
      <c r="C106" s="32">
        <v>806000006</v>
      </c>
      <c r="D106" s="32" t="s">
        <v>81</v>
      </c>
      <c r="E106" s="32" t="s">
        <v>479</v>
      </c>
      <c r="F106" s="32" t="s">
        <v>480</v>
      </c>
      <c r="G106" s="33" t="s">
        <v>481</v>
      </c>
      <c r="H106" s="32" t="s">
        <v>211</v>
      </c>
      <c r="I106" s="32" t="s">
        <v>482</v>
      </c>
      <c r="J106" s="32" t="s">
        <v>483</v>
      </c>
      <c r="K106" s="32" t="s">
        <v>12</v>
      </c>
      <c r="L106" s="32" t="s">
        <v>13</v>
      </c>
      <c r="M106" s="32" t="str">
        <f t="shared" si="1"/>
        <v>806000006Garkalnes pagastsAP41</v>
      </c>
      <c r="N106" s="32">
        <v>119473.45</v>
      </c>
      <c r="O106" s="32">
        <v>4476</v>
      </c>
    </row>
    <row r="107" spans="1:15" x14ac:dyDescent="0.3">
      <c r="A107" s="32" t="s">
        <v>63</v>
      </c>
      <c r="B107" s="32" t="s">
        <v>478</v>
      </c>
      <c r="C107" s="32">
        <v>806000006</v>
      </c>
      <c r="D107" s="32" t="s">
        <v>81</v>
      </c>
      <c r="E107" s="32" t="s">
        <v>479</v>
      </c>
      <c r="F107" s="32" t="s">
        <v>480</v>
      </c>
      <c r="G107" s="33" t="s">
        <v>481</v>
      </c>
      <c r="H107" s="32" t="s">
        <v>211</v>
      </c>
      <c r="I107" s="32" t="s">
        <v>482</v>
      </c>
      <c r="J107" s="32" t="s">
        <v>483</v>
      </c>
      <c r="K107" s="32" t="s">
        <v>15</v>
      </c>
      <c r="L107" s="32" t="s">
        <v>16</v>
      </c>
      <c r="M107" s="32" t="str">
        <f t="shared" si="1"/>
        <v>806000006Garkalnes pagastsAP42</v>
      </c>
      <c r="N107" s="32">
        <v>16576.48</v>
      </c>
      <c r="O107" s="32">
        <v>593</v>
      </c>
    </row>
    <row r="108" spans="1:15" x14ac:dyDescent="0.3">
      <c r="A108" s="32" t="s">
        <v>82</v>
      </c>
      <c r="B108" s="32" t="s">
        <v>484</v>
      </c>
      <c r="C108" s="32">
        <v>24000001</v>
      </c>
      <c r="D108" s="32" t="s">
        <v>84</v>
      </c>
      <c r="E108" s="32" t="s">
        <v>485</v>
      </c>
      <c r="F108" s="32" t="s">
        <v>486</v>
      </c>
      <c r="G108" s="33" t="s">
        <v>487</v>
      </c>
      <c r="H108" s="32" t="s">
        <v>211</v>
      </c>
      <c r="I108" s="32" t="s">
        <v>227</v>
      </c>
      <c r="J108" s="32" t="s">
        <v>488</v>
      </c>
      <c r="K108" s="32" t="s">
        <v>12</v>
      </c>
      <c r="L108" s="32" t="s">
        <v>13</v>
      </c>
      <c r="M108" s="32" t="str">
        <f t="shared" si="1"/>
        <v>24000001BalviAP41</v>
      </c>
      <c r="N108" s="32">
        <v>1278.21</v>
      </c>
      <c r="O108" s="32">
        <v>46</v>
      </c>
    </row>
    <row r="109" spans="1:15" x14ac:dyDescent="0.3">
      <c r="A109" s="32" t="s">
        <v>82</v>
      </c>
      <c r="B109" s="32" t="s">
        <v>489</v>
      </c>
      <c r="C109" s="32">
        <v>250000087</v>
      </c>
      <c r="D109" s="32" t="s">
        <v>86</v>
      </c>
      <c r="E109" s="32" t="s">
        <v>490</v>
      </c>
      <c r="F109" s="32" t="s">
        <v>491</v>
      </c>
      <c r="G109" s="33" t="s">
        <v>492</v>
      </c>
      <c r="H109" s="32" t="s">
        <v>493</v>
      </c>
      <c r="I109" s="32" t="s">
        <v>494</v>
      </c>
      <c r="J109" s="32" t="s">
        <v>495</v>
      </c>
      <c r="K109" s="32" t="s">
        <v>12</v>
      </c>
      <c r="L109" s="32" t="s">
        <v>13</v>
      </c>
      <c r="M109" s="32" t="str">
        <f t="shared" si="1"/>
        <v>250000087ValmieraAP41</v>
      </c>
      <c r="N109" s="32">
        <v>10125.560000000001</v>
      </c>
      <c r="O109" s="32">
        <v>378</v>
      </c>
    </row>
    <row r="110" spans="1:15" x14ac:dyDescent="0.3">
      <c r="A110" s="32" t="s">
        <v>82</v>
      </c>
      <c r="B110" s="32" t="s">
        <v>496</v>
      </c>
      <c r="C110" s="32">
        <v>250000092</v>
      </c>
      <c r="D110" s="32" t="s">
        <v>87</v>
      </c>
      <c r="E110" s="32" t="s">
        <v>497</v>
      </c>
      <c r="F110" s="32" t="s">
        <v>498</v>
      </c>
      <c r="G110" s="33" t="s">
        <v>499</v>
      </c>
      <c r="H110" s="32" t="s">
        <v>309</v>
      </c>
      <c r="I110" s="32" t="s">
        <v>500</v>
      </c>
      <c r="J110" s="32" t="s">
        <v>501</v>
      </c>
      <c r="K110" s="32" t="s">
        <v>12</v>
      </c>
      <c r="L110" s="32" t="s">
        <v>13</v>
      </c>
      <c r="M110" s="32" t="str">
        <f t="shared" si="1"/>
        <v>250000092ValkaAP41</v>
      </c>
      <c r="N110" s="32">
        <v>17985.490000000002</v>
      </c>
      <c r="O110" s="32">
        <v>662</v>
      </c>
    </row>
    <row r="111" spans="1:15" x14ac:dyDescent="0.3">
      <c r="A111" s="32" t="s">
        <v>82</v>
      </c>
      <c r="B111" s="32" t="s">
        <v>496</v>
      </c>
      <c r="C111" s="32">
        <v>250000092</v>
      </c>
      <c r="D111" s="32" t="s">
        <v>87</v>
      </c>
      <c r="E111" s="32" t="s">
        <v>490</v>
      </c>
      <c r="F111" s="32" t="s">
        <v>491</v>
      </c>
      <c r="G111" s="33" t="s">
        <v>492</v>
      </c>
      <c r="H111" s="32" t="s">
        <v>211</v>
      </c>
      <c r="I111" s="32" t="s">
        <v>502</v>
      </c>
      <c r="J111" s="32" t="s">
        <v>503</v>
      </c>
      <c r="K111" s="32" t="s">
        <v>12</v>
      </c>
      <c r="L111" s="32" t="s">
        <v>13</v>
      </c>
      <c r="M111" s="32" t="str">
        <f t="shared" si="1"/>
        <v>250000092ValmieraAP41</v>
      </c>
      <c r="N111" s="32">
        <v>21703.56</v>
      </c>
      <c r="O111" s="32">
        <v>803</v>
      </c>
    </row>
    <row r="112" spans="1:15" x14ac:dyDescent="0.3">
      <c r="A112" s="32" t="s">
        <v>82</v>
      </c>
      <c r="B112" s="32" t="s">
        <v>504</v>
      </c>
      <c r="C112" s="32">
        <v>360200003</v>
      </c>
      <c r="D112" s="32" t="s">
        <v>88</v>
      </c>
      <c r="E112" s="32" t="s">
        <v>505</v>
      </c>
      <c r="F112" s="32" t="s">
        <v>506</v>
      </c>
      <c r="G112" s="33" t="s">
        <v>507</v>
      </c>
      <c r="H112" s="32" t="s">
        <v>211</v>
      </c>
      <c r="I112" s="32" t="s">
        <v>261</v>
      </c>
      <c r="J112" s="32" t="s">
        <v>508</v>
      </c>
      <c r="K112" s="32" t="s">
        <v>12</v>
      </c>
      <c r="L112" s="32" t="s">
        <v>13</v>
      </c>
      <c r="M112" s="32" t="str">
        <f t="shared" si="1"/>
        <v>360200003AlūksneAP41</v>
      </c>
      <c r="N112" s="32">
        <v>4054.28</v>
      </c>
      <c r="O112" s="32">
        <v>207</v>
      </c>
    </row>
    <row r="113" spans="1:15" x14ac:dyDescent="0.3">
      <c r="A113" s="32" t="s">
        <v>82</v>
      </c>
      <c r="B113" s="32" t="s">
        <v>509</v>
      </c>
      <c r="C113" s="32">
        <v>360200020</v>
      </c>
      <c r="D113" s="32" t="s">
        <v>89</v>
      </c>
      <c r="E113" s="32" t="s">
        <v>505</v>
      </c>
      <c r="F113" s="32" t="s">
        <v>506</v>
      </c>
      <c r="G113" s="33" t="s">
        <v>507</v>
      </c>
      <c r="H113" s="32" t="s">
        <v>211</v>
      </c>
      <c r="I113" s="32" t="s">
        <v>227</v>
      </c>
      <c r="J113" s="32" t="s">
        <v>510</v>
      </c>
      <c r="K113" s="32" t="s">
        <v>12</v>
      </c>
      <c r="L113" s="32" t="s">
        <v>13</v>
      </c>
      <c r="M113" s="32" t="str">
        <f t="shared" si="1"/>
        <v>360200020AlūksneAP41</v>
      </c>
      <c r="N113" s="32">
        <v>355.05</v>
      </c>
      <c r="O113" s="32">
        <v>14</v>
      </c>
    </row>
    <row r="114" spans="1:15" x14ac:dyDescent="0.3">
      <c r="A114" s="32" t="s">
        <v>82</v>
      </c>
      <c r="B114" s="32" t="s">
        <v>511</v>
      </c>
      <c r="C114" s="32">
        <v>360200026</v>
      </c>
      <c r="D114" s="32" t="s">
        <v>90</v>
      </c>
      <c r="E114" s="32" t="s">
        <v>505</v>
      </c>
      <c r="F114" s="32" t="s">
        <v>506</v>
      </c>
      <c r="G114" s="33" t="s">
        <v>512</v>
      </c>
      <c r="H114" s="32" t="s">
        <v>211</v>
      </c>
      <c r="I114" s="32" t="s">
        <v>513</v>
      </c>
      <c r="J114" s="32" t="s">
        <v>514</v>
      </c>
      <c r="K114" s="32" t="s">
        <v>12</v>
      </c>
      <c r="L114" s="32" t="s">
        <v>13</v>
      </c>
      <c r="M114" s="32" t="str">
        <f t="shared" si="1"/>
        <v>360200026Liepnas pagastsAP41</v>
      </c>
      <c r="N114" s="32">
        <v>925.37</v>
      </c>
      <c r="O114" s="32">
        <v>42</v>
      </c>
    </row>
    <row r="115" spans="1:15" x14ac:dyDescent="0.3">
      <c r="A115" s="32" t="s">
        <v>82</v>
      </c>
      <c r="B115" s="32" t="s">
        <v>515</v>
      </c>
      <c r="C115" s="32">
        <v>360200049</v>
      </c>
      <c r="D115" s="32" t="s">
        <v>91</v>
      </c>
      <c r="E115" s="32" t="s">
        <v>505</v>
      </c>
      <c r="F115" s="32" t="s">
        <v>506</v>
      </c>
      <c r="G115" s="33" t="s">
        <v>516</v>
      </c>
      <c r="H115" s="32" t="s">
        <v>211</v>
      </c>
      <c r="I115" s="32" t="s">
        <v>227</v>
      </c>
      <c r="J115" s="32" t="s">
        <v>517</v>
      </c>
      <c r="K115" s="32" t="s">
        <v>12</v>
      </c>
      <c r="L115" s="32" t="s">
        <v>13</v>
      </c>
      <c r="M115" s="32" t="str">
        <f t="shared" si="1"/>
        <v>360200049Alsviķu pagastsAP41</v>
      </c>
      <c r="N115" s="32">
        <v>513.83000000000004</v>
      </c>
      <c r="O115" s="32">
        <v>23</v>
      </c>
    </row>
    <row r="116" spans="1:15" x14ac:dyDescent="0.3">
      <c r="A116" s="32" t="s">
        <v>82</v>
      </c>
      <c r="B116" s="32" t="s">
        <v>518</v>
      </c>
      <c r="C116" s="32">
        <v>360800001</v>
      </c>
      <c r="D116" s="32" t="s">
        <v>92</v>
      </c>
      <c r="E116" s="32" t="s">
        <v>519</v>
      </c>
      <c r="F116" s="32" t="s">
        <v>520</v>
      </c>
      <c r="G116" s="33" t="s">
        <v>521</v>
      </c>
      <c r="H116" s="32" t="s">
        <v>211</v>
      </c>
      <c r="I116" s="32" t="s">
        <v>261</v>
      </c>
      <c r="J116" s="32" t="s">
        <v>522</v>
      </c>
      <c r="K116" s="32" t="s">
        <v>12</v>
      </c>
      <c r="L116" s="32" t="s">
        <v>13</v>
      </c>
      <c r="M116" s="32" t="str">
        <f t="shared" si="1"/>
        <v>360800001ApeAP41</v>
      </c>
      <c r="N116" s="32">
        <v>4438.8899999999994</v>
      </c>
      <c r="O116" s="32">
        <v>159</v>
      </c>
    </row>
    <row r="117" spans="1:15" x14ac:dyDescent="0.3">
      <c r="A117" s="32" t="s">
        <v>82</v>
      </c>
      <c r="B117" s="32" t="s">
        <v>523</v>
      </c>
      <c r="C117" s="32">
        <v>380200008</v>
      </c>
      <c r="D117" s="32" t="s">
        <v>93</v>
      </c>
      <c r="E117" s="32" t="s">
        <v>485</v>
      </c>
      <c r="F117" s="32" t="s">
        <v>486</v>
      </c>
      <c r="G117" s="33" t="s">
        <v>487</v>
      </c>
      <c r="H117" s="32" t="s">
        <v>268</v>
      </c>
      <c r="I117" s="32" t="s">
        <v>261</v>
      </c>
      <c r="J117" s="32" t="s">
        <v>524</v>
      </c>
      <c r="K117" s="32" t="s">
        <v>12</v>
      </c>
      <c r="L117" s="32" t="s">
        <v>13</v>
      </c>
      <c r="M117" s="32" t="str">
        <f t="shared" si="1"/>
        <v>380200008BalviAP41</v>
      </c>
      <c r="N117" s="32">
        <v>2522.9499999999998</v>
      </c>
      <c r="O117" s="32">
        <v>104</v>
      </c>
    </row>
    <row r="118" spans="1:15" x14ac:dyDescent="0.3">
      <c r="A118" s="32" t="s">
        <v>82</v>
      </c>
      <c r="B118" s="32" t="s">
        <v>525</v>
      </c>
      <c r="C118" s="32">
        <v>381600002</v>
      </c>
      <c r="D118" s="32" t="s">
        <v>94</v>
      </c>
      <c r="E118" s="32" t="s">
        <v>485</v>
      </c>
      <c r="F118" s="32" t="s">
        <v>486</v>
      </c>
      <c r="G118" s="33" t="s">
        <v>526</v>
      </c>
      <c r="H118" s="32" t="s">
        <v>211</v>
      </c>
      <c r="I118" s="32" t="s">
        <v>227</v>
      </c>
      <c r="J118" s="32" t="s">
        <v>527</v>
      </c>
      <c r="K118" s="32" t="s">
        <v>12</v>
      </c>
      <c r="L118" s="32" t="s">
        <v>13</v>
      </c>
      <c r="M118" s="32" t="str">
        <f t="shared" si="1"/>
        <v>381600002ViļakaAP41</v>
      </c>
      <c r="N118" s="32">
        <v>2346.8500000000004</v>
      </c>
      <c r="O118" s="32">
        <v>85</v>
      </c>
    </row>
    <row r="119" spans="1:15" x14ac:dyDescent="0.3">
      <c r="A119" s="32" t="s">
        <v>82</v>
      </c>
      <c r="B119" s="32" t="s">
        <v>528</v>
      </c>
      <c r="C119" s="32">
        <v>381600010</v>
      </c>
      <c r="D119" s="32" t="s">
        <v>95</v>
      </c>
      <c r="E119" s="32" t="s">
        <v>485</v>
      </c>
      <c r="F119" s="32" t="s">
        <v>486</v>
      </c>
      <c r="G119" s="33" t="s">
        <v>526</v>
      </c>
      <c r="H119" s="32" t="s">
        <v>211</v>
      </c>
      <c r="I119" s="32" t="s">
        <v>261</v>
      </c>
      <c r="J119" s="32" t="s">
        <v>527</v>
      </c>
      <c r="K119" s="32" t="s">
        <v>12</v>
      </c>
      <c r="L119" s="32" t="s">
        <v>13</v>
      </c>
      <c r="M119" s="32" t="str">
        <f t="shared" si="1"/>
        <v>381600010ViļakaAP41</v>
      </c>
      <c r="N119" s="32">
        <v>3616.91</v>
      </c>
      <c r="O119" s="32">
        <v>131</v>
      </c>
    </row>
    <row r="120" spans="1:15" x14ac:dyDescent="0.3">
      <c r="A120" s="32" t="s">
        <v>82</v>
      </c>
      <c r="B120" s="32" t="s">
        <v>529</v>
      </c>
      <c r="C120" s="32">
        <v>420200052</v>
      </c>
      <c r="D120" s="32" t="s">
        <v>96</v>
      </c>
      <c r="E120" s="32" t="s">
        <v>530</v>
      </c>
      <c r="F120" s="32" t="s">
        <v>531</v>
      </c>
      <c r="G120" s="33" t="s">
        <v>532</v>
      </c>
      <c r="H120" s="32" t="s">
        <v>211</v>
      </c>
      <c r="I120" s="32" t="s">
        <v>230</v>
      </c>
      <c r="J120" s="32" t="s">
        <v>533</v>
      </c>
      <c r="K120" s="32" t="s">
        <v>12</v>
      </c>
      <c r="L120" s="32" t="s">
        <v>13</v>
      </c>
      <c r="M120" s="32" t="str">
        <f t="shared" si="1"/>
        <v>420200052CēsisAP41</v>
      </c>
      <c r="N120" s="32">
        <v>35943.410000000003</v>
      </c>
      <c r="O120" s="32">
        <v>1344</v>
      </c>
    </row>
    <row r="121" spans="1:15" x14ac:dyDescent="0.3">
      <c r="A121" s="32" t="s">
        <v>82</v>
      </c>
      <c r="B121" s="32" t="s">
        <v>534</v>
      </c>
      <c r="C121" s="32">
        <v>421200002</v>
      </c>
      <c r="D121" s="32" t="s">
        <v>97</v>
      </c>
      <c r="E121" s="32" t="s">
        <v>530</v>
      </c>
      <c r="F121" s="32" t="s">
        <v>531</v>
      </c>
      <c r="G121" s="33" t="s">
        <v>535</v>
      </c>
      <c r="H121" s="32" t="s">
        <v>356</v>
      </c>
      <c r="I121" s="32" t="s">
        <v>536</v>
      </c>
      <c r="J121" s="32" t="s">
        <v>537</v>
      </c>
      <c r="K121" s="32" t="s">
        <v>12</v>
      </c>
      <c r="L121" s="32" t="s">
        <v>13</v>
      </c>
      <c r="M121" s="32" t="str">
        <f t="shared" si="1"/>
        <v>421200002Līgatnes pagastsAP41</v>
      </c>
      <c r="N121" s="32">
        <v>276.10000000000002</v>
      </c>
      <c r="O121" s="32">
        <v>10</v>
      </c>
    </row>
    <row r="122" spans="1:15" x14ac:dyDescent="0.3">
      <c r="A122" s="32" t="s">
        <v>82</v>
      </c>
      <c r="B122" s="32" t="s">
        <v>538</v>
      </c>
      <c r="C122" s="32">
        <v>424700008</v>
      </c>
      <c r="D122" s="32" t="s">
        <v>98</v>
      </c>
      <c r="E122" s="32" t="s">
        <v>530</v>
      </c>
      <c r="F122" s="32" t="s">
        <v>531</v>
      </c>
      <c r="G122" s="33" t="s">
        <v>539</v>
      </c>
      <c r="H122" s="32" t="s">
        <v>211</v>
      </c>
      <c r="I122" s="32" t="s">
        <v>261</v>
      </c>
      <c r="J122" s="32" t="s">
        <v>540</v>
      </c>
      <c r="K122" s="32" t="s">
        <v>12</v>
      </c>
      <c r="L122" s="32" t="s">
        <v>13</v>
      </c>
      <c r="M122" s="32" t="str">
        <f t="shared" si="1"/>
        <v>424700008Zaubes pagastsAP41</v>
      </c>
      <c r="N122" s="32">
        <v>1841.8200000000002</v>
      </c>
      <c r="O122" s="32">
        <v>66</v>
      </c>
    </row>
    <row r="123" spans="1:15" x14ac:dyDescent="0.3">
      <c r="A123" s="32" t="s">
        <v>82</v>
      </c>
      <c r="B123" s="32" t="s">
        <v>541</v>
      </c>
      <c r="C123" s="32">
        <v>500200019</v>
      </c>
      <c r="D123" s="32" t="s">
        <v>99</v>
      </c>
      <c r="E123" s="32" t="s">
        <v>542</v>
      </c>
      <c r="F123" s="32" t="s">
        <v>543</v>
      </c>
      <c r="G123" s="33" t="s">
        <v>544</v>
      </c>
      <c r="H123" s="32" t="s">
        <v>211</v>
      </c>
      <c r="I123" s="32" t="s">
        <v>227</v>
      </c>
      <c r="J123" s="32" t="s">
        <v>545</v>
      </c>
      <c r="K123" s="32" t="s">
        <v>12</v>
      </c>
      <c r="L123" s="32" t="s">
        <v>13</v>
      </c>
      <c r="M123" s="32" t="str">
        <f t="shared" si="1"/>
        <v>500200019Lizuma pagastsAP41</v>
      </c>
      <c r="N123" s="32">
        <v>1691.8200000000002</v>
      </c>
      <c r="O123" s="32">
        <v>65</v>
      </c>
    </row>
    <row r="124" spans="1:15" x14ac:dyDescent="0.3">
      <c r="A124" s="32" t="s">
        <v>82</v>
      </c>
      <c r="B124" s="32" t="s">
        <v>546</v>
      </c>
      <c r="C124" s="32">
        <v>500200046</v>
      </c>
      <c r="D124" s="32" t="s">
        <v>100</v>
      </c>
      <c r="E124" s="32" t="s">
        <v>542</v>
      </c>
      <c r="F124" s="32" t="s">
        <v>543</v>
      </c>
      <c r="G124" s="33" t="s">
        <v>547</v>
      </c>
      <c r="H124" s="32" t="s">
        <v>211</v>
      </c>
      <c r="I124" s="32" t="s">
        <v>261</v>
      </c>
      <c r="J124" s="32" t="s">
        <v>548</v>
      </c>
      <c r="K124" s="32" t="s">
        <v>12</v>
      </c>
      <c r="L124" s="32" t="s">
        <v>13</v>
      </c>
      <c r="M124" s="32" t="str">
        <f t="shared" si="1"/>
        <v>500200046Jaungulbenes pagastsAP41</v>
      </c>
      <c r="N124" s="32">
        <v>1793.1200000000001</v>
      </c>
      <c r="O124" s="32">
        <v>64</v>
      </c>
    </row>
    <row r="125" spans="1:15" x14ac:dyDescent="0.3">
      <c r="A125" s="32" t="s">
        <v>82</v>
      </c>
      <c r="B125" s="32" t="s">
        <v>549</v>
      </c>
      <c r="C125" s="32">
        <v>500200052</v>
      </c>
      <c r="D125" s="32" t="s">
        <v>101</v>
      </c>
      <c r="E125" s="32" t="s">
        <v>485</v>
      </c>
      <c r="F125" s="32" t="s">
        <v>486</v>
      </c>
      <c r="G125" s="33" t="s">
        <v>487</v>
      </c>
      <c r="H125" s="32" t="s">
        <v>335</v>
      </c>
      <c r="I125" s="32" t="s">
        <v>550</v>
      </c>
      <c r="J125" s="32" t="s">
        <v>488</v>
      </c>
      <c r="K125" s="32" t="s">
        <v>12</v>
      </c>
      <c r="L125" s="32" t="s">
        <v>13</v>
      </c>
      <c r="M125" s="32" t="str">
        <f t="shared" si="1"/>
        <v>500200052BalviAP41</v>
      </c>
      <c r="N125" s="32">
        <v>3569.5099999999998</v>
      </c>
      <c r="O125" s="32">
        <v>148</v>
      </c>
    </row>
    <row r="126" spans="1:15" x14ac:dyDescent="0.3">
      <c r="A126" s="32" t="s">
        <v>82</v>
      </c>
      <c r="B126" s="32" t="s">
        <v>549</v>
      </c>
      <c r="C126" s="32">
        <v>500200052</v>
      </c>
      <c r="D126" s="32" t="s">
        <v>101</v>
      </c>
      <c r="E126" s="32" t="s">
        <v>485</v>
      </c>
      <c r="F126" s="32" t="s">
        <v>486</v>
      </c>
      <c r="G126" s="33" t="s">
        <v>487</v>
      </c>
      <c r="H126" s="32" t="s">
        <v>335</v>
      </c>
      <c r="I126" s="32" t="s">
        <v>550</v>
      </c>
      <c r="J126" s="32" t="s">
        <v>488</v>
      </c>
      <c r="K126" s="32" t="s">
        <v>15</v>
      </c>
      <c r="L126" s="32" t="s">
        <v>16</v>
      </c>
      <c r="M126" s="32" t="str">
        <f t="shared" si="1"/>
        <v>500200052BalviAP42</v>
      </c>
      <c r="N126" s="32">
        <v>350.88</v>
      </c>
      <c r="O126" s="32">
        <v>12</v>
      </c>
    </row>
    <row r="127" spans="1:15" x14ac:dyDescent="0.3">
      <c r="A127" s="32" t="s">
        <v>82</v>
      </c>
      <c r="B127" s="32" t="s">
        <v>549</v>
      </c>
      <c r="C127" s="32">
        <v>500200052</v>
      </c>
      <c r="D127" s="32" t="s">
        <v>101</v>
      </c>
      <c r="E127" s="32" t="s">
        <v>542</v>
      </c>
      <c r="F127" s="32" t="s">
        <v>543</v>
      </c>
      <c r="G127" s="33" t="s">
        <v>551</v>
      </c>
      <c r="H127" s="32" t="s">
        <v>211</v>
      </c>
      <c r="I127" s="32" t="s">
        <v>552</v>
      </c>
      <c r="J127" s="32" t="s">
        <v>553</v>
      </c>
      <c r="K127" s="32" t="s">
        <v>12</v>
      </c>
      <c r="L127" s="32" t="s">
        <v>13</v>
      </c>
      <c r="M127" s="32" t="str">
        <f t="shared" si="1"/>
        <v>500200052GulbeneAP41</v>
      </c>
      <c r="N127" s="32">
        <v>9774.34</v>
      </c>
      <c r="O127" s="32">
        <v>350</v>
      </c>
    </row>
    <row r="128" spans="1:15" x14ac:dyDescent="0.3">
      <c r="A128" s="32" t="s">
        <v>82</v>
      </c>
      <c r="B128" s="32" t="s">
        <v>554</v>
      </c>
      <c r="C128" s="32">
        <v>660200017</v>
      </c>
      <c r="D128" s="32" t="s">
        <v>102</v>
      </c>
      <c r="E128" s="32" t="s">
        <v>555</v>
      </c>
      <c r="F128" s="32" t="s">
        <v>556</v>
      </c>
      <c r="G128" s="33" t="s">
        <v>557</v>
      </c>
      <c r="H128" s="32" t="s">
        <v>211</v>
      </c>
      <c r="I128" s="32" t="s">
        <v>427</v>
      </c>
      <c r="J128" s="32" t="s">
        <v>558</v>
      </c>
      <c r="K128" s="32" t="s">
        <v>12</v>
      </c>
      <c r="L128" s="32" t="s">
        <v>13</v>
      </c>
      <c r="M128" s="32" t="str">
        <f t="shared" si="1"/>
        <v>660200017LimbažiAP41</v>
      </c>
      <c r="N128" s="32">
        <v>552.20000000000005</v>
      </c>
      <c r="O128" s="32">
        <v>20</v>
      </c>
    </row>
    <row r="129" spans="1:15" x14ac:dyDescent="0.3">
      <c r="A129" s="32" t="s">
        <v>82</v>
      </c>
      <c r="B129" s="32" t="s">
        <v>559</v>
      </c>
      <c r="C129" s="32">
        <v>660200027</v>
      </c>
      <c r="D129" s="32" t="s">
        <v>103</v>
      </c>
      <c r="E129" s="32" t="s">
        <v>555</v>
      </c>
      <c r="F129" s="32" t="s">
        <v>556</v>
      </c>
      <c r="G129" s="33" t="s">
        <v>557</v>
      </c>
      <c r="H129" s="32" t="s">
        <v>211</v>
      </c>
      <c r="I129" s="32" t="s">
        <v>560</v>
      </c>
      <c r="J129" s="32" t="s">
        <v>558</v>
      </c>
      <c r="K129" s="32" t="s">
        <v>12</v>
      </c>
      <c r="L129" s="32" t="s">
        <v>13</v>
      </c>
      <c r="M129" s="32" t="str">
        <f t="shared" si="1"/>
        <v>660200027LimbažiAP41</v>
      </c>
      <c r="N129" s="32">
        <v>1307.1300000000001</v>
      </c>
      <c r="O129" s="32">
        <v>57</v>
      </c>
    </row>
    <row r="130" spans="1:15" x14ac:dyDescent="0.3">
      <c r="A130" s="32" t="s">
        <v>82</v>
      </c>
      <c r="B130" s="32" t="s">
        <v>561</v>
      </c>
      <c r="C130" s="32">
        <v>660200040</v>
      </c>
      <c r="D130" s="32" t="s">
        <v>104</v>
      </c>
      <c r="E130" s="32" t="s">
        <v>555</v>
      </c>
      <c r="F130" s="32" t="s">
        <v>556</v>
      </c>
      <c r="G130" s="33" t="s">
        <v>562</v>
      </c>
      <c r="H130" s="32" t="s">
        <v>211</v>
      </c>
      <c r="I130" s="32" t="s">
        <v>227</v>
      </c>
      <c r="J130" s="32" t="s">
        <v>563</v>
      </c>
      <c r="K130" s="32" t="s">
        <v>12</v>
      </c>
      <c r="L130" s="32" t="s">
        <v>13</v>
      </c>
      <c r="M130" s="32" t="str">
        <f t="shared" si="1"/>
        <v>660200040Vidrižu pagastsAP41</v>
      </c>
      <c r="N130" s="32">
        <v>938.74</v>
      </c>
      <c r="O130" s="32">
        <v>34</v>
      </c>
    </row>
    <row r="131" spans="1:15" x14ac:dyDescent="0.3">
      <c r="A131" s="32" t="s">
        <v>82</v>
      </c>
      <c r="B131" s="32" t="s">
        <v>564</v>
      </c>
      <c r="C131" s="32">
        <v>661000005</v>
      </c>
      <c r="D131" s="32" t="s">
        <v>105</v>
      </c>
      <c r="E131" s="32" t="s">
        <v>555</v>
      </c>
      <c r="F131" s="32" t="s">
        <v>556</v>
      </c>
      <c r="G131" s="33" t="s">
        <v>565</v>
      </c>
      <c r="H131" s="32" t="s">
        <v>211</v>
      </c>
      <c r="I131" s="32" t="s">
        <v>227</v>
      </c>
      <c r="J131" s="32" t="s">
        <v>566</v>
      </c>
      <c r="K131" s="32" t="s">
        <v>12</v>
      </c>
      <c r="L131" s="32" t="s">
        <v>13</v>
      </c>
      <c r="M131" s="32" t="str">
        <f t="shared" si="1"/>
        <v>661000005AlojaAP41</v>
      </c>
      <c r="N131" s="32">
        <v>1153.3</v>
      </c>
      <c r="O131" s="32">
        <v>40</v>
      </c>
    </row>
    <row r="132" spans="1:15" x14ac:dyDescent="0.3">
      <c r="A132" s="32" t="s">
        <v>82</v>
      </c>
      <c r="B132" s="32" t="s">
        <v>567</v>
      </c>
      <c r="C132" s="32">
        <v>661400005</v>
      </c>
      <c r="D132" s="32" t="s">
        <v>106</v>
      </c>
      <c r="E132" s="32" t="s">
        <v>555</v>
      </c>
      <c r="F132" s="32" t="s">
        <v>556</v>
      </c>
      <c r="G132" s="33" t="s">
        <v>568</v>
      </c>
      <c r="H132" s="32" t="s">
        <v>211</v>
      </c>
      <c r="I132" s="32" t="s">
        <v>261</v>
      </c>
      <c r="J132" s="32" t="s">
        <v>569</v>
      </c>
      <c r="K132" s="32" t="s">
        <v>12</v>
      </c>
      <c r="L132" s="32" t="s">
        <v>13</v>
      </c>
      <c r="M132" s="32" t="str">
        <f t="shared" ref="M132:M183" si="2">C132&amp;G132&amp;K132</f>
        <v>661400005SalacgrīvaAP41</v>
      </c>
      <c r="N132" s="32">
        <v>223.76000000000002</v>
      </c>
      <c r="O132" s="32">
        <v>14</v>
      </c>
    </row>
    <row r="133" spans="1:15" x14ac:dyDescent="0.3">
      <c r="A133" s="32" t="s">
        <v>82</v>
      </c>
      <c r="B133" s="32" t="s">
        <v>570</v>
      </c>
      <c r="C133" s="32">
        <v>661400017</v>
      </c>
      <c r="D133" s="32" t="s">
        <v>107</v>
      </c>
      <c r="E133" s="32" t="s">
        <v>555</v>
      </c>
      <c r="F133" s="32" t="s">
        <v>556</v>
      </c>
      <c r="G133" s="33" t="s">
        <v>571</v>
      </c>
      <c r="H133" s="32" t="s">
        <v>211</v>
      </c>
      <c r="I133" s="32" t="s">
        <v>227</v>
      </c>
      <c r="J133" s="32" t="s">
        <v>572</v>
      </c>
      <c r="K133" s="32" t="s">
        <v>12</v>
      </c>
      <c r="L133" s="32" t="s">
        <v>13</v>
      </c>
      <c r="M133" s="32" t="str">
        <f t="shared" si="2"/>
        <v>661400017AinažiAP41</v>
      </c>
      <c r="N133" s="32">
        <v>4253.7700000000004</v>
      </c>
      <c r="O133" s="32">
        <v>152</v>
      </c>
    </row>
    <row r="134" spans="1:15" x14ac:dyDescent="0.3">
      <c r="A134" s="32" t="s">
        <v>82</v>
      </c>
      <c r="B134" s="32" t="s">
        <v>573</v>
      </c>
      <c r="C134" s="32">
        <v>700200041</v>
      </c>
      <c r="D134" s="32" t="s">
        <v>108</v>
      </c>
      <c r="E134" s="32" t="s">
        <v>574</v>
      </c>
      <c r="F134" s="32" t="s">
        <v>575</v>
      </c>
      <c r="G134" s="33" t="s">
        <v>576</v>
      </c>
      <c r="H134" s="32" t="s">
        <v>211</v>
      </c>
      <c r="I134" s="32" t="s">
        <v>577</v>
      </c>
      <c r="J134" s="32" t="s">
        <v>578</v>
      </c>
      <c r="K134" s="32" t="s">
        <v>12</v>
      </c>
      <c r="L134" s="32" t="s">
        <v>13</v>
      </c>
      <c r="M134" s="32" t="str">
        <f t="shared" si="2"/>
        <v>700200041MadonaAP41</v>
      </c>
      <c r="N134" s="32">
        <v>14915.84</v>
      </c>
      <c r="O134" s="32">
        <v>540</v>
      </c>
    </row>
    <row r="135" spans="1:15" x14ac:dyDescent="0.3">
      <c r="A135" s="32" t="s">
        <v>82</v>
      </c>
      <c r="B135" s="32" t="s">
        <v>579</v>
      </c>
      <c r="C135" s="32">
        <v>701400003</v>
      </c>
      <c r="D135" s="32" t="s">
        <v>109</v>
      </c>
      <c r="E135" s="32" t="s">
        <v>574</v>
      </c>
      <c r="F135" s="32" t="s">
        <v>575</v>
      </c>
      <c r="G135" s="33" t="s">
        <v>580</v>
      </c>
      <c r="H135" s="32" t="s">
        <v>211</v>
      </c>
      <c r="I135" s="32" t="s">
        <v>261</v>
      </c>
      <c r="J135" s="32" t="s">
        <v>581</v>
      </c>
      <c r="K135" s="32" t="s">
        <v>12</v>
      </c>
      <c r="L135" s="32" t="s">
        <v>13</v>
      </c>
      <c r="M135" s="32" t="str">
        <f t="shared" si="2"/>
        <v>701400003LubānaAP41</v>
      </c>
      <c r="N135" s="32">
        <v>2582.13</v>
      </c>
      <c r="O135" s="32">
        <v>108</v>
      </c>
    </row>
    <row r="136" spans="1:15" x14ac:dyDescent="0.3">
      <c r="A136" s="32" t="s">
        <v>82</v>
      </c>
      <c r="B136" s="32" t="s">
        <v>582</v>
      </c>
      <c r="C136" s="32">
        <v>701800002</v>
      </c>
      <c r="D136" s="32" t="s">
        <v>110</v>
      </c>
      <c r="E136" s="32" t="s">
        <v>583</v>
      </c>
      <c r="F136" s="32" t="s">
        <v>584</v>
      </c>
      <c r="G136" s="33" t="s">
        <v>585</v>
      </c>
      <c r="H136" s="32" t="s">
        <v>211</v>
      </c>
      <c r="I136" s="32" t="s">
        <v>227</v>
      </c>
      <c r="J136" s="32" t="s">
        <v>586</v>
      </c>
      <c r="K136" s="32" t="s">
        <v>12</v>
      </c>
      <c r="L136" s="32" t="s">
        <v>13</v>
      </c>
      <c r="M136" s="32" t="str">
        <f t="shared" si="2"/>
        <v>701800002VarakļāniAP41</v>
      </c>
      <c r="N136" s="32">
        <v>3274.28</v>
      </c>
      <c r="O136" s="32">
        <v>118</v>
      </c>
    </row>
    <row r="137" spans="1:15" x14ac:dyDescent="0.3">
      <c r="A137" s="32" t="s">
        <v>82</v>
      </c>
      <c r="B137" s="32" t="s">
        <v>587</v>
      </c>
      <c r="C137" s="32">
        <v>701800003</v>
      </c>
      <c r="D137" s="32" t="s">
        <v>111</v>
      </c>
      <c r="E137" s="32" t="s">
        <v>583</v>
      </c>
      <c r="F137" s="32" t="s">
        <v>584</v>
      </c>
      <c r="G137" s="33" t="s">
        <v>585</v>
      </c>
      <c r="H137" s="32" t="s">
        <v>211</v>
      </c>
      <c r="I137" s="32" t="s">
        <v>588</v>
      </c>
      <c r="J137" s="32" t="s">
        <v>589</v>
      </c>
      <c r="K137" s="32" t="s">
        <v>12</v>
      </c>
      <c r="L137" s="32" t="s">
        <v>13</v>
      </c>
      <c r="M137" s="32" t="str">
        <f t="shared" si="2"/>
        <v>701800003VarakļāniAP41</v>
      </c>
      <c r="N137" s="32">
        <v>635.03</v>
      </c>
      <c r="O137" s="32">
        <v>23</v>
      </c>
    </row>
    <row r="138" spans="1:15" x14ac:dyDescent="0.3">
      <c r="A138" s="32" t="s">
        <v>82</v>
      </c>
      <c r="B138" s="32" t="s">
        <v>590</v>
      </c>
      <c r="C138" s="32">
        <v>705500004</v>
      </c>
      <c r="D138" s="32" t="s">
        <v>112</v>
      </c>
      <c r="E138" s="32" t="s">
        <v>574</v>
      </c>
      <c r="F138" s="32" t="s">
        <v>575</v>
      </c>
      <c r="G138" s="33" t="s">
        <v>591</v>
      </c>
      <c r="H138" s="32" t="s">
        <v>211</v>
      </c>
      <c r="I138" s="32" t="s">
        <v>227</v>
      </c>
      <c r="J138" s="32" t="s">
        <v>592</v>
      </c>
      <c r="K138" s="32" t="s">
        <v>12</v>
      </c>
      <c r="L138" s="32" t="s">
        <v>13</v>
      </c>
      <c r="M138" s="32" t="str">
        <f t="shared" si="2"/>
        <v>705500004Ērgļu pagastsAP41</v>
      </c>
      <c r="N138" s="32">
        <v>3521.14</v>
      </c>
      <c r="O138" s="32">
        <v>127</v>
      </c>
    </row>
    <row r="139" spans="1:15" x14ac:dyDescent="0.3">
      <c r="A139" s="32" t="s">
        <v>82</v>
      </c>
      <c r="B139" s="32" t="s">
        <v>593</v>
      </c>
      <c r="C139" s="32">
        <v>940200021</v>
      </c>
      <c r="D139" s="32" t="s">
        <v>113</v>
      </c>
      <c r="E139" s="32" t="s">
        <v>497</v>
      </c>
      <c r="F139" s="32" t="s">
        <v>498</v>
      </c>
      <c r="G139" s="33" t="s">
        <v>594</v>
      </c>
      <c r="H139" s="32" t="s">
        <v>211</v>
      </c>
      <c r="I139" s="32" t="s">
        <v>227</v>
      </c>
      <c r="J139" s="32" t="s">
        <v>595</v>
      </c>
      <c r="K139" s="32" t="s">
        <v>12</v>
      </c>
      <c r="L139" s="32" t="s">
        <v>13</v>
      </c>
      <c r="M139" s="32" t="str">
        <f t="shared" si="2"/>
        <v>940200021Vijciema pagastsAP41</v>
      </c>
      <c r="N139" s="32">
        <v>456.43000000000006</v>
      </c>
      <c r="O139" s="32">
        <v>16</v>
      </c>
    </row>
    <row r="140" spans="1:15" x14ac:dyDescent="0.3">
      <c r="A140" s="32" t="s">
        <v>82</v>
      </c>
      <c r="B140" s="32" t="s">
        <v>596</v>
      </c>
      <c r="C140" s="32">
        <v>941600005</v>
      </c>
      <c r="D140" s="32" t="s">
        <v>114</v>
      </c>
      <c r="E140" s="32" t="s">
        <v>519</v>
      </c>
      <c r="F140" s="32" t="s">
        <v>520</v>
      </c>
      <c r="G140" s="33" t="s">
        <v>597</v>
      </c>
      <c r="H140" s="32" t="s">
        <v>211</v>
      </c>
      <c r="I140" s="32" t="s">
        <v>261</v>
      </c>
      <c r="J140" s="32" t="s">
        <v>598</v>
      </c>
      <c r="K140" s="32" t="s">
        <v>12</v>
      </c>
      <c r="L140" s="32" t="s">
        <v>13</v>
      </c>
      <c r="M140" s="32" t="str">
        <f t="shared" si="2"/>
        <v>941600005Blomes pagastsAP41</v>
      </c>
      <c r="N140" s="32">
        <v>220.88</v>
      </c>
      <c r="O140" s="32">
        <v>8</v>
      </c>
    </row>
    <row r="141" spans="1:15" x14ac:dyDescent="0.3">
      <c r="A141" s="32" t="s">
        <v>82</v>
      </c>
      <c r="B141" s="32" t="s">
        <v>599</v>
      </c>
      <c r="C141" s="32">
        <v>941600020</v>
      </c>
      <c r="D141" s="32" t="s">
        <v>115</v>
      </c>
      <c r="E141" s="32" t="s">
        <v>519</v>
      </c>
      <c r="F141" s="32" t="s">
        <v>520</v>
      </c>
      <c r="G141" s="33" t="s">
        <v>600</v>
      </c>
      <c r="H141" s="32" t="s">
        <v>211</v>
      </c>
      <c r="I141" s="32" t="s">
        <v>227</v>
      </c>
      <c r="J141" s="32" t="s">
        <v>601</v>
      </c>
      <c r="K141" s="32" t="s">
        <v>12</v>
      </c>
      <c r="L141" s="32" t="s">
        <v>13</v>
      </c>
      <c r="M141" s="32" t="str">
        <f t="shared" si="2"/>
        <v>941600020SmilteneAP41</v>
      </c>
      <c r="N141" s="32">
        <v>11844.400000000001</v>
      </c>
      <c r="O141" s="32">
        <v>424</v>
      </c>
    </row>
    <row r="142" spans="1:15" x14ac:dyDescent="0.3">
      <c r="A142" s="32" t="s">
        <v>82</v>
      </c>
      <c r="B142" s="32" t="s">
        <v>602</v>
      </c>
      <c r="C142" s="32">
        <v>961000003</v>
      </c>
      <c r="D142" s="32" t="s">
        <v>116</v>
      </c>
      <c r="E142" s="32" t="s">
        <v>490</v>
      </c>
      <c r="F142" s="32" t="s">
        <v>491</v>
      </c>
      <c r="G142" s="33" t="s">
        <v>603</v>
      </c>
      <c r="H142" s="32" t="s">
        <v>211</v>
      </c>
      <c r="I142" s="32" t="s">
        <v>261</v>
      </c>
      <c r="J142" s="32" t="s">
        <v>604</v>
      </c>
      <c r="K142" s="32" t="s">
        <v>12</v>
      </c>
      <c r="L142" s="32" t="s">
        <v>13</v>
      </c>
      <c r="M142" s="32" t="str">
        <f t="shared" si="2"/>
        <v>961000003MazsalacaAP41</v>
      </c>
      <c r="N142" s="32">
        <v>4088.4300000000003</v>
      </c>
      <c r="O142" s="32">
        <v>172</v>
      </c>
    </row>
    <row r="143" spans="1:15" x14ac:dyDescent="0.3">
      <c r="A143" s="32" t="s">
        <v>82</v>
      </c>
      <c r="B143" s="32" t="s">
        <v>605</v>
      </c>
      <c r="C143" s="32">
        <v>961600007</v>
      </c>
      <c r="D143" s="32" t="s">
        <v>117</v>
      </c>
      <c r="E143" s="32" t="s">
        <v>490</v>
      </c>
      <c r="F143" s="32" t="s">
        <v>491</v>
      </c>
      <c r="G143" s="33" t="s">
        <v>606</v>
      </c>
      <c r="H143" s="32" t="s">
        <v>211</v>
      </c>
      <c r="I143" s="32" t="s">
        <v>427</v>
      </c>
      <c r="J143" s="32" t="s">
        <v>607</v>
      </c>
      <c r="K143" s="32" t="s">
        <v>12</v>
      </c>
      <c r="L143" s="32" t="s">
        <v>13</v>
      </c>
      <c r="M143" s="32" t="str">
        <f t="shared" si="2"/>
        <v>961600007RūjienaAP41</v>
      </c>
      <c r="N143" s="32">
        <v>5398.82</v>
      </c>
      <c r="O143" s="32">
        <v>193</v>
      </c>
    </row>
    <row r="144" spans="1:15" x14ac:dyDescent="0.3">
      <c r="A144" s="32" t="s">
        <v>118</v>
      </c>
      <c r="B144" s="32" t="s">
        <v>608</v>
      </c>
      <c r="C144" s="32">
        <v>10000995</v>
      </c>
      <c r="D144" s="32" t="s">
        <v>66</v>
      </c>
      <c r="E144" s="32" t="s">
        <v>609</v>
      </c>
      <c r="F144" s="32" t="s">
        <v>610</v>
      </c>
      <c r="G144" s="33" t="s">
        <v>611</v>
      </c>
      <c r="H144" s="32" t="s">
        <v>243</v>
      </c>
      <c r="I144" s="32" t="s">
        <v>612</v>
      </c>
      <c r="J144" s="32" t="s">
        <v>613</v>
      </c>
      <c r="K144" s="32" t="s">
        <v>15</v>
      </c>
      <c r="L144" s="32" t="s">
        <v>16</v>
      </c>
      <c r="M144" s="32" t="str">
        <f t="shared" si="2"/>
        <v>10000995OgreAP42</v>
      </c>
      <c r="N144" s="32">
        <v>82.83</v>
      </c>
      <c r="O144" s="32">
        <v>3</v>
      </c>
    </row>
    <row r="145" spans="1:15" x14ac:dyDescent="0.3">
      <c r="A145" s="32" t="s">
        <v>118</v>
      </c>
      <c r="B145" s="32" t="s">
        <v>614</v>
      </c>
      <c r="C145" s="32">
        <v>31000004</v>
      </c>
      <c r="D145" s="32" t="s">
        <v>120</v>
      </c>
      <c r="E145" s="32" t="s">
        <v>615</v>
      </c>
      <c r="F145" s="32" t="s">
        <v>616</v>
      </c>
      <c r="G145" s="33" t="s">
        <v>617</v>
      </c>
      <c r="H145" s="32" t="s">
        <v>243</v>
      </c>
      <c r="I145" s="32" t="s">
        <v>618</v>
      </c>
      <c r="J145" s="32" t="s">
        <v>619</v>
      </c>
      <c r="K145" s="32" t="s">
        <v>12</v>
      </c>
      <c r="L145" s="32" t="s">
        <v>13</v>
      </c>
      <c r="M145" s="32" t="str">
        <f t="shared" si="2"/>
        <v>31000004JēkabpilsAP41</v>
      </c>
      <c r="N145" s="32">
        <v>993.96</v>
      </c>
      <c r="O145" s="32">
        <v>36</v>
      </c>
    </row>
    <row r="146" spans="1:15" x14ac:dyDescent="0.3">
      <c r="A146" s="32" t="s">
        <v>118</v>
      </c>
      <c r="B146" s="32" t="s">
        <v>614</v>
      </c>
      <c r="C146" s="32">
        <v>31000004</v>
      </c>
      <c r="D146" s="32" t="s">
        <v>120</v>
      </c>
      <c r="E146" s="32" t="s">
        <v>615</v>
      </c>
      <c r="F146" s="32" t="s">
        <v>616</v>
      </c>
      <c r="G146" s="33" t="s">
        <v>620</v>
      </c>
      <c r="H146" s="32" t="s">
        <v>211</v>
      </c>
      <c r="I146" s="32" t="s">
        <v>621</v>
      </c>
      <c r="J146" s="32" t="s">
        <v>622</v>
      </c>
      <c r="K146" s="32" t="s">
        <v>12</v>
      </c>
      <c r="L146" s="32" t="s">
        <v>13</v>
      </c>
      <c r="M146" s="32" t="str">
        <f t="shared" si="2"/>
        <v>31000004Salas pagastsAP41</v>
      </c>
      <c r="N146" s="32">
        <v>45213.87</v>
      </c>
      <c r="O146" s="32">
        <v>1674</v>
      </c>
    </row>
    <row r="147" spans="1:15" x14ac:dyDescent="0.3">
      <c r="A147" s="32" t="s">
        <v>118</v>
      </c>
      <c r="B147" s="32" t="s">
        <v>623</v>
      </c>
      <c r="C147" s="32">
        <v>90000026</v>
      </c>
      <c r="D147" s="32" t="s">
        <v>121</v>
      </c>
      <c r="E147" s="32" t="s">
        <v>624</v>
      </c>
      <c r="F147" s="32" t="s">
        <v>625</v>
      </c>
      <c r="G147" s="33" t="s">
        <v>625</v>
      </c>
      <c r="H147" s="32" t="s">
        <v>211</v>
      </c>
      <c r="I147" s="32" t="s">
        <v>227</v>
      </c>
      <c r="J147" s="32" t="s">
        <v>626</v>
      </c>
      <c r="K147" s="32" t="s">
        <v>12</v>
      </c>
      <c r="L147" s="32" t="s">
        <v>13</v>
      </c>
      <c r="M147" s="32" t="str">
        <f t="shared" si="2"/>
        <v>90000026JelgavaAP41</v>
      </c>
      <c r="N147" s="32">
        <v>27950.080000000002</v>
      </c>
      <c r="O147" s="32">
        <v>1057</v>
      </c>
    </row>
    <row r="148" spans="1:15" x14ac:dyDescent="0.3">
      <c r="A148" s="32" t="s">
        <v>118</v>
      </c>
      <c r="B148" s="32" t="s">
        <v>627</v>
      </c>
      <c r="C148" s="32">
        <v>90000033</v>
      </c>
      <c r="D148" s="32" t="s">
        <v>122</v>
      </c>
      <c r="E148" s="32" t="s">
        <v>624</v>
      </c>
      <c r="F148" s="32" t="s">
        <v>625</v>
      </c>
      <c r="G148" s="33" t="s">
        <v>625</v>
      </c>
      <c r="H148" s="32" t="s">
        <v>268</v>
      </c>
      <c r="I148" s="32" t="s">
        <v>628</v>
      </c>
      <c r="J148" s="32" t="s">
        <v>629</v>
      </c>
      <c r="K148" s="32" t="s">
        <v>12</v>
      </c>
      <c r="L148" s="32" t="s">
        <v>13</v>
      </c>
      <c r="M148" s="32" t="str">
        <f t="shared" si="2"/>
        <v>90000033JelgavaAP41</v>
      </c>
      <c r="N148" s="32">
        <v>3822.6499999999996</v>
      </c>
      <c r="O148" s="32">
        <v>245</v>
      </c>
    </row>
    <row r="149" spans="1:15" x14ac:dyDescent="0.3">
      <c r="A149" s="32" t="s">
        <v>118</v>
      </c>
      <c r="B149" s="32" t="s">
        <v>630</v>
      </c>
      <c r="C149" s="32">
        <v>90024101</v>
      </c>
      <c r="D149" s="32" t="s">
        <v>123</v>
      </c>
      <c r="E149" s="32" t="s">
        <v>624</v>
      </c>
      <c r="F149" s="32" t="s">
        <v>625</v>
      </c>
      <c r="G149" s="33" t="s">
        <v>625</v>
      </c>
      <c r="H149" s="32" t="s">
        <v>211</v>
      </c>
      <c r="I149" s="32" t="s">
        <v>631</v>
      </c>
      <c r="J149" s="32" t="s">
        <v>632</v>
      </c>
      <c r="K149" s="32" t="s">
        <v>12</v>
      </c>
      <c r="L149" s="32" t="s">
        <v>13</v>
      </c>
      <c r="M149" s="32" t="str">
        <f t="shared" si="2"/>
        <v>90024101JelgavaAP41</v>
      </c>
      <c r="N149" s="32">
        <v>16605.32</v>
      </c>
      <c r="O149" s="32">
        <v>598</v>
      </c>
    </row>
    <row r="150" spans="1:15" x14ac:dyDescent="0.3">
      <c r="A150" s="32" t="s">
        <v>118</v>
      </c>
      <c r="B150" s="32" t="s">
        <v>630</v>
      </c>
      <c r="C150" s="32">
        <v>90024101</v>
      </c>
      <c r="D150" s="32" t="s">
        <v>123</v>
      </c>
      <c r="E150" s="32" t="s">
        <v>624</v>
      </c>
      <c r="F150" s="32" t="s">
        <v>625</v>
      </c>
      <c r="G150" s="33" t="s">
        <v>625</v>
      </c>
      <c r="H150" s="32" t="s">
        <v>211</v>
      </c>
      <c r="I150" s="32" t="s">
        <v>631</v>
      </c>
      <c r="J150" s="32" t="s">
        <v>632</v>
      </c>
      <c r="K150" s="32" t="s">
        <v>15</v>
      </c>
      <c r="L150" s="32" t="s">
        <v>16</v>
      </c>
      <c r="M150" s="32" t="str">
        <f t="shared" si="2"/>
        <v>90024101JelgavaAP42</v>
      </c>
      <c r="N150" s="32">
        <v>362.19</v>
      </c>
      <c r="O150" s="32">
        <v>13</v>
      </c>
    </row>
    <row r="151" spans="1:15" x14ac:dyDescent="0.3">
      <c r="A151" s="32" t="s">
        <v>118</v>
      </c>
      <c r="B151" s="32" t="s">
        <v>633</v>
      </c>
      <c r="C151" s="32">
        <v>90075406</v>
      </c>
      <c r="D151" s="32" t="s">
        <v>124</v>
      </c>
      <c r="E151" s="32" t="s">
        <v>624</v>
      </c>
      <c r="F151" s="32" t="s">
        <v>625</v>
      </c>
      <c r="G151" s="33" t="s">
        <v>625</v>
      </c>
      <c r="H151" s="32" t="s">
        <v>211</v>
      </c>
      <c r="I151" s="32" t="s">
        <v>261</v>
      </c>
      <c r="J151" s="32" t="s">
        <v>634</v>
      </c>
      <c r="K151" s="32" t="s">
        <v>12</v>
      </c>
      <c r="L151" s="32" t="s">
        <v>13</v>
      </c>
      <c r="M151" s="32" t="str">
        <f t="shared" si="2"/>
        <v>90075406JelgavaAP41</v>
      </c>
      <c r="N151" s="32">
        <v>1568.98</v>
      </c>
      <c r="O151" s="32">
        <v>56</v>
      </c>
    </row>
    <row r="152" spans="1:15" x14ac:dyDescent="0.3">
      <c r="A152" s="32" t="s">
        <v>118</v>
      </c>
      <c r="B152" s="32" t="s">
        <v>635</v>
      </c>
      <c r="C152" s="32">
        <v>110000048</v>
      </c>
      <c r="D152" s="32" t="s">
        <v>125</v>
      </c>
      <c r="E152" s="32" t="s">
        <v>615</v>
      </c>
      <c r="F152" s="32" t="s">
        <v>616</v>
      </c>
      <c r="G152" s="33" t="s">
        <v>617</v>
      </c>
      <c r="H152" s="32" t="s">
        <v>268</v>
      </c>
      <c r="I152" s="32" t="s">
        <v>636</v>
      </c>
      <c r="J152" s="32" t="s">
        <v>637</v>
      </c>
      <c r="K152" s="32" t="s">
        <v>12</v>
      </c>
      <c r="L152" s="32" t="s">
        <v>13</v>
      </c>
      <c r="M152" s="32" t="str">
        <f t="shared" si="2"/>
        <v>110000048JēkabpilsAP41</v>
      </c>
      <c r="N152" s="32">
        <v>8499.1999999999989</v>
      </c>
      <c r="O152" s="32">
        <v>343</v>
      </c>
    </row>
    <row r="153" spans="1:15" x14ac:dyDescent="0.3">
      <c r="A153" s="32" t="s">
        <v>118</v>
      </c>
      <c r="B153" s="32" t="s">
        <v>635</v>
      </c>
      <c r="C153" s="32">
        <v>110000048</v>
      </c>
      <c r="D153" s="32" t="s">
        <v>125</v>
      </c>
      <c r="E153" s="32" t="s">
        <v>615</v>
      </c>
      <c r="F153" s="32" t="s">
        <v>616</v>
      </c>
      <c r="G153" s="33" t="s">
        <v>617</v>
      </c>
      <c r="H153" s="32" t="s">
        <v>268</v>
      </c>
      <c r="I153" s="32" t="s">
        <v>636</v>
      </c>
      <c r="J153" s="32" t="s">
        <v>637</v>
      </c>
      <c r="K153" s="32" t="s">
        <v>15</v>
      </c>
      <c r="L153" s="32" t="s">
        <v>16</v>
      </c>
      <c r="M153" s="32" t="str">
        <f t="shared" si="2"/>
        <v>110000048JēkabpilsAP42</v>
      </c>
      <c r="N153" s="32">
        <v>2928.3900000000003</v>
      </c>
      <c r="O153" s="32">
        <v>105</v>
      </c>
    </row>
    <row r="154" spans="1:15" x14ac:dyDescent="0.3">
      <c r="A154" s="32" t="s">
        <v>118</v>
      </c>
      <c r="B154" s="32" t="s">
        <v>638</v>
      </c>
      <c r="C154" s="32">
        <v>320200001</v>
      </c>
      <c r="D154" s="32" t="s">
        <v>126</v>
      </c>
      <c r="E154" s="32" t="s">
        <v>639</v>
      </c>
      <c r="F154" s="32" t="s">
        <v>640</v>
      </c>
      <c r="G154" s="33" t="s">
        <v>641</v>
      </c>
      <c r="H154" s="32" t="s">
        <v>211</v>
      </c>
      <c r="I154" s="32" t="s">
        <v>227</v>
      </c>
      <c r="J154" s="32" t="s">
        <v>642</v>
      </c>
      <c r="K154" s="32" t="s">
        <v>12</v>
      </c>
      <c r="L154" s="32" t="s">
        <v>13</v>
      </c>
      <c r="M154" s="32" t="str">
        <f t="shared" si="2"/>
        <v>320200001AizkraukleAP41</v>
      </c>
      <c r="N154" s="32">
        <v>18723.96</v>
      </c>
      <c r="O154" s="32">
        <v>689</v>
      </c>
    </row>
    <row r="155" spans="1:15" x14ac:dyDescent="0.3">
      <c r="A155" s="32" t="s">
        <v>118</v>
      </c>
      <c r="B155" s="32" t="s">
        <v>638</v>
      </c>
      <c r="C155" s="32">
        <v>320200001</v>
      </c>
      <c r="D155" s="32" t="s">
        <v>126</v>
      </c>
      <c r="E155" s="32" t="s">
        <v>639</v>
      </c>
      <c r="F155" s="32" t="s">
        <v>640</v>
      </c>
      <c r="G155" s="33" t="s">
        <v>641</v>
      </c>
      <c r="H155" s="32" t="s">
        <v>211</v>
      </c>
      <c r="I155" s="32" t="s">
        <v>227</v>
      </c>
      <c r="J155" s="32" t="s">
        <v>642</v>
      </c>
      <c r="K155" s="32" t="s">
        <v>15</v>
      </c>
      <c r="L155" s="32" t="s">
        <v>16</v>
      </c>
      <c r="M155" s="32" t="str">
        <f t="shared" si="2"/>
        <v>320200001AizkraukleAP42</v>
      </c>
      <c r="N155" s="32">
        <v>4882.369999999999</v>
      </c>
      <c r="O155" s="32">
        <v>178</v>
      </c>
    </row>
    <row r="156" spans="1:15" x14ac:dyDescent="0.3">
      <c r="A156" s="32" t="s">
        <v>118</v>
      </c>
      <c r="B156" s="32" t="s">
        <v>643</v>
      </c>
      <c r="C156" s="32">
        <v>321400004</v>
      </c>
      <c r="D156" s="32" t="s">
        <v>127</v>
      </c>
      <c r="E156" s="32" t="s">
        <v>639</v>
      </c>
      <c r="F156" s="32" t="s">
        <v>640</v>
      </c>
      <c r="G156" s="33" t="s">
        <v>644</v>
      </c>
      <c r="H156" s="32" t="s">
        <v>211</v>
      </c>
      <c r="I156" s="32" t="s">
        <v>645</v>
      </c>
      <c r="J156" s="32" t="s">
        <v>646</v>
      </c>
      <c r="K156" s="32" t="s">
        <v>12</v>
      </c>
      <c r="L156" s="32" t="s">
        <v>13</v>
      </c>
      <c r="M156" s="32" t="str">
        <f t="shared" si="2"/>
        <v>321400004PļaviņasAP41</v>
      </c>
      <c r="N156" s="32">
        <v>4617.9100000000008</v>
      </c>
      <c r="O156" s="32">
        <v>177</v>
      </c>
    </row>
    <row r="157" spans="1:15" x14ac:dyDescent="0.3">
      <c r="A157" s="32" t="s">
        <v>118</v>
      </c>
      <c r="B157" s="32" t="s">
        <v>647</v>
      </c>
      <c r="C157" s="32">
        <v>326100011</v>
      </c>
      <c r="D157" s="32" t="s">
        <v>128</v>
      </c>
      <c r="E157" s="32" t="s">
        <v>639</v>
      </c>
      <c r="F157" s="32" t="s">
        <v>640</v>
      </c>
      <c r="G157" s="33" t="s">
        <v>648</v>
      </c>
      <c r="H157" s="32" t="s">
        <v>211</v>
      </c>
      <c r="I157" s="32" t="s">
        <v>649</v>
      </c>
      <c r="J157" s="32" t="s">
        <v>650</v>
      </c>
      <c r="K157" s="32" t="s">
        <v>12</v>
      </c>
      <c r="L157" s="32" t="s">
        <v>13</v>
      </c>
      <c r="M157" s="32" t="str">
        <f t="shared" si="2"/>
        <v>326100011Bebru pagastsAP41</v>
      </c>
      <c r="N157" s="32">
        <v>2154.8300000000004</v>
      </c>
      <c r="O157" s="32">
        <v>81</v>
      </c>
    </row>
    <row r="158" spans="1:15" x14ac:dyDescent="0.3">
      <c r="A158" s="32" t="s">
        <v>118</v>
      </c>
      <c r="B158" s="32" t="s">
        <v>651</v>
      </c>
      <c r="C158" s="32">
        <v>327100003</v>
      </c>
      <c r="D158" s="32" t="s">
        <v>129</v>
      </c>
      <c r="E158" s="32" t="s">
        <v>639</v>
      </c>
      <c r="F158" s="32" t="s">
        <v>640</v>
      </c>
      <c r="G158" s="33" t="s">
        <v>652</v>
      </c>
      <c r="H158" s="32" t="s">
        <v>211</v>
      </c>
      <c r="I158" s="32" t="s">
        <v>227</v>
      </c>
      <c r="J158" s="32" t="s">
        <v>653</v>
      </c>
      <c r="K158" s="32" t="s">
        <v>12</v>
      </c>
      <c r="L158" s="32" t="s">
        <v>13</v>
      </c>
      <c r="M158" s="32" t="str">
        <f t="shared" si="2"/>
        <v>327100003Neretas pagastsAP41</v>
      </c>
      <c r="N158" s="32">
        <v>4557.58</v>
      </c>
      <c r="O158" s="32">
        <v>162</v>
      </c>
    </row>
    <row r="159" spans="1:15" x14ac:dyDescent="0.3">
      <c r="A159" s="32" t="s">
        <v>118</v>
      </c>
      <c r="B159" s="32" t="s">
        <v>654</v>
      </c>
      <c r="C159" s="32">
        <v>328275402</v>
      </c>
      <c r="D159" s="32" t="s">
        <v>130</v>
      </c>
      <c r="E159" s="32" t="s">
        <v>639</v>
      </c>
      <c r="F159" s="32" t="s">
        <v>640</v>
      </c>
      <c r="G159" s="33" t="s">
        <v>655</v>
      </c>
      <c r="H159" s="32" t="s">
        <v>211</v>
      </c>
      <c r="I159" s="32" t="s">
        <v>227</v>
      </c>
      <c r="J159" s="32" t="s">
        <v>656</v>
      </c>
      <c r="K159" s="32" t="s">
        <v>12</v>
      </c>
      <c r="L159" s="32" t="s">
        <v>13</v>
      </c>
      <c r="M159" s="32" t="str">
        <f t="shared" si="2"/>
        <v>328275402Skrīveru pagastsAP41</v>
      </c>
      <c r="N159" s="32">
        <v>4848.05</v>
      </c>
      <c r="O159" s="32">
        <v>175</v>
      </c>
    </row>
    <row r="160" spans="1:15" x14ac:dyDescent="0.3">
      <c r="A160" s="32" t="s">
        <v>118</v>
      </c>
      <c r="B160" s="32" t="s">
        <v>657</v>
      </c>
      <c r="C160" s="32">
        <v>400200012</v>
      </c>
      <c r="D160" s="32" t="s">
        <v>131</v>
      </c>
      <c r="E160" s="32" t="s">
        <v>658</v>
      </c>
      <c r="F160" s="32" t="s">
        <v>659</v>
      </c>
      <c r="G160" s="33" t="s">
        <v>660</v>
      </c>
      <c r="H160" s="32" t="s">
        <v>211</v>
      </c>
      <c r="I160" s="32" t="s">
        <v>661</v>
      </c>
      <c r="J160" s="32" t="s">
        <v>662</v>
      </c>
      <c r="K160" s="32" t="s">
        <v>12</v>
      </c>
      <c r="L160" s="32" t="s">
        <v>13</v>
      </c>
      <c r="M160" s="32" t="str">
        <f t="shared" si="2"/>
        <v>400200012Codes pagastsAP41</v>
      </c>
      <c r="N160" s="32">
        <v>1443.48</v>
      </c>
      <c r="O160" s="32">
        <v>53</v>
      </c>
    </row>
    <row r="161" spans="1:15" x14ac:dyDescent="0.3">
      <c r="A161" s="32" t="s">
        <v>118</v>
      </c>
      <c r="B161" s="32" t="s">
        <v>663</v>
      </c>
      <c r="C161" s="32">
        <v>400200017</v>
      </c>
      <c r="D161" s="32" t="s">
        <v>132</v>
      </c>
      <c r="E161" s="32" t="s">
        <v>658</v>
      </c>
      <c r="F161" s="32" t="s">
        <v>659</v>
      </c>
      <c r="G161" s="33" t="s">
        <v>664</v>
      </c>
      <c r="H161" s="32" t="s">
        <v>211</v>
      </c>
      <c r="I161" s="32" t="s">
        <v>665</v>
      </c>
      <c r="J161" s="32" t="s">
        <v>666</v>
      </c>
      <c r="K161" s="32" t="s">
        <v>12</v>
      </c>
      <c r="L161" s="32" t="s">
        <v>13</v>
      </c>
      <c r="M161" s="32" t="str">
        <f t="shared" si="2"/>
        <v>400200017Vecsaules pagastsAP41</v>
      </c>
      <c r="N161" s="32">
        <v>1362.77</v>
      </c>
      <c r="O161" s="32">
        <v>48</v>
      </c>
    </row>
    <row r="162" spans="1:15" x14ac:dyDescent="0.3">
      <c r="A162" s="32" t="s">
        <v>118</v>
      </c>
      <c r="B162" s="32" t="s">
        <v>663</v>
      </c>
      <c r="C162" s="32">
        <v>400200017</v>
      </c>
      <c r="D162" s="32" t="s">
        <v>132</v>
      </c>
      <c r="E162" s="32" t="s">
        <v>658</v>
      </c>
      <c r="F162" s="32" t="s">
        <v>659</v>
      </c>
      <c r="G162" s="33" t="s">
        <v>664</v>
      </c>
      <c r="H162" s="32" t="s">
        <v>268</v>
      </c>
      <c r="I162" s="32" t="s">
        <v>667</v>
      </c>
      <c r="J162" s="32" t="s">
        <v>668</v>
      </c>
      <c r="K162" s="32" t="s">
        <v>12</v>
      </c>
      <c r="L162" s="32" t="s">
        <v>13</v>
      </c>
      <c r="M162" s="32" t="str">
        <f t="shared" si="2"/>
        <v>400200017Vecsaules pagastsAP41</v>
      </c>
      <c r="N162" s="32">
        <v>883.52</v>
      </c>
      <c r="O162" s="32">
        <v>32</v>
      </c>
    </row>
    <row r="163" spans="1:15" x14ac:dyDescent="0.3">
      <c r="A163" s="32" t="s">
        <v>118</v>
      </c>
      <c r="B163" s="32" t="s">
        <v>669</v>
      </c>
      <c r="C163" s="32">
        <v>400200024</v>
      </c>
      <c r="D163" s="32" t="s">
        <v>133</v>
      </c>
      <c r="E163" s="32" t="s">
        <v>658</v>
      </c>
      <c r="F163" s="32" t="s">
        <v>659</v>
      </c>
      <c r="G163" s="33" t="s">
        <v>670</v>
      </c>
      <c r="H163" s="32" t="s">
        <v>211</v>
      </c>
      <c r="I163" s="32" t="s">
        <v>671</v>
      </c>
      <c r="J163" s="32" t="s">
        <v>672</v>
      </c>
      <c r="K163" s="32" t="s">
        <v>15</v>
      </c>
      <c r="L163" s="32" t="s">
        <v>16</v>
      </c>
      <c r="M163" s="32" t="str">
        <f t="shared" si="2"/>
        <v>400200024BauskaAP42</v>
      </c>
      <c r="N163" s="32">
        <v>1960.31</v>
      </c>
      <c r="O163" s="32">
        <v>71</v>
      </c>
    </row>
    <row r="164" spans="1:15" x14ac:dyDescent="0.3">
      <c r="A164" s="32" t="s">
        <v>118</v>
      </c>
      <c r="B164" s="32" t="s">
        <v>673</v>
      </c>
      <c r="C164" s="32">
        <v>400200026</v>
      </c>
      <c r="D164" s="32" t="s">
        <v>134</v>
      </c>
      <c r="E164" s="32" t="s">
        <v>658</v>
      </c>
      <c r="F164" s="32" t="s">
        <v>659</v>
      </c>
      <c r="G164" s="33" t="s">
        <v>670</v>
      </c>
      <c r="H164" s="32" t="s">
        <v>211</v>
      </c>
      <c r="I164" s="32" t="s">
        <v>261</v>
      </c>
      <c r="J164" s="32" t="s">
        <v>674</v>
      </c>
      <c r="K164" s="32" t="s">
        <v>12</v>
      </c>
      <c r="L164" s="32" t="s">
        <v>13</v>
      </c>
      <c r="M164" s="32" t="str">
        <f t="shared" si="2"/>
        <v>400200026BauskaAP41</v>
      </c>
      <c r="N164" s="32">
        <v>3129.0499999999997</v>
      </c>
      <c r="O164" s="32">
        <v>200</v>
      </c>
    </row>
    <row r="165" spans="1:15" x14ac:dyDescent="0.3">
      <c r="A165" s="32" t="s">
        <v>118</v>
      </c>
      <c r="B165" s="32" t="s">
        <v>675</v>
      </c>
      <c r="C165" s="32">
        <v>406435102</v>
      </c>
      <c r="D165" s="32" t="s">
        <v>135</v>
      </c>
      <c r="E165" s="32" t="s">
        <v>658</v>
      </c>
      <c r="F165" s="32" t="s">
        <v>659</v>
      </c>
      <c r="G165" s="33" t="s">
        <v>676</v>
      </c>
      <c r="H165" s="32" t="s">
        <v>211</v>
      </c>
      <c r="I165" s="32" t="s">
        <v>227</v>
      </c>
      <c r="J165" s="32" t="s">
        <v>677</v>
      </c>
      <c r="K165" s="32" t="s">
        <v>12</v>
      </c>
      <c r="L165" s="32" t="s">
        <v>13</v>
      </c>
      <c r="M165" s="32" t="str">
        <f t="shared" si="2"/>
        <v>406435102IecavaAP41</v>
      </c>
      <c r="N165" s="32">
        <v>5463.94</v>
      </c>
      <c r="O165" s="32">
        <v>209</v>
      </c>
    </row>
    <row r="166" spans="1:15" x14ac:dyDescent="0.3">
      <c r="A166" s="32" t="s">
        <v>118</v>
      </c>
      <c r="B166" s="32" t="s">
        <v>678</v>
      </c>
      <c r="C166" s="32">
        <v>407700001</v>
      </c>
      <c r="D166" s="32" t="s">
        <v>136</v>
      </c>
      <c r="E166" s="32" t="s">
        <v>658</v>
      </c>
      <c r="F166" s="32" t="s">
        <v>659</v>
      </c>
      <c r="G166" s="33" t="s">
        <v>679</v>
      </c>
      <c r="H166" s="32" t="s">
        <v>356</v>
      </c>
      <c r="I166" s="32" t="s">
        <v>680</v>
      </c>
      <c r="J166" s="32" t="s">
        <v>681</v>
      </c>
      <c r="K166" s="32" t="s">
        <v>12</v>
      </c>
      <c r="L166" s="32" t="s">
        <v>13</v>
      </c>
      <c r="M166" s="32" t="str">
        <f t="shared" si="2"/>
        <v>407700001Rundāles pagastsAP41</v>
      </c>
      <c r="N166" s="32">
        <v>4074.8900000000003</v>
      </c>
      <c r="O166" s="32">
        <v>190</v>
      </c>
    </row>
    <row r="167" spans="1:15" x14ac:dyDescent="0.3">
      <c r="A167" s="32" t="s">
        <v>118</v>
      </c>
      <c r="B167" s="32" t="s">
        <v>682</v>
      </c>
      <c r="C167" s="32">
        <v>460200036</v>
      </c>
      <c r="D167" s="32" t="s">
        <v>137</v>
      </c>
      <c r="E167" s="32" t="s">
        <v>683</v>
      </c>
      <c r="F167" s="32" t="s">
        <v>684</v>
      </c>
      <c r="G167" s="33" t="s">
        <v>685</v>
      </c>
      <c r="H167" s="32" t="s">
        <v>211</v>
      </c>
      <c r="I167" s="32" t="s">
        <v>227</v>
      </c>
      <c r="J167" s="32" t="s">
        <v>686</v>
      </c>
      <c r="K167" s="32" t="s">
        <v>15</v>
      </c>
      <c r="L167" s="32" t="s">
        <v>16</v>
      </c>
      <c r="M167" s="32" t="str">
        <f t="shared" si="2"/>
        <v>460200036DobeleAP42</v>
      </c>
      <c r="N167" s="32">
        <v>3516.3500000000004</v>
      </c>
      <c r="O167" s="32">
        <v>126</v>
      </c>
    </row>
    <row r="168" spans="1:15" x14ac:dyDescent="0.3">
      <c r="A168" s="32" t="s">
        <v>118</v>
      </c>
      <c r="B168" s="32" t="s">
        <v>687</v>
      </c>
      <c r="C168" s="32">
        <v>460800006</v>
      </c>
      <c r="D168" s="32" t="s">
        <v>138</v>
      </c>
      <c r="E168" s="32" t="s">
        <v>683</v>
      </c>
      <c r="F168" s="32" t="s">
        <v>684</v>
      </c>
      <c r="G168" s="33" t="s">
        <v>688</v>
      </c>
      <c r="H168" s="32" t="s">
        <v>211</v>
      </c>
      <c r="I168" s="32" t="s">
        <v>261</v>
      </c>
      <c r="J168" s="32" t="s">
        <v>689</v>
      </c>
      <c r="K168" s="32" t="s">
        <v>12</v>
      </c>
      <c r="L168" s="32" t="s">
        <v>13</v>
      </c>
      <c r="M168" s="32" t="str">
        <f t="shared" si="2"/>
        <v>460800006AuceAP41</v>
      </c>
      <c r="N168" s="32">
        <v>10121.56</v>
      </c>
      <c r="O168" s="32">
        <v>366</v>
      </c>
    </row>
    <row r="169" spans="1:15" x14ac:dyDescent="0.3">
      <c r="A169" s="32" t="s">
        <v>118</v>
      </c>
      <c r="B169" s="32" t="s">
        <v>690</v>
      </c>
      <c r="C169" s="32">
        <v>540200009</v>
      </c>
      <c r="D169" s="32" t="s">
        <v>139</v>
      </c>
      <c r="E169" s="32" t="s">
        <v>691</v>
      </c>
      <c r="F169" s="32" t="s">
        <v>692</v>
      </c>
      <c r="G169" s="33" t="s">
        <v>693</v>
      </c>
      <c r="H169" s="32" t="s">
        <v>211</v>
      </c>
      <c r="I169" s="32" t="s">
        <v>261</v>
      </c>
      <c r="J169" s="32" t="s">
        <v>694</v>
      </c>
      <c r="K169" s="32" t="s">
        <v>12</v>
      </c>
      <c r="L169" s="32" t="s">
        <v>13</v>
      </c>
      <c r="M169" s="32" t="str">
        <f t="shared" si="2"/>
        <v>540200009Elejas pagastsAP41</v>
      </c>
      <c r="N169" s="32">
        <v>2501.2000000000003</v>
      </c>
      <c r="O169" s="32">
        <v>90</v>
      </c>
    </row>
    <row r="170" spans="1:15" x14ac:dyDescent="0.3">
      <c r="A170" s="32" t="s">
        <v>118</v>
      </c>
      <c r="B170" s="32" t="s">
        <v>695</v>
      </c>
      <c r="C170" s="32">
        <v>540200014</v>
      </c>
      <c r="D170" s="32" t="s">
        <v>140</v>
      </c>
      <c r="E170" s="32" t="s">
        <v>691</v>
      </c>
      <c r="F170" s="32" t="s">
        <v>692</v>
      </c>
      <c r="G170" s="33" t="s">
        <v>696</v>
      </c>
      <c r="H170" s="32" t="s">
        <v>211</v>
      </c>
      <c r="I170" s="32" t="s">
        <v>697</v>
      </c>
      <c r="J170" s="32" t="s">
        <v>698</v>
      </c>
      <c r="K170" s="32" t="s">
        <v>12</v>
      </c>
      <c r="L170" s="32" t="s">
        <v>13</v>
      </c>
      <c r="M170" s="32" t="str">
        <f t="shared" si="2"/>
        <v>540200014Sesavas pagastsAP41</v>
      </c>
      <c r="N170" s="32">
        <v>1755.7300000000002</v>
      </c>
      <c r="O170" s="32">
        <v>63</v>
      </c>
    </row>
    <row r="171" spans="1:15" x14ac:dyDescent="0.3">
      <c r="A171" s="32" t="s">
        <v>118</v>
      </c>
      <c r="B171" s="32" t="s">
        <v>699</v>
      </c>
      <c r="C171" s="32">
        <v>540200015</v>
      </c>
      <c r="D171" s="32" t="s">
        <v>141</v>
      </c>
      <c r="E171" s="32" t="s">
        <v>691</v>
      </c>
      <c r="F171" s="32" t="s">
        <v>692</v>
      </c>
      <c r="G171" s="33" t="s">
        <v>700</v>
      </c>
      <c r="H171" s="32" t="s">
        <v>211</v>
      </c>
      <c r="I171" s="32" t="s">
        <v>227</v>
      </c>
      <c r="J171" s="32" t="s">
        <v>701</v>
      </c>
      <c r="K171" s="32" t="s">
        <v>12</v>
      </c>
      <c r="L171" s="32" t="s">
        <v>13</v>
      </c>
      <c r="M171" s="32" t="str">
        <f t="shared" si="2"/>
        <v>540200015Valgundes pagastsAP41</v>
      </c>
      <c r="N171" s="32">
        <v>110.5</v>
      </c>
      <c r="O171" s="32">
        <v>7</v>
      </c>
    </row>
    <row r="172" spans="1:15" x14ac:dyDescent="0.3">
      <c r="A172" s="32" t="s">
        <v>118</v>
      </c>
      <c r="B172" s="32" t="s">
        <v>702</v>
      </c>
      <c r="C172" s="32">
        <v>540200017</v>
      </c>
      <c r="D172" s="32" t="s">
        <v>142</v>
      </c>
      <c r="E172" s="32" t="s">
        <v>691</v>
      </c>
      <c r="F172" s="32" t="s">
        <v>692</v>
      </c>
      <c r="G172" s="33" t="s">
        <v>703</v>
      </c>
      <c r="H172" s="32" t="s">
        <v>211</v>
      </c>
      <c r="I172" s="32" t="s">
        <v>227</v>
      </c>
      <c r="J172" s="32" t="s">
        <v>704</v>
      </c>
      <c r="K172" s="32" t="s">
        <v>12</v>
      </c>
      <c r="L172" s="32" t="s">
        <v>13</v>
      </c>
      <c r="M172" s="32" t="str">
        <f t="shared" si="2"/>
        <v>540200017Vircavas pagastsAP41</v>
      </c>
      <c r="N172" s="32">
        <v>1220.9000000000003</v>
      </c>
      <c r="O172" s="32">
        <v>51</v>
      </c>
    </row>
    <row r="173" spans="1:15" x14ac:dyDescent="0.3">
      <c r="A173" s="32" t="s">
        <v>118</v>
      </c>
      <c r="B173" s="32" t="s">
        <v>705</v>
      </c>
      <c r="C173" s="32">
        <v>540200018</v>
      </c>
      <c r="D173" s="32" t="s">
        <v>143</v>
      </c>
      <c r="E173" s="32" t="s">
        <v>691</v>
      </c>
      <c r="F173" s="32" t="s">
        <v>692</v>
      </c>
      <c r="G173" s="33" t="s">
        <v>706</v>
      </c>
      <c r="H173" s="32" t="s">
        <v>211</v>
      </c>
      <c r="I173" s="32" t="s">
        <v>707</v>
      </c>
      <c r="J173" s="32" t="s">
        <v>708</v>
      </c>
      <c r="K173" s="32" t="s">
        <v>12</v>
      </c>
      <c r="L173" s="32" t="s">
        <v>13</v>
      </c>
      <c r="M173" s="32" t="str">
        <f t="shared" si="2"/>
        <v>540200018Zaļenieku pagastsAP41</v>
      </c>
      <c r="N173" s="32">
        <v>1105.76</v>
      </c>
      <c r="O173" s="32">
        <v>44</v>
      </c>
    </row>
    <row r="174" spans="1:15" x14ac:dyDescent="0.3">
      <c r="A174" s="32" t="s">
        <v>118</v>
      </c>
      <c r="B174" s="32" t="s">
        <v>709</v>
      </c>
      <c r="C174" s="32">
        <v>540200027</v>
      </c>
      <c r="D174" s="32" t="s">
        <v>144</v>
      </c>
      <c r="E174" s="32" t="s">
        <v>691</v>
      </c>
      <c r="F174" s="32" t="s">
        <v>692</v>
      </c>
      <c r="G174" s="33" t="s">
        <v>710</v>
      </c>
      <c r="H174" s="32" t="s">
        <v>268</v>
      </c>
      <c r="I174" s="32" t="s">
        <v>711</v>
      </c>
      <c r="J174" s="32" t="s">
        <v>712</v>
      </c>
      <c r="K174" s="32" t="s">
        <v>12</v>
      </c>
      <c r="L174" s="32" t="s">
        <v>13</v>
      </c>
      <c r="M174" s="32" t="str">
        <f t="shared" si="2"/>
        <v>540200027Lielplatones pagastsAP41</v>
      </c>
      <c r="N174" s="32">
        <v>86.2</v>
      </c>
      <c r="O174" s="32">
        <v>4</v>
      </c>
    </row>
    <row r="175" spans="1:15" x14ac:dyDescent="0.3">
      <c r="A175" s="32" t="s">
        <v>118</v>
      </c>
      <c r="B175" s="32" t="s">
        <v>709</v>
      </c>
      <c r="C175" s="32">
        <v>540200027</v>
      </c>
      <c r="D175" s="32" t="s">
        <v>144</v>
      </c>
      <c r="E175" s="32" t="s">
        <v>691</v>
      </c>
      <c r="F175" s="32" t="s">
        <v>692</v>
      </c>
      <c r="G175" s="33" t="s">
        <v>713</v>
      </c>
      <c r="H175" s="32" t="s">
        <v>211</v>
      </c>
      <c r="I175" s="32" t="s">
        <v>714</v>
      </c>
      <c r="J175" s="32" t="s">
        <v>715</v>
      </c>
      <c r="K175" s="32" t="s">
        <v>12</v>
      </c>
      <c r="L175" s="32" t="s">
        <v>13</v>
      </c>
      <c r="M175" s="32" t="str">
        <f t="shared" si="2"/>
        <v>540200027Vilces pagastsAP41</v>
      </c>
      <c r="N175" s="32">
        <v>2352.38</v>
      </c>
      <c r="O175" s="32">
        <v>87</v>
      </c>
    </row>
    <row r="176" spans="1:15" x14ac:dyDescent="0.3">
      <c r="A176" s="32" t="s">
        <v>118</v>
      </c>
      <c r="B176" s="32" t="s">
        <v>716</v>
      </c>
      <c r="C176" s="32">
        <v>546700012</v>
      </c>
      <c r="D176" s="32" t="s">
        <v>145</v>
      </c>
      <c r="E176" s="32" t="s">
        <v>691</v>
      </c>
      <c r="F176" s="32" t="s">
        <v>692</v>
      </c>
      <c r="G176" s="33" t="s">
        <v>717</v>
      </c>
      <c r="H176" s="32" t="s">
        <v>211</v>
      </c>
      <c r="I176" s="32" t="s">
        <v>718</v>
      </c>
      <c r="J176" s="32" t="s">
        <v>719</v>
      </c>
      <c r="K176" s="32" t="s">
        <v>12</v>
      </c>
      <c r="L176" s="32" t="s">
        <v>13</v>
      </c>
      <c r="M176" s="32" t="str">
        <f t="shared" si="2"/>
        <v>546700012Cenu pagastsAP41</v>
      </c>
      <c r="N176" s="32">
        <v>4406.34</v>
      </c>
      <c r="O176" s="32">
        <v>191</v>
      </c>
    </row>
    <row r="177" spans="1:15" x14ac:dyDescent="0.3">
      <c r="A177" s="32" t="s">
        <v>118</v>
      </c>
      <c r="B177" s="32" t="s">
        <v>720</v>
      </c>
      <c r="C177" s="32">
        <v>560800001</v>
      </c>
      <c r="D177" s="32" t="s">
        <v>146</v>
      </c>
      <c r="E177" s="32" t="s">
        <v>615</v>
      </c>
      <c r="F177" s="32" t="s">
        <v>616</v>
      </c>
      <c r="G177" s="33" t="s">
        <v>721</v>
      </c>
      <c r="H177" s="32" t="s">
        <v>211</v>
      </c>
      <c r="I177" s="32" t="s">
        <v>227</v>
      </c>
      <c r="J177" s="32" t="s">
        <v>722</v>
      </c>
      <c r="K177" s="32" t="s">
        <v>12</v>
      </c>
      <c r="L177" s="32" t="s">
        <v>13</v>
      </c>
      <c r="M177" s="32" t="str">
        <f t="shared" si="2"/>
        <v>560800001AknīsteAP41</v>
      </c>
      <c r="N177" s="32">
        <v>597.74</v>
      </c>
      <c r="O177" s="32">
        <v>21</v>
      </c>
    </row>
    <row r="178" spans="1:15" x14ac:dyDescent="0.3">
      <c r="A178" s="32" t="s">
        <v>118</v>
      </c>
      <c r="B178" s="32" t="s">
        <v>723</v>
      </c>
      <c r="C178" s="32">
        <v>561800003</v>
      </c>
      <c r="D178" s="32" t="s">
        <v>147</v>
      </c>
      <c r="E178" s="32" t="s">
        <v>615</v>
      </c>
      <c r="F178" s="32" t="s">
        <v>616</v>
      </c>
      <c r="G178" s="33" t="s">
        <v>724</v>
      </c>
      <c r="H178" s="32" t="s">
        <v>215</v>
      </c>
      <c r="I178" s="32" t="s">
        <v>725</v>
      </c>
      <c r="J178" s="32" t="s">
        <v>726</v>
      </c>
      <c r="K178" s="32" t="s">
        <v>12</v>
      </c>
      <c r="L178" s="32" t="s">
        <v>13</v>
      </c>
      <c r="M178" s="32" t="str">
        <f t="shared" si="2"/>
        <v>561800003Saukas pagastsAP41</v>
      </c>
      <c r="N178" s="32">
        <v>469.37</v>
      </c>
      <c r="O178" s="32">
        <v>17</v>
      </c>
    </row>
    <row r="179" spans="1:15" x14ac:dyDescent="0.3">
      <c r="A179" s="32" t="s">
        <v>118</v>
      </c>
      <c r="B179" s="32" t="s">
        <v>727</v>
      </c>
      <c r="C179" s="32">
        <v>740200008</v>
      </c>
      <c r="D179" s="32" t="s">
        <v>148</v>
      </c>
      <c r="E179" s="32" t="s">
        <v>609</v>
      </c>
      <c r="F179" s="32" t="s">
        <v>610</v>
      </c>
      <c r="G179" s="33" t="s">
        <v>611</v>
      </c>
      <c r="H179" s="32" t="s">
        <v>211</v>
      </c>
      <c r="I179" s="32" t="s">
        <v>728</v>
      </c>
      <c r="J179" s="32" t="s">
        <v>729</v>
      </c>
      <c r="K179" s="32" t="s">
        <v>12</v>
      </c>
      <c r="L179" s="32" t="s">
        <v>13</v>
      </c>
      <c r="M179" s="32" t="str">
        <f t="shared" si="2"/>
        <v>740200008OgreAP41</v>
      </c>
      <c r="N179" s="32">
        <v>32833.780000000006</v>
      </c>
      <c r="O179" s="32">
        <v>1183</v>
      </c>
    </row>
    <row r="180" spans="1:15" x14ac:dyDescent="0.3">
      <c r="A180" s="32" t="s">
        <v>118</v>
      </c>
      <c r="B180" s="32" t="s">
        <v>727</v>
      </c>
      <c r="C180" s="32">
        <v>740200008</v>
      </c>
      <c r="D180" s="32" t="s">
        <v>148</v>
      </c>
      <c r="E180" s="32" t="s">
        <v>609</v>
      </c>
      <c r="F180" s="32" t="s">
        <v>610</v>
      </c>
      <c r="G180" s="33" t="s">
        <v>611</v>
      </c>
      <c r="H180" s="32" t="s">
        <v>211</v>
      </c>
      <c r="I180" s="32" t="s">
        <v>728</v>
      </c>
      <c r="J180" s="32" t="s">
        <v>729</v>
      </c>
      <c r="K180" s="32" t="s">
        <v>15</v>
      </c>
      <c r="L180" s="32" t="s">
        <v>16</v>
      </c>
      <c r="M180" s="32" t="str">
        <f t="shared" si="2"/>
        <v>740200008OgreAP42</v>
      </c>
      <c r="N180" s="32">
        <v>4247.25</v>
      </c>
      <c r="O180" s="32">
        <v>152</v>
      </c>
    </row>
    <row r="181" spans="1:15" x14ac:dyDescent="0.3">
      <c r="A181" s="32" t="s">
        <v>118</v>
      </c>
      <c r="B181" s="32" t="s">
        <v>730</v>
      </c>
      <c r="C181" s="32">
        <v>741000013</v>
      </c>
      <c r="D181" s="32" t="s">
        <v>149</v>
      </c>
      <c r="E181" s="32" t="s">
        <v>609</v>
      </c>
      <c r="F181" s="32" t="s">
        <v>610</v>
      </c>
      <c r="G181" s="33" t="s">
        <v>731</v>
      </c>
      <c r="H181" s="32" t="s">
        <v>356</v>
      </c>
      <c r="I181" s="32" t="s">
        <v>732</v>
      </c>
      <c r="J181" s="32" t="s">
        <v>733</v>
      </c>
      <c r="K181" s="32" t="s">
        <v>12</v>
      </c>
      <c r="L181" s="32" t="s">
        <v>13</v>
      </c>
      <c r="M181" s="32" t="str">
        <f t="shared" si="2"/>
        <v>741000013ĶegumsAP41</v>
      </c>
      <c r="N181" s="32">
        <v>6706.08</v>
      </c>
      <c r="O181" s="32">
        <v>318</v>
      </c>
    </row>
    <row r="182" spans="1:15" x14ac:dyDescent="0.3">
      <c r="A182" s="32" t="s">
        <v>118</v>
      </c>
      <c r="B182" s="32" t="s">
        <v>734</v>
      </c>
      <c r="C182" s="32">
        <v>741400023</v>
      </c>
      <c r="D182" s="32" t="s">
        <v>150</v>
      </c>
      <c r="E182" s="32" t="s">
        <v>609</v>
      </c>
      <c r="F182" s="32" t="s">
        <v>610</v>
      </c>
      <c r="G182" s="33" t="s">
        <v>735</v>
      </c>
      <c r="H182" s="32" t="s">
        <v>211</v>
      </c>
      <c r="I182" s="32" t="s">
        <v>227</v>
      </c>
      <c r="J182" s="32" t="s">
        <v>736</v>
      </c>
      <c r="K182" s="32" t="s">
        <v>12</v>
      </c>
      <c r="L182" s="32" t="s">
        <v>13</v>
      </c>
      <c r="M182" s="32" t="str">
        <f t="shared" si="2"/>
        <v>741400023Jumpravas pagastsAP41</v>
      </c>
      <c r="N182" s="32">
        <v>138.05000000000001</v>
      </c>
      <c r="O182" s="32">
        <v>5</v>
      </c>
    </row>
    <row r="183" spans="1:15" x14ac:dyDescent="0.3">
      <c r="A183" s="32" t="s">
        <v>118</v>
      </c>
      <c r="B183" s="32" t="s">
        <v>737</v>
      </c>
      <c r="C183" s="32">
        <v>741400026</v>
      </c>
      <c r="D183" s="32" t="s">
        <v>151</v>
      </c>
      <c r="E183" s="32" t="s">
        <v>609</v>
      </c>
      <c r="F183" s="32" t="s">
        <v>610</v>
      </c>
      <c r="G183" s="33" t="s">
        <v>738</v>
      </c>
      <c r="H183" s="32" t="s">
        <v>211</v>
      </c>
      <c r="I183" s="32" t="s">
        <v>227</v>
      </c>
      <c r="J183" s="32" t="s">
        <v>739</v>
      </c>
      <c r="K183" s="32" t="s">
        <v>12</v>
      </c>
      <c r="L183" s="32" t="s">
        <v>13</v>
      </c>
      <c r="M183" s="32" t="str">
        <f t="shared" si="2"/>
        <v>741400026LielvārdeAP41</v>
      </c>
      <c r="N183" s="32">
        <v>11323.880000000001</v>
      </c>
      <c r="O183" s="32">
        <v>409</v>
      </c>
    </row>
  </sheetData>
  <autoFilter ref="A2:O183" xr:uid="{E130BDFF-63B5-4121-ACD1-1B8B0AA27A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FF5B-7D56-4933-899F-2C6FF2F94123}">
  <dimension ref="A2:M193"/>
  <sheetViews>
    <sheetView tabSelected="1" topLeftCell="F4" zoomScaleNormal="100" workbookViewId="0">
      <selection activeCell="C12" sqref="C12"/>
    </sheetView>
  </sheetViews>
  <sheetFormatPr defaultColWidth="10.453125" defaultRowHeight="13" x14ac:dyDescent="0.3"/>
  <cols>
    <col min="1" max="1" width="9" style="1" customWidth="1"/>
    <col min="2" max="2" width="3.1796875" style="1" hidden="1" customWidth="1"/>
    <col min="3" max="3" width="42" style="1" customWidth="1"/>
    <col min="4" max="4" width="6.81640625" style="1" customWidth="1"/>
    <col min="5" max="5" width="47.7265625" style="1" customWidth="1"/>
    <col min="6" max="6" width="14.1796875" style="1" customWidth="1"/>
    <col min="7" max="8" width="13.81640625" style="1" customWidth="1"/>
    <col min="9" max="9" width="15.7265625" style="1" customWidth="1"/>
    <col min="10" max="10" width="14" style="1" customWidth="1"/>
    <col min="11" max="11" width="15.7265625" style="1" customWidth="1"/>
    <col min="12" max="12" width="14.26953125" style="1" customWidth="1"/>
    <col min="13" max="13" width="14.1796875" style="1" customWidth="1"/>
    <col min="14" max="16384" width="10.453125" style="1"/>
  </cols>
  <sheetData>
    <row r="2" spans="1:13" ht="16.149999999999999" customHeight="1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5.5" customHeight="1" x14ac:dyDescent="0.3">
      <c r="A3" s="3" t="s">
        <v>966</v>
      </c>
      <c r="B3" s="2"/>
      <c r="C3" s="2"/>
      <c r="D3" s="2"/>
      <c r="E3" s="2"/>
      <c r="F3" s="2"/>
      <c r="G3" s="2"/>
      <c r="H3" s="17"/>
      <c r="I3" s="50"/>
      <c r="J3" s="2"/>
      <c r="K3" s="2"/>
      <c r="L3" s="2"/>
      <c r="M3" s="2"/>
    </row>
    <row r="4" spans="1:13" ht="122.25" customHeight="1" x14ac:dyDescent="0.3">
      <c r="A4" s="56" t="s">
        <v>1</v>
      </c>
      <c r="B4" s="56" t="s">
        <v>2</v>
      </c>
      <c r="C4" s="56" t="s">
        <v>3</v>
      </c>
      <c r="D4" s="56" t="s">
        <v>4</v>
      </c>
      <c r="E4" s="56" t="s">
        <v>5</v>
      </c>
      <c r="F4" s="51" t="s">
        <v>904</v>
      </c>
      <c r="G4" s="52"/>
      <c r="H4" s="52"/>
      <c r="I4" s="52"/>
      <c r="J4" s="52"/>
      <c r="K4" s="51" t="s">
        <v>905</v>
      </c>
      <c r="L4" s="53"/>
      <c r="M4" s="58" t="s">
        <v>8</v>
      </c>
    </row>
    <row r="5" spans="1:13" ht="74.25" customHeight="1" x14ac:dyDescent="0.3">
      <c r="A5" s="57"/>
      <c r="B5" s="57"/>
      <c r="C5" s="57"/>
      <c r="D5" s="57"/>
      <c r="E5" s="57"/>
      <c r="F5" s="4" t="s">
        <v>7</v>
      </c>
      <c r="G5" s="4" t="s">
        <v>906</v>
      </c>
      <c r="H5" s="4" t="s">
        <v>907</v>
      </c>
      <c r="I5" s="4" t="s">
        <v>908</v>
      </c>
      <c r="J5" s="4" t="s">
        <v>909</v>
      </c>
      <c r="K5" s="4" t="s">
        <v>910</v>
      </c>
      <c r="L5" s="4" t="s">
        <v>916</v>
      </c>
      <c r="M5" s="59"/>
    </row>
    <row r="6" spans="1:13" s="5" customFormat="1" x14ac:dyDescent="0.3">
      <c r="A6" s="39" t="s">
        <v>9</v>
      </c>
      <c r="B6" s="38"/>
      <c r="C6" s="38"/>
      <c r="D6" s="38"/>
      <c r="E6" s="38"/>
      <c r="F6" s="42">
        <f t="shared" ref="F6:M6" si="0">SUM(F7:F126)</f>
        <v>9821751</v>
      </c>
      <c r="G6" s="42">
        <f t="shared" si="0"/>
        <v>2452536</v>
      </c>
      <c r="H6" s="42">
        <f t="shared" si="0"/>
        <v>2555551.5799999991</v>
      </c>
      <c r="I6" s="42">
        <f t="shared" si="0"/>
        <v>2137860.0999999982</v>
      </c>
      <c r="J6" s="46">
        <f t="shared" si="0"/>
        <v>103015.57999999999</v>
      </c>
      <c r="K6" s="42">
        <f t="shared" si="0"/>
        <v>200213.27000000005</v>
      </c>
      <c r="L6" s="42">
        <f t="shared" si="0"/>
        <v>818.05</v>
      </c>
      <c r="M6" s="43">
        <f t="shared" si="0"/>
        <v>89158</v>
      </c>
    </row>
    <row r="7" spans="1:13" s="6" customFormat="1" ht="12" customHeight="1" x14ac:dyDescent="0.3">
      <c r="A7" s="9" t="s">
        <v>10</v>
      </c>
      <c r="B7" s="9">
        <v>27000002</v>
      </c>
      <c r="C7" s="9" t="s">
        <v>11</v>
      </c>
      <c r="D7" s="9" t="s">
        <v>12</v>
      </c>
      <c r="E7" s="61" t="s">
        <v>13</v>
      </c>
      <c r="F7" s="40">
        <v>60026</v>
      </c>
      <c r="G7" s="40">
        <v>15006</v>
      </c>
      <c r="H7" s="40">
        <v>8497.3700000000008</v>
      </c>
      <c r="I7" s="40">
        <v>8497.3700000000008</v>
      </c>
      <c r="J7" s="41">
        <f>H7-G7</f>
        <v>-6508.6299999999992</v>
      </c>
      <c r="K7" s="40"/>
      <c r="L7" s="40"/>
      <c r="M7" s="15">
        <v>324</v>
      </c>
    </row>
    <row r="8" spans="1:13" s="6" customFormat="1" x14ac:dyDescent="0.3">
      <c r="A8" s="9" t="s">
        <v>10</v>
      </c>
      <c r="B8" s="9">
        <v>170000161</v>
      </c>
      <c r="C8" s="9" t="s">
        <v>14</v>
      </c>
      <c r="D8" s="9" t="s">
        <v>15</v>
      </c>
      <c r="E8" s="61" t="s">
        <v>16</v>
      </c>
      <c r="F8" s="40">
        <v>34547</v>
      </c>
      <c r="G8" s="40">
        <v>8637</v>
      </c>
      <c r="H8" s="40">
        <v>27072.15</v>
      </c>
      <c r="I8" s="40">
        <v>8565.2000000000007</v>
      </c>
      <c r="J8" s="41">
        <f t="shared" ref="J8:J71" si="1">H8-G8</f>
        <v>18435.150000000001</v>
      </c>
      <c r="K8" s="40"/>
      <c r="L8" s="40"/>
      <c r="M8" s="15">
        <v>885</v>
      </c>
    </row>
    <row r="9" spans="1:13" s="6" customFormat="1" ht="26" x14ac:dyDescent="0.3">
      <c r="A9" s="9" t="s">
        <v>10</v>
      </c>
      <c r="B9" s="9">
        <v>170020401</v>
      </c>
      <c r="C9" s="9" t="s">
        <v>919</v>
      </c>
      <c r="D9" s="9" t="s">
        <v>12</v>
      </c>
      <c r="E9" s="61" t="s">
        <v>13</v>
      </c>
      <c r="F9" s="40">
        <v>263103</v>
      </c>
      <c r="G9" s="40">
        <v>65775</v>
      </c>
      <c r="H9" s="40">
        <v>70327.53</v>
      </c>
      <c r="I9" s="40">
        <v>65774.38</v>
      </c>
      <c r="J9" s="41">
        <f t="shared" si="1"/>
        <v>4552.5299999999988</v>
      </c>
      <c r="K9" s="40"/>
      <c r="L9" s="40"/>
      <c r="M9" s="15">
        <v>2367</v>
      </c>
    </row>
    <row r="10" spans="1:13" s="6" customFormat="1" ht="26" x14ac:dyDescent="0.3">
      <c r="A10" s="9" t="s">
        <v>10</v>
      </c>
      <c r="B10" s="9">
        <v>170024101</v>
      </c>
      <c r="C10" s="9" t="s">
        <v>920</v>
      </c>
      <c r="D10" s="9" t="s">
        <v>12</v>
      </c>
      <c r="E10" s="61" t="s">
        <v>13</v>
      </c>
      <c r="F10" s="40">
        <v>24604</v>
      </c>
      <c r="G10" s="40">
        <v>6150</v>
      </c>
      <c r="H10" s="40">
        <v>6438.74</v>
      </c>
      <c r="I10" s="40">
        <v>6118.49</v>
      </c>
      <c r="J10" s="41">
        <f t="shared" si="1"/>
        <v>288.73999999999978</v>
      </c>
      <c r="K10" s="40"/>
      <c r="L10" s="40"/>
      <c r="M10" s="15">
        <v>220</v>
      </c>
    </row>
    <row r="11" spans="1:13" s="6" customFormat="1" x14ac:dyDescent="0.3">
      <c r="A11" s="9" t="s">
        <v>10</v>
      </c>
      <c r="B11" s="9">
        <v>170024104</v>
      </c>
      <c r="C11" s="9" t="s">
        <v>921</v>
      </c>
      <c r="D11" s="9" t="s">
        <v>15</v>
      </c>
      <c r="E11" s="61" t="s">
        <v>16</v>
      </c>
      <c r="F11" s="40">
        <v>30700</v>
      </c>
      <c r="G11" s="40">
        <v>7674</v>
      </c>
      <c r="H11" s="40">
        <v>4496.7299999999996</v>
      </c>
      <c r="I11" s="40">
        <v>4496.7299999999996</v>
      </c>
      <c r="J11" s="41">
        <f t="shared" si="1"/>
        <v>-3177.2700000000004</v>
      </c>
      <c r="K11" s="40"/>
      <c r="L11" s="40"/>
      <c r="M11" s="15">
        <v>173</v>
      </c>
    </row>
    <row r="12" spans="1:13" s="6" customFormat="1" ht="26" x14ac:dyDescent="0.3">
      <c r="A12" s="9" t="s">
        <v>10</v>
      </c>
      <c r="B12" s="9">
        <v>170024104</v>
      </c>
      <c r="C12" s="9" t="s">
        <v>921</v>
      </c>
      <c r="D12" s="10" t="s">
        <v>12</v>
      </c>
      <c r="E12" s="61" t="s">
        <v>13</v>
      </c>
      <c r="F12" s="40">
        <v>58435</v>
      </c>
      <c r="G12" s="40">
        <v>14610</v>
      </c>
      <c r="H12" s="40">
        <v>15792.14</v>
      </c>
      <c r="I12" s="40">
        <v>14593.39</v>
      </c>
      <c r="J12" s="41">
        <f>H12-G12</f>
        <v>1182.1399999999994</v>
      </c>
      <c r="K12" s="40"/>
      <c r="L12" s="40"/>
      <c r="M12" s="15">
        <v>599</v>
      </c>
    </row>
    <row r="13" spans="1:13" x14ac:dyDescent="0.3">
      <c r="A13" s="8" t="s">
        <v>10</v>
      </c>
      <c r="B13" s="8">
        <v>270020302</v>
      </c>
      <c r="C13" s="8" t="s">
        <v>20</v>
      </c>
      <c r="D13" s="8" t="s">
        <v>15</v>
      </c>
      <c r="E13" s="61" t="s">
        <v>16</v>
      </c>
      <c r="F13" s="40">
        <v>40001</v>
      </c>
      <c r="G13" s="40">
        <v>9999</v>
      </c>
      <c r="H13" s="40">
        <v>3701.39</v>
      </c>
      <c r="I13" s="40">
        <v>3701.39</v>
      </c>
      <c r="J13" s="41">
        <f t="shared" si="1"/>
        <v>-6297.6100000000006</v>
      </c>
      <c r="K13" s="40"/>
      <c r="L13" s="40"/>
      <c r="M13" s="15">
        <v>121</v>
      </c>
    </row>
    <row r="14" spans="1:13" ht="26" x14ac:dyDescent="0.3">
      <c r="A14" s="8" t="s">
        <v>10</v>
      </c>
      <c r="B14" s="8">
        <v>270020302</v>
      </c>
      <c r="C14" s="8" t="s">
        <v>20</v>
      </c>
      <c r="D14" s="8" t="s">
        <v>12</v>
      </c>
      <c r="E14" s="61" t="s">
        <v>13</v>
      </c>
      <c r="F14" s="40">
        <v>329831</v>
      </c>
      <c r="G14" s="40">
        <v>82455</v>
      </c>
      <c r="H14" s="40">
        <v>101756.13</v>
      </c>
      <c r="I14" s="40">
        <v>82424.58</v>
      </c>
      <c r="J14" s="41">
        <f t="shared" si="1"/>
        <v>19301.130000000005</v>
      </c>
      <c r="K14" s="40"/>
      <c r="L14" s="40"/>
      <c r="M14" s="15">
        <v>3495</v>
      </c>
    </row>
    <row r="15" spans="1:13" ht="26" x14ac:dyDescent="0.3">
      <c r="A15" s="8" t="s">
        <v>10</v>
      </c>
      <c r="B15" s="8">
        <v>270024101</v>
      </c>
      <c r="C15" s="8" t="s">
        <v>21</v>
      </c>
      <c r="D15" s="8" t="s">
        <v>12</v>
      </c>
      <c r="E15" s="61" t="s">
        <v>13</v>
      </c>
      <c r="F15" s="40">
        <v>19695</v>
      </c>
      <c r="G15" s="40">
        <v>4923</v>
      </c>
      <c r="H15" s="40">
        <v>3131.66</v>
      </c>
      <c r="I15" s="40">
        <v>3131.66</v>
      </c>
      <c r="J15" s="41">
        <f t="shared" si="1"/>
        <v>-1791.3400000000001</v>
      </c>
      <c r="K15" s="40"/>
      <c r="L15" s="40"/>
      <c r="M15" s="15">
        <v>106</v>
      </c>
    </row>
    <row r="16" spans="1:13" x14ac:dyDescent="0.3">
      <c r="A16" s="8" t="s">
        <v>10</v>
      </c>
      <c r="B16" s="8">
        <v>620200013</v>
      </c>
      <c r="C16" s="8" t="s">
        <v>22</v>
      </c>
      <c r="D16" s="8" t="s">
        <v>15</v>
      </c>
      <c r="E16" s="61" t="s">
        <v>16</v>
      </c>
      <c r="F16" s="40">
        <v>19743</v>
      </c>
      <c r="G16" s="40">
        <v>4935</v>
      </c>
      <c r="H16" s="40">
        <v>3334.31</v>
      </c>
      <c r="I16" s="40">
        <v>3334.31</v>
      </c>
      <c r="J16" s="41">
        <f t="shared" si="1"/>
        <v>-1600.69</v>
      </c>
      <c r="K16" s="40"/>
      <c r="L16" s="40"/>
      <c r="M16" s="15">
        <v>109</v>
      </c>
    </row>
    <row r="17" spans="1:13" ht="26" x14ac:dyDescent="0.3">
      <c r="A17" s="8" t="s">
        <v>10</v>
      </c>
      <c r="B17" s="8">
        <v>620200013</v>
      </c>
      <c r="C17" s="8" t="s">
        <v>22</v>
      </c>
      <c r="D17" s="8" t="s">
        <v>12</v>
      </c>
      <c r="E17" s="61" t="s">
        <v>13</v>
      </c>
      <c r="F17" s="40">
        <v>23618</v>
      </c>
      <c r="G17" s="40">
        <v>5904</v>
      </c>
      <c r="H17" s="40">
        <v>5536.79</v>
      </c>
      <c r="I17" s="40">
        <v>5536.79</v>
      </c>
      <c r="J17" s="41">
        <f t="shared" si="1"/>
        <v>-367.21000000000004</v>
      </c>
      <c r="K17" s="40"/>
      <c r="L17" s="40"/>
      <c r="M17" s="15">
        <v>181</v>
      </c>
    </row>
    <row r="18" spans="1:13" ht="26" x14ac:dyDescent="0.3">
      <c r="A18" s="8" t="s">
        <v>10</v>
      </c>
      <c r="B18" s="8">
        <v>620200038</v>
      </c>
      <c r="C18" s="8" t="s">
        <v>922</v>
      </c>
      <c r="D18" s="8" t="s">
        <v>12</v>
      </c>
      <c r="E18" s="61" t="s">
        <v>13</v>
      </c>
      <c r="F18" s="40">
        <v>94474</v>
      </c>
      <c r="G18" s="40">
        <v>23619</v>
      </c>
      <c r="H18" s="40">
        <v>18711.560000000001</v>
      </c>
      <c r="I18" s="40">
        <v>18711.560000000001</v>
      </c>
      <c r="J18" s="41">
        <f t="shared" si="1"/>
        <v>-4907.4399999999987</v>
      </c>
      <c r="K18" s="40"/>
      <c r="L18" s="40"/>
      <c r="M18" s="15">
        <v>628</v>
      </c>
    </row>
    <row r="19" spans="1:13" ht="26" x14ac:dyDescent="0.3">
      <c r="A19" s="8" t="s">
        <v>10</v>
      </c>
      <c r="B19" s="8">
        <v>641600001</v>
      </c>
      <c r="C19" s="8" t="s">
        <v>26</v>
      </c>
      <c r="D19" s="8" t="s">
        <v>12</v>
      </c>
      <c r="E19" s="61" t="s">
        <v>13</v>
      </c>
      <c r="F19" s="40">
        <v>44305</v>
      </c>
      <c r="G19" s="40">
        <v>11076</v>
      </c>
      <c r="H19" s="40">
        <v>8259.2999999999993</v>
      </c>
      <c r="I19" s="40">
        <v>8259.2999999999993</v>
      </c>
      <c r="J19" s="41">
        <f t="shared" si="1"/>
        <v>-2816.7000000000007</v>
      </c>
      <c r="K19" s="40"/>
      <c r="L19" s="40"/>
      <c r="M19" s="15">
        <v>300</v>
      </c>
    </row>
    <row r="20" spans="1:13" x14ac:dyDescent="0.3">
      <c r="A20" s="8" t="s">
        <v>10</v>
      </c>
      <c r="B20" s="8">
        <v>840200047</v>
      </c>
      <c r="C20" s="8" t="s">
        <v>923</v>
      </c>
      <c r="D20" s="8" t="s">
        <v>15</v>
      </c>
      <c r="E20" s="61" t="s">
        <v>16</v>
      </c>
      <c r="F20" s="40">
        <v>19353</v>
      </c>
      <c r="G20" s="40">
        <v>4836</v>
      </c>
      <c r="H20" s="40">
        <v>2997.82</v>
      </c>
      <c r="I20" s="40">
        <v>2997.8199999999997</v>
      </c>
      <c r="J20" s="41">
        <f t="shared" si="1"/>
        <v>-1838.1799999999998</v>
      </c>
      <c r="K20" s="40"/>
      <c r="L20" s="40"/>
      <c r="M20" s="15">
        <v>98</v>
      </c>
    </row>
    <row r="21" spans="1:13" ht="26" x14ac:dyDescent="0.3">
      <c r="A21" s="8" t="s">
        <v>10</v>
      </c>
      <c r="B21" s="8">
        <v>840200047</v>
      </c>
      <c r="C21" s="8" t="s">
        <v>923</v>
      </c>
      <c r="D21" s="8" t="s">
        <v>12</v>
      </c>
      <c r="E21" s="61" t="s">
        <v>13</v>
      </c>
      <c r="F21" s="40">
        <v>118777</v>
      </c>
      <c r="G21" s="40">
        <v>29694</v>
      </c>
      <c r="H21" s="40">
        <v>19311.39</v>
      </c>
      <c r="I21" s="40">
        <v>19311.39</v>
      </c>
      <c r="J21" s="41">
        <f t="shared" si="1"/>
        <v>-10382.61</v>
      </c>
      <c r="K21" s="40"/>
      <c r="L21" s="40"/>
      <c r="M21" s="15">
        <v>639</v>
      </c>
    </row>
    <row r="22" spans="1:13" x14ac:dyDescent="0.3">
      <c r="A22" s="8" t="s">
        <v>10</v>
      </c>
      <c r="B22" s="8">
        <v>880200016</v>
      </c>
      <c r="C22" s="8" t="s">
        <v>31</v>
      </c>
      <c r="D22" s="8" t="s">
        <v>15</v>
      </c>
      <c r="E22" s="61" t="s">
        <v>16</v>
      </c>
      <c r="F22" s="40">
        <v>38132</v>
      </c>
      <c r="G22" s="40">
        <v>9531</v>
      </c>
      <c r="H22" s="40">
        <v>10400.6</v>
      </c>
      <c r="I22" s="40">
        <v>9360.5399999999991</v>
      </c>
      <c r="J22" s="41">
        <f t="shared" si="1"/>
        <v>869.60000000000036</v>
      </c>
      <c r="K22" s="40"/>
      <c r="L22" s="40"/>
      <c r="M22" s="15">
        <v>340</v>
      </c>
    </row>
    <row r="23" spans="1:13" x14ac:dyDescent="0.3">
      <c r="A23" s="8" t="s">
        <v>10</v>
      </c>
      <c r="B23" s="8">
        <v>900200046</v>
      </c>
      <c r="C23" s="8" t="s">
        <v>924</v>
      </c>
      <c r="D23" s="8" t="s">
        <v>15</v>
      </c>
      <c r="E23" s="61" t="s">
        <v>16</v>
      </c>
      <c r="F23" s="40">
        <v>17941</v>
      </c>
      <c r="G23" s="40">
        <v>4485</v>
      </c>
      <c r="H23" s="40">
        <v>367.08</v>
      </c>
      <c r="I23" s="40">
        <v>367.08</v>
      </c>
      <c r="J23" s="41">
        <f t="shared" si="1"/>
        <v>-4117.92</v>
      </c>
      <c r="K23" s="40"/>
      <c r="L23" s="40"/>
      <c r="M23" s="15">
        <v>12</v>
      </c>
    </row>
    <row r="24" spans="1:13" ht="26" x14ac:dyDescent="0.3">
      <c r="A24" s="8" t="s">
        <v>10</v>
      </c>
      <c r="B24" s="8">
        <v>900200046</v>
      </c>
      <c r="C24" s="8" t="s">
        <v>924</v>
      </c>
      <c r="D24" s="8" t="s">
        <v>12</v>
      </c>
      <c r="E24" s="61" t="s">
        <v>13</v>
      </c>
      <c r="F24" s="40">
        <v>135227</v>
      </c>
      <c r="G24" s="40">
        <v>33804</v>
      </c>
      <c r="H24" s="40">
        <v>22545.88</v>
      </c>
      <c r="I24" s="40">
        <v>22545.879999999997</v>
      </c>
      <c r="J24" s="41">
        <f t="shared" si="1"/>
        <v>-11258.119999999999</v>
      </c>
      <c r="K24" s="40"/>
      <c r="L24" s="40"/>
      <c r="M24" s="15">
        <v>776</v>
      </c>
    </row>
    <row r="25" spans="1:13" ht="26" x14ac:dyDescent="0.3">
      <c r="A25" s="8" t="s">
        <v>10</v>
      </c>
      <c r="B25" s="8">
        <v>901200020</v>
      </c>
      <c r="C25" s="8" t="s">
        <v>34</v>
      </c>
      <c r="D25" s="8" t="s">
        <v>12</v>
      </c>
      <c r="E25" s="61" t="s">
        <v>13</v>
      </c>
      <c r="F25" s="40">
        <v>57954</v>
      </c>
      <c r="G25" s="40">
        <v>14487</v>
      </c>
      <c r="H25" s="40">
        <v>13469.19</v>
      </c>
      <c r="I25" s="40">
        <v>13469.19</v>
      </c>
      <c r="J25" s="41">
        <f t="shared" si="1"/>
        <v>-1017.8099999999995</v>
      </c>
      <c r="K25" s="40"/>
      <c r="L25" s="40"/>
      <c r="M25" s="15">
        <v>453</v>
      </c>
    </row>
    <row r="26" spans="1:13" x14ac:dyDescent="0.3">
      <c r="A26" s="8" t="s">
        <v>36</v>
      </c>
      <c r="B26" s="8">
        <v>50000017</v>
      </c>
      <c r="C26" s="8" t="s">
        <v>925</v>
      </c>
      <c r="D26" s="8" t="s">
        <v>15</v>
      </c>
      <c r="E26" s="61" t="s">
        <v>16</v>
      </c>
      <c r="F26" s="40">
        <v>20534</v>
      </c>
      <c r="G26" s="40">
        <v>5133</v>
      </c>
      <c r="H26" s="40">
        <v>3517.85</v>
      </c>
      <c r="I26" s="40">
        <v>3517.85</v>
      </c>
      <c r="J26" s="41">
        <f t="shared" si="1"/>
        <v>-1615.15</v>
      </c>
      <c r="K26" s="40"/>
      <c r="L26" s="40"/>
      <c r="M26" s="15">
        <v>115</v>
      </c>
    </row>
    <row r="27" spans="1:13" ht="26" x14ac:dyDescent="0.3">
      <c r="A27" s="8" t="s">
        <v>36</v>
      </c>
      <c r="B27" s="8">
        <v>50000017</v>
      </c>
      <c r="C27" s="8" t="s">
        <v>925</v>
      </c>
      <c r="D27" s="8" t="s">
        <v>12</v>
      </c>
      <c r="E27" s="61" t="s">
        <v>13</v>
      </c>
      <c r="F27" s="40">
        <v>75310</v>
      </c>
      <c r="G27" s="40">
        <v>18825</v>
      </c>
      <c r="H27" s="40">
        <v>16227.54</v>
      </c>
      <c r="I27" s="40">
        <v>16227.539999999999</v>
      </c>
      <c r="J27" s="41">
        <f t="shared" si="1"/>
        <v>-2597.4599999999991</v>
      </c>
      <c r="K27" s="40"/>
      <c r="L27" s="40"/>
      <c r="M27" s="15">
        <v>540</v>
      </c>
    </row>
    <row r="28" spans="1:13" x14ac:dyDescent="0.3">
      <c r="A28" s="8" t="s">
        <v>36</v>
      </c>
      <c r="B28" s="8">
        <v>50000029</v>
      </c>
      <c r="C28" s="8" t="s">
        <v>926</v>
      </c>
      <c r="D28" s="8" t="s">
        <v>15</v>
      </c>
      <c r="E28" s="61" t="s">
        <v>16</v>
      </c>
      <c r="F28" s="40">
        <v>48411</v>
      </c>
      <c r="G28" s="40">
        <v>12102</v>
      </c>
      <c r="H28" s="40">
        <v>21351.82</v>
      </c>
      <c r="I28" s="40">
        <v>12083.05</v>
      </c>
      <c r="J28" s="41">
        <f t="shared" si="1"/>
        <v>9249.82</v>
      </c>
      <c r="K28" s="40"/>
      <c r="L28" s="40"/>
      <c r="M28" s="15">
        <v>698</v>
      </c>
    </row>
    <row r="29" spans="1:13" ht="26" x14ac:dyDescent="0.3">
      <c r="A29" s="8" t="s">
        <v>36</v>
      </c>
      <c r="B29" s="8">
        <v>50012101</v>
      </c>
      <c r="C29" s="8" t="s">
        <v>927</v>
      </c>
      <c r="D29" s="8" t="s">
        <v>12</v>
      </c>
      <c r="E29" s="61" t="s">
        <v>13</v>
      </c>
      <c r="F29" s="40">
        <v>8644</v>
      </c>
      <c r="G29" s="40">
        <v>2160</v>
      </c>
      <c r="H29" s="40">
        <v>1927.17</v>
      </c>
      <c r="I29" s="40">
        <v>1927.17</v>
      </c>
      <c r="J29" s="41">
        <f t="shared" si="1"/>
        <v>-232.82999999999993</v>
      </c>
      <c r="K29" s="40"/>
      <c r="L29" s="40"/>
      <c r="M29" s="15">
        <v>88</v>
      </c>
    </row>
    <row r="30" spans="1:13" x14ac:dyDescent="0.3">
      <c r="A30" s="8" t="s">
        <v>36</v>
      </c>
      <c r="B30" s="8">
        <v>50022601</v>
      </c>
      <c r="C30" s="8" t="s">
        <v>928</v>
      </c>
      <c r="D30" s="8" t="s">
        <v>15</v>
      </c>
      <c r="E30" s="61" t="s">
        <v>16</v>
      </c>
      <c r="F30" s="40">
        <v>5904</v>
      </c>
      <c r="G30" s="40">
        <v>1476</v>
      </c>
      <c r="H30" s="40">
        <v>4007.29</v>
      </c>
      <c r="I30" s="40">
        <v>1254.19</v>
      </c>
      <c r="J30" s="41">
        <f t="shared" si="1"/>
        <v>2531.29</v>
      </c>
      <c r="K30" s="40"/>
      <c r="L30" s="40"/>
      <c r="M30" s="15">
        <v>131</v>
      </c>
    </row>
    <row r="31" spans="1:13" ht="26" x14ac:dyDescent="0.3">
      <c r="A31" s="8" t="s">
        <v>36</v>
      </c>
      <c r="B31" s="8">
        <v>50022601</v>
      </c>
      <c r="C31" s="8" t="s">
        <v>928</v>
      </c>
      <c r="D31" s="8" t="s">
        <v>12</v>
      </c>
      <c r="E31" s="61" t="s">
        <v>13</v>
      </c>
      <c r="F31" s="40">
        <v>1384</v>
      </c>
      <c r="G31" s="40">
        <v>345</v>
      </c>
      <c r="H31" s="40">
        <v>305.89999999999998</v>
      </c>
      <c r="I31" s="40">
        <v>305.89999999999998</v>
      </c>
      <c r="J31" s="41">
        <f t="shared" si="1"/>
        <v>-39.100000000000023</v>
      </c>
      <c r="K31" s="40"/>
      <c r="L31" s="40"/>
      <c r="M31" s="15">
        <v>10</v>
      </c>
    </row>
    <row r="32" spans="1:13" ht="26" x14ac:dyDescent="0.3">
      <c r="A32" s="8" t="s">
        <v>36</v>
      </c>
      <c r="B32" s="8">
        <v>210000042</v>
      </c>
      <c r="C32" s="8" t="s">
        <v>929</v>
      </c>
      <c r="D32" s="8" t="s">
        <v>12</v>
      </c>
      <c r="E32" s="61" t="s">
        <v>13</v>
      </c>
      <c r="F32" s="40">
        <v>147579</v>
      </c>
      <c r="G32" s="40">
        <v>36894</v>
      </c>
      <c r="H32" s="40">
        <v>49645.120000000003</v>
      </c>
      <c r="I32" s="40">
        <v>36889.93</v>
      </c>
      <c r="J32" s="41">
        <f t="shared" si="1"/>
        <v>12751.120000000003</v>
      </c>
      <c r="K32" s="40"/>
      <c r="L32" s="40"/>
      <c r="M32" s="15">
        <v>1796</v>
      </c>
    </row>
    <row r="33" spans="1:13" x14ac:dyDescent="0.3">
      <c r="A33" s="8" t="s">
        <v>36</v>
      </c>
      <c r="B33" s="8">
        <v>210020301</v>
      </c>
      <c r="C33" s="8" t="s">
        <v>930</v>
      </c>
      <c r="D33" s="8" t="s">
        <v>15</v>
      </c>
      <c r="E33" s="61" t="s">
        <v>16</v>
      </c>
      <c r="F33" s="40">
        <v>19634</v>
      </c>
      <c r="G33" s="40">
        <v>4908</v>
      </c>
      <c r="H33" s="40">
        <v>8258.51</v>
      </c>
      <c r="I33" s="40">
        <v>4897.7299999999996</v>
      </c>
      <c r="J33" s="41">
        <f t="shared" si="1"/>
        <v>3350.51</v>
      </c>
      <c r="K33" s="40"/>
      <c r="L33" s="40"/>
      <c r="M33" s="15">
        <v>265</v>
      </c>
    </row>
    <row r="34" spans="1:13" ht="26" x14ac:dyDescent="0.3">
      <c r="A34" s="8" t="s">
        <v>36</v>
      </c>
      <c r="B34" s="8">
        <v>210020301</v>
      </c>
      <c r="C34" s="8" t="s">
        <v>930</v>
      </c>
      <c r="D34" s="8" t="s">
        <v>12</v>
      </c>
      <c r="E34" s="61" t="s">
        <v>13</v>
      </c>
      <c r="F34" s="40">
        <v>76222</v>
      </c>
      <c r="G34" s="40">
        <v>19053</v>
      </c>
      <c r="H34" s="40">
        <v>29444.38</v>
      </c>
      <c r="I34" s="40">
        <v>19046.16</v>
      </c>
      <c r="J34" s="41">
        <f t="shared" si="1"/>
        <v>10391.380000000001</v>
      </c>
      <c r="K34" s="40"/>
      <c r="L34" s="40"/>
      <c r="M34" s="15">
        <v>992</v>
      </c>
    </row>
    <row r="35" spans="1:13" ht="26" x14ac:dyDescent="0.3">
      <c r="A35" s="8" t="s">
        <v>36</v>
      </c>
      <c r="B35" s="8">
        <v>440800001</v>
      </c>
      <c r="C35" s="8" t="s">
        <v>931</v>
      </c>
      <c r="D35" s="8" t="s">
        <v>12</v>
      </c>
      <c r="E35" s="61" t="s">
        <v>13</v>
      </c>
      <c r="F35" s="40">
        <v>13084</v>
      </c>
      <c r="G35" s="40">
        <v>3270</v>
      </c>
      <c r="H35" s="40">
        <v>611.79999999999995</v>
      </c>
      <c r="I35" s="40">
        <v>611.79999999999995</v>
      </c>
      <c r="J35" s="41">
        <f t="shared" si="1"/>
        <v>-2658.2</v>
      </c>
      <c r="K35" s="40"/>
      <c r="L35" s="40"/>
      <c r="M35" s="15">
        <v>20</v>
      </c>
    </row>
    <row r="36" spans="1:13" x14ac:dyDescent="0.3">
      <c r="A36" s="8" t="s">
        <v>36</v>
      </c>
      <c r="B36" s="8">
        <v>600200001</v>
      </c>
      <c r="C36" s="8" t="s">
        <v>932</v>
      </c>
      <c r="D36" s="8" t="s">
        <v>15</v>
      </c>
      <c r="E36" s="61" t="s">
        <v>16</v>
      </c>
      <c r="F36" s="40">
        <v>14265</v>
      </c>
      <c r="G36" s="40">
        <v>3564</v>
      </c>
      <c r="H36" s="40">
        <v>3762.57</v>
      </c>
      <c r="I36" s="40">
        <v>3150.77</v>
      </c>
      <c r="J36" s="41">
        <f t="shared" si="1"/>
        <v>198.57000000000016</v>
      </c>
      <c r="K36" s="40"/>
      <c r="L36" s="40"/>
      <c r="M36" s="15">
        <v>123</v>
      </c>
    </row>
    <row r="37" spans="1:13" ht="26" x14ac:dyDescent="0.3">
      <c r="A37" s="8" t="s">
        <v>36</v>
      </c>
      <c r="B37" s="8">
        <v>600200001</v>
      </c>
      <c r="C37" s="8" t="s">
        <v>932</v>
      </c>
      <c r="D37" s="8" t="s">
        <v>12</v>
      </c>
      <c r="E37" s="61" t="s">
        <v>13</v>
      </c>
      <c r="F37" s="40">
        <v>48737</v>
      </c>
      <c r="G37" s="40">
        <v>12183</v>
      </c>
      <c r="H37" s="40">
        <v>7455.98</v>
      </c>
      <c r="I37" s="40">
        <v>7455.9800000000005</v>
      </c>
      <c r="J37" s="41">
        <f t="shared" si="1"/>
        <v>-4727.0200000000004</v>
      </c>
      <c r="K37" s="40"/>
      <c r="L37" s="40"/>
      <c r="M37" s="15">
        <v>304</v>
      </c>
    </row>
    <row r="38" spans="1:13" x14ac:dyDescent="0.3">
      <c r="A38" s="8" t="s">
        <v>36</v>
      </c>
      <c r="B38" s="8">
        <v>601000001</v>
      </c>
      <c r="C38" s="8" t="s">
        <v>903</v>
      </c>
      <c r="D38" s="8" t="s">
        <v>15</v>
      </c>
      <c r="E38" s="61" t="s">
        <v>16</v>
      </c>
      <c r="F38" s="40">
        <v>441</v>
      </c>
      <c r="G38" s="40">
        <v>108</v>
      </c>
      <c r="H38" s="40">
        <v>0</v>
      </c>
      <c r="I38" s="40">
        <v>0</v>
      </c>
      <c r="J38" s="41">
        <f t="shared" si="1"/>
        <v>-108</v>
      </c>
      <c r="K38" s="40"/>
      <c r="L38" s="40"/>
      <c r="M38" s="15">
        <v>0</v>
      </c>
    </row>
    <row r="39" spans="1:13" ht="26" x14ac:dyDescent="0.3">
      <c r="A39" s="8" t="s">
        <v>36</v>
      </c>
      <c r="B39" s="8">
        <v>601000001</v>
      </c>
      <c r="C39" s="8" t="s">
        <v>903</v>
      </c>
      <c r="D39" s="8" t="s">
        <v>12</v>
      </c>
      <c r="E39" s="61" t="s">
        <v>13</v>
      </c>
      <c r="F39" s="40">
        <v>37004</v>
      </c>
      <c r="G39" s="40">
        <v>9249</v>
      </c>
      <c r="H39" s="40">
        <v>7225.47</v>
      </c>
      <c r="I39" s="40">
        <v>7225.4699999999993</v>
      </c>
      <c r="J39" s="41">
        <f t="shared" si="1"/>
        <v>-2023.5299999999997</v>
      </c>
      <c r="K39" s="40"/>
      <c r="L39" s="40"/>
      <c r="M39" s="15">
        <v>260</v>
      </c>
    </row>
    <row r="40" spans="1:13" x14ac:dyDescent="0.3">
      <c r="A40" s="8" t="s">
        <v>36</v>
      </c>
      <c r="B40" s="8">
        <v>680200030</v>
      </c>
      <c r="C40" s="8" t="s">
        <v>933</v>
      </c>
      <c r="D40" s="8" t="s">
        <v>15</v>
      </c>
      <c r="E40" s="61" t="s">
        <v>16</v>
      </c>
      <c r="F40" s="40">
        <v>15830</v>
      </c>
      <c r="G40" s="40">
        <v>3957</v>
      </c>
      <c r="H40" s="40">
        <v>2171.89</v>
      </c>
      <c r="I40" s="40">
        <v>2171.8900000000003</v>
      </c>
      <c r="J40" s="41">
        <f t="shared" si="1"/>
        <v>-1785.1100000000001</v>
      </c>
      <c r="K40" s="40"/>
      <c r="L40" s="40"/>
      <c r="M40" s="15">
        <v>71</v>
      </c>
    </row>
    <row r="41" spans="1:13" ht="26" x14ac:dyDescent="0.3">
      <c r="A41" s="8" t="s">
        <v>36</v>
      </c>
      <c r="B41" s="8">
        <v>680200030</v>
      </c>
      <c r="C41" s="8" t="s">
        <v>933</v>
      </c>
      <c r="D41" s="8" t="s">
        <v>12</v>
      </c>
      <c r="E41" s="61" t="s">
        <v>13</v>
      </c>
      <c r="F41" s="40">
        <v>43719</v>
      </c>
      <c r="G41" s="40">
        <v>10929</v>
      </c>
      <c r="H41" s="40">
        <v>22080.73</v>
      </c>
      <c r="I41" s="40">
        <v>10823.61</v>
      </c>
      <c r="J41" s="41">
        <f t="shared" si="1"/>
        <v>11151.73</v>
      </c>
      <c r="K41" s="40"/>
      <c r="L41" s="40"/>
      <c r="M41" s="15">
        <v>785</v>
      </c>
    </row>
    <row r="42" spans="1:13" x14ac:dyDescent="0.3">
      <c r="A42" s="8" t="s">
        <v>36</v>
      </c>
      <c r="B42" s="8">
        <v>760200002</v>
      </c>
      <c r="C42" s="8" t="s">
        <v>934</v>
      </c>
      <c r="D42" s="8" t="s">
        <v>15</v>
      </c>
      <c r="E42" s="61" t="s">
        <v>16</v>
      </c>
      <c r="F42" s="40">
        <v>18642</v>
      </c>
      <c r="G42" s="40">
        <v>4659</v>
      </c>
      <c r="H42" s="40">
        <v>2294.25</v>
      </c>
      <c r="I42" s="40">
        <v>2294.25</v>
      </c>
      <c r="J42" s="41">
        <f t="shared" si="1"/>
        <v>-2364.75</v>
      </c>
      <c r="K42" s="40"/>
      <c r="L42" s="40"/>
      <c r="M42" s="15">
        <v>75</v>
      </c>
    </row>
    <row r="43" spans="1:13" ht="26" x14ac:dyDescent="0.3">
      <c r="A43" s="8" t="s">
        <v>36</v>
      </c>
      <c r="B43" s="8">
        <v>760200002</v>
      </c>
      <c r="C43" s="8" t="s">
        <v>934</v>
      </c>
      <c r="D43" s="8" t="s">
        <v>12</v>
      </c>
      <c r="E43" s="61" t="s">
        <v>13</v>
      </c>
      <c r="F43" s="40">
        <v>20067</v>
      </c>
      <c r="G43" s="40">
        <v>5016</v>
      </c>
      <c r="H43" s="40">
        <v>6091.75</v>
      </c>
      <c r="I43" s="40">
        <v>5012</v>
      </c>
      <c r="J43" s="41">
        <f t="shared" si="1"/>
        <v>1075.75</v>
      </c>
      <c r="K43" s="40"/>
      <c r="L43" s="40"/>
      <c r="M43" s="15">
        <v>215</v>
      </c>
    </row>
    <row r="44" spans="1:13" ht="26" x14ac:dyDescent="0.3">
      <c r="A44" s="8" t="s">
        <v>36</v>
      </c>
      <c r="B44" s="8">
        <v>760200029</v>
      </c>
      <c r="C44" s="8" t="s">
        <v>57</v>
      </c>
      <c r="D44" s="8" t="s">
        <v>12</v>
      </c>
      <c r="E44" s="61" t="s">
        <v>13</v>
      </c>
      <c r="F44" s="40">
        <v>79043</v>
      </c>
      <c r="G44" s="40">
        <v>19758</v>
      </c>
      <c r="H44" s="40">
        <v>17061.59</v>
      </c>
      <c r="I44" s="40">
        <v>17061.59</v>
      </c>
      <c r="J44" s="41">
        <f t="shared" si="1"/>
        <v>-2696.41</v>
      </c>
      <c r="K44" s="40"/>
      <c r="L44" s="40"/>
      <c r="M44" s="15">
        <v>565</v>
      </c>
    </row>
    <row r="45" spans="1:13" ht="26" x14ac:dyDescent="0.3">
      <c r="A45" s="8" t="s">
        <v>36</v>
      </c>
      <c r="B45" s="8">
        <v>761200001</v>
      </c>
      <c r="C45" s="8" t="s">
        <v>935</v>
      </c>
      <c r="D45" s="8" t="s">
        <v>12</v>
      </c>
      <c r="E45" s="61" t="s">
        <v>13</v>
      </c>
      <c r="F45" s="40">
        <v>34478</v>
      </c>
      <c r="G45" s="40">
        <v>8619</v>
      </c>
      <c r="H45" s="40">
        <v>3565.66</v>
      </c>
      <c r="I45" s="40">
        <v>3565.66</v>
      </c>
      <c r="J45" s="41">
        <f t="shared" si="1"/>
        <v>-5053.34</v>
      </c>
      <c r="K45" s="40"/>
      <c r="L45" s="40"/>
      <c r="M45" s="15">
        <v>122</v>
      </c>
    </row>
    <row r="46" spans="1:13" x14ac:dyDescent="0.3">
      <c r="A46" s="8" t="s">
        <v>36</v>
      </c>
      <c r="B46" s="8">
        <v>781800005</v>
      </c>
      <c r="C46" s="8" t="s">
        <v>62</v>
      </c>
      <c r="D46" s="8" t="s">
        <v>15</v>
      </c>
      <c r="E46" s="61" t="s">
        <v>16</v>
      </c>
      <c r="F46" s="40">
        <v>20185</v>
      </c>
      <c r="G46" s="40">
        <v>5046</v>
      </c>
      <c r="H46" s="40">
        <v>1284.78</v>
      </c>
      <c r="I46" s="40">
        <v>1284.78</v>
      </c>
      <c r="J46" s="41">
        <f t="shared" si="1"/>
        <v>-3761.2200000000003</v>
      </c>
      <c r="K46" s="40"/>
      <c r="L46" s="40"/>
      <c r="M46" s="15">
        <v>42</v>
      </c>
    </row>
    <row r="47" spans="1:13" ht="26" x14ac:dyDescent="0.3">
      <c r="A47" s="8" t="s">
        <v>36</v>
      </c>
      <c r="B47" s="8">
        <v>781800005</v>
      </c>
      <c r="C47" s="8" t="s">
        <v>62</v>
      </c>
      <c r="D47" s="8" t="s">
        <v>12</v>
      </c>
      <c r="E47" s="61" t="s">
        <v>13</v>
      </c>
      <c r="F47" s="40">
        <v>37363</v>
      </c>
      <c r="G47" s="40">
        <v>9339</v>
      </c>
      <c r="H47" s="40">
        <v>8227.8700000000008</v>
      </c>
      <c r="I47" s="40">
        <v>8227.869999999999</v>
      </c>
      <c r="J47" s="41">
        <f t="shared" si="1"/>
        <v>-1111.1299999999992</v>
      </c>
      <c r="K47" s="40"/>
      <c r="L47" s="40"/>
      <c r="M47" s="15">
        <v>387</v>
      </c>
    </row>
    <row r="48" spans="1:13" x14ac:dyDescent="0.3">
      <c r="A48" s="8" t="s">
        <v>36</v>
      </c>
      <c r="B48" s="8">
        <v>440800015</v>
      </c>
      <c r="C48" s="8" t="s">
        <v>49</v>
      </c>
      <c r="D48" s="8" t="s">
        <v>15</v>
      </c>
      <c r="E48" s="61" t="s">
        <v>16</v>
      </c>
      <c r="F48" s="40">
        <v>1954</v>
      </c>
      <c r="G48" s="40">
        <v>486</v>
      </c>
      <c r="H48" s="40">
        <v>0</v>
      </c>
      <c r="I48" s="40">
        <v>0</v>
      </c>
      <c r="J48" s="41">
        <f t="shared" si="1"/>
        <v>-486</v>
      </c>
      <c r="K48" s="40"/>
      <c r="L48" s="40"/>
      <c r="M48" s="15">
        <v>0</v>
      </c>
    </row>
    <row r="49" spans="1:13" x14ac:dyDescent="0.3">
      <c r="A49" s="8" t="s">
        <v>63</v>
      </c>
      <c r="B49" s="8">
        <v>10000427</v>
      </c>
      <c r="C49" s="8" t="s">
        <v>936</v>
      </c>
      <c r="D49" s="8" t="s">
        <v>15</v>
      </c>
      <c r="E49" s="61" t="s">
        <v>16</v>
      </c>
      <c r="F49" s="40">
        <v>13693</v>
      </c>
      <c r="G49" s="40">
        <v>3423</v>
      </c>
      <c r="H49" s="40">
        <v>4649.68</v>
      </c>
      <c r="I49" s="40">
        <v>3273.13</v>
      </c>
      <c r="J49" s="41">
        <f t="shared" si="1"/>
        <v>1226.6800000000003</v>
      </c>
      <c r="K49" s="40"/>
      <c r="L49" s="40"/>
      <c r="M49" s="15">
        <v>152</v>
      </c>
    </row>
    <row r="50" spans="1:13" ht="26" x14ac:dyDescent="0.3">
      <c r="A50" s="8" t="s">
        <v>63</v>
      </c>
      <c r="B50" s="8">
        <v>10000427</v>
      </c>
      <c r="C50" s="8" t="s">
        <v>936</v>
      </c>
      <c r="D50" s="8" t="s">
        <v>12</v>
      </c>
      <c r="E50" s="61" t="s">
        <v>13</v>
      </c>
      <c r="F50" s="40">
        <v>604126</v>
      </c>
      <c r="G50" s="40">
        <v>151032</v>
      </c>
      <c r="H50" s="40">
        <v>169804.88</v>
      </c>
      <c r="I50" s="40">
        <v>151017.79</v>
      </c>
      <c r="J50" s="41">
        <f t="shared" si="1"/>
        <v>18772.880000000005</v>
      </c>
      <c r="K50" s="40"/>
      <c r="L50" s="40"/>
      <c r="M50" s="15">
        <v>5662</v>
      </c>
    </row>
    <row r="51" spans="1:13" x14ac:dyDescent="0.3">
      <c r="A51" s="8" t="s">
        <v>63</v>
      </c>
      <c r="B51" s="8">
        <v>10000480</v>
      </c>
      <c r="C51" s="8" t="s">
        <v>937</v>
      </c>
      <c r="D51" s="8" t="s">
        <v>15</v>
      </c>
      <c r="E51" s="61" t="s">
        <v>16</v>
      </c>
      <c r="F51" s="40">
        <v>4564</v>
      </c>
      <c r="G51" s="40">
        <v>1140</v>
      </c>
      <c r="H51" s="40">
        <v>1193.01</v>
      </c>
      <c r="I51" s="40">
        <v>795.34</v>
      </c>
      <c r="J51" s="41">
        <f t="shared" si="1"/>
        <v>53.009999999999991</v>
      </c>
      <c r="K51" s="40"/>
      <c r="L51" s="40"/>
      <c r="M51" s="15">
        <v>39</v>
      </c>
    </row>
    <row r="52" spans="1:13" x14ac:dyDescent="0.3">
      <c r="A52" s="8" t="s">
        <v>63</v>
      </c>
      <c r="B52" s="8">
        <v>10000995</v>
      </c>
      <c r="C52" s="8" t="s">
        <v>938</v>
      </c>
      <c r="D52" s="8" t="s">
        <v>15</v>
      </c>
      <c r="E52" s="61" t="s">
        <v>16</v>
      </c>
      <c r="F52" s="40">
        <v>298</v>
      </c>
      <c r="G52" s="40">
        <v>75</v>
      </c>
      <c r="H52" s="40">
        <v>397.67</v>
      </c>
      <c r="I52" s="40">
        <v>30.59</v>
      </c>
      <c r="J52" s="41">
        <f t="shared" si="1"/>
        <v>322.67</v>
      </c>
      <c r="K52" s="40"/>
      <c r="L52" s="40"/>
      <c r="M52" s="15">
        <v>13</v>
      </c>
    </row>
    <row r="53" spans="1:13" ht="26" x14ac:dyDescent="0.3">
      <c r="A53" s="8" t="s">
        <v>63</v>
      </c>
      <c r="B53" s="8">
        <v>10020302</v>
      </c>
      <c r="C53" s="8" t="s">
        <v>67</v>
      </c>
      <c r="D53" s="8" t="s">
        <v>12</v>
      </c>
      <c r="E53" s="61" t="s">
        <v>13</v>
      </c>
      <c r="F53" s="40">
        <v>28013</v>
      </c>
      <c r="G53" s="40">
        <v>7002</v>
      </c>
      <c r="H53" s="40">
        <v>11794.86</v>
      </c>
      <c r="I53" s="40">
        <v>6977.880000000001</v>
      </c>
      <c r="J53" s="41">
        <f t="shared" si="1"/>
        <v>4792.8600000000006</v>
      </c>
      <c r="K53" s="40"/>
      <c r="L53" s="40"/>
      <c r="M53" s="15">
        <v>396</v>
      </c>
    </row>
    <row r="54" spans="1:13" x14ac:dyDescent="0.3">
      <c r="A54" s="8" t="s">
        <v>63</v>
      </c>
      <c r="B54" s="8">
        <v>10040307</v>
      </c>
      <c r="C54" s="8" t="s">
        <v>68</v>
      </c>
      <c r="D54" s="8" t="s">
        <v>15</v>
      </c>
      <c r="E54" s="61" t="s">
        <v>16</v>
      </c>
      <c r="F54" s="40">
        <v>4564</v>
      </c>
      <c r="G54" s="40">
        <v>1140</v>
      </c>
      <c r="H54" s="40">
        <v>1223.5999999999999</v>
      </c>
      <c r="I54" s="40">
        <v>1009.47</v>
      </c>
      <c r="J54" s="41">
        <f t="shared" si="1"/>
        <v>83.599999999999909</v>
      </c>
      <c r="K54" s="40"/>
      <c r="L54" s="40"/>
      <c r="M54" s="15">
        <v>40</v>
      </c>
    </row>
    <row r="55" spans="1:13" ht="26" x14ac:dyDescent="0.3">
      <c r="A55" s="8" t="s">
        <v>63</v>
      </c>
      <c r="B55" s="8">
        <v>10040307</v>
      </c>
      <c r="C55" s="8" t="s">
        <v>68</v>
      </c>
      <c r="D55" s="8" t="s">
        <v>12</v>
      </c>
      <c r="E55" s="61" t="s">
        <v>13</v>
      </c>
      <c r="F55" s="40">
        <v>56027</v>
      </c>
      <c r="G55" s="40">
        <v>14007</v>
      </c>
      <c r="H55" s="40">
        <v>13627.39</v>
      </c>
      <c r="I55" s="40">
        <v>13627.39</v>
      </c>
      <c r="J55" s="41">
        <f t="shared" si="1"/>
        <v>-379.61000000000058</v>
      </c>
      <c r="K55" s="40"/>
      <c r="L55" s="40"/>
      <c r="M55" s="15">
        <v>455</v>
      </c>
    </row>
    <row r="56" spans="1:13" x14ac:dyDescent="0.3">
      <c r="A56" s="8" t="s">
        <v>63</v>
      </c>
      <c r="B56" s="8">
        <v>10064015</v>
      </c>
      <c r="C56" s="8" t="s">
        <v>69</v>
      </c>
      <c r="D56" s="8" t="s">
        <v>15</v>
      </c>
      <c r="E56" s="61" t="s">
        <v>16</v>
      </c>
      <c r="F56" s="40">
        <v>4564</v>
      </c>
      <c r="G56" s="40">
        <v>1140</v>
      </c>
      <c r="H56" s="40">
        <v>0</v>
      </c>
      <c r="I56" s="40">
        <v>0</v>
      </c>
      <c r="J56" s="41">
        <f t="shared" si="1"/>
        <v>-1140</v>
      </c>
      <c r="K56" s="40"/>
      <c r="L56" s="40"/>
      <c r="M56" s="15">
        <v>0</v>
      </c>
    </row>
    <row r="57" spans="1:13" ht="26" x14ac:dyDescent="0.3">
      <c r="A57" s="8" t="s">
        <v>63</v>
      </c>
      <c r="B57" s="8">
        <v>10064015</v>
      </c>
      <c r="C57" s="8" t="s">
        <v>69</v>
      </c>
      <c r="D57" s="8" t="s">
        <v>12</v>
      </c>
      <c r="E57" s="61" t="s">
        <v>13</v>
      </c>
      <c r="F57" s="40">
        <v>33649</v>
      </c>
      <c r="G57" s="40">
        <v>8412</v>
      </c>
      <c r="H57" s="40">
        <v>8182.37</v>
      </c>
      <c r="I57" s="40">
        <v>8182.37</v>
      </c>
      <c r="J57" s="41">
        <f t="shared" si="1"/>
        <v>-229.63000000000011</v>
      </c>
      <c r="K57" s="40"/>
      <c r="L57" s="40"/>
      <c r="M57" s="15">
        <v>277</v>
      </c>
    </row>
    <row r="58" spans="1:13" x14ac:dyDescent="0.3">
      <c r="A58" s="8" t="s">
        <v>63</v>
      </c>
      <c r="B58" s="8">
        <v>10064034</v>
      </c>
      <c r="C58" s="8" t="s">
        <v>967</v>
      </c>
      <c r="D58" s="8" t="s">
        <v>15</v>
      </c>
      <c r="E58" s="61" t="s">
        <v>16</v>
      </c>
      <c r="F58" s="40">
        <v>321692</v>
      </c>
      <c r="G58" s="40">
        <v>80421</v>
      </c>
      <c r="H58" s="40">
        <v>110307.54</v>
      </c>
      <c r="I58" s="40">
        <v>80390.52</v>
      </c>
      <c r="J58" s="41">
        <f t="shared" si="1"/>
        <v>29886.539999999994</v>
      </c>
      <c r="K58" s="40"/>
      <c r="L58" s="40"/>
      <c r="M58" s="15">
        <v>3606</v>
      </c>
    </row>
    <row r="59" spans="1:13" ht="26" x14ac:dyDescent="0.3">
      <c r="A59" s="8" t="s">
        <v>63</v>
      </c>
      <c r="B59" s="8">
        <v>10064034</v>
      </c>
      <c r="C59" s="8" t="s">
        <v>967</v>
      </c>
      <c r="D59" s="8" t="s">
        <v>12</v>
      </c>
      <c r="E59" s="61" t="s">
        <v>13</v>
      </c>
      <c r="F59" s="40">
        <v>2135407</v>
      </c>
      <c r="G59" s="40">
        <v>533850</v>
      </c>
      <c r="H59" s="40">
        <v>604919</v>
      </c>
      <c r="I59" s="40">
        <v>533844.71</v>
      </c>
      <c r="J59" s="41">
        <f t="shared" si="1"/>
        <v>71069</v>
      </c>
      <c r="K59" s="40"/>
      <c r="L59" s="40"/>
      <c r="M59" s="15">
        <v>20514</v>
      </c>
    </row>
    <row r="60" spans="1:13" x14ac:dyDescent="0.3">
      <c r="A60" s="8" t="s">
        <v>63</v>
      </c>
      <c r="B60" s="8">
        <v>10064103</v>
      </c>
      <c r="C60" s="8" t="s">
        <v>939</v>
      </c>
      <c r="D60" s="8" t="s">
        <v>15</v>
      </c>
      <c r="E60" s="61" t="s">
        <v>16</v>
      </c>
      <c r="F60" s="40">
        <v>10531</v>
      </c>
      <c r="G60" s="40">
        <v>2634</v>
      </c>
      <c r="H60" s="40">
        <v>4527.32</v>
      </c>
      <c r="I60" s="40">
        <v>2508.38</v>
      </c>
      <c r="J60" s="41">
        <f t="shared" si="1"/>
        <v>1893.3199999999997</v>
      </c>
      <c r="K60" s="40"/>
      <c r="L60" s="40"/>
      <c r="M60" s="15">
        <v>148</v>
      </c>
    </row>
    <row r="61" spans="1:13" x14ac:dyDescent="0.3">
      <c r="A61" s="8" t="s">
        <v>63</v>
      </c>
      <c r="B61" s="8">
        <v>10064111</v>
      </c>
      <c r="C61" s="8" t="s">
        <v>940</v>
      </c>
      <c r="D61" s="8" t="s">
        <v>15</v>
      </c>
      <c r="E61" s="61" t="s">
        <v>16</v>
      </c>
      <c r="F61" s="40">
        <v>160742</v>
      </c>
      <c r="G61" s="40">
        <v>40185</v>
      </c>
      <c r="H61" s="40">
        <v>66716.789999999994</v>
      </c>
      <c r="I61" s="40">
        <v>40164.67</v>
      </c>
      <c r="J61" s="41">
        <f t="shared" si="1"/>
        <v>26531.789999999994</v>
      </c>
      <c r="K61" s="40"/>
      <c r="L61" s="40"/>
      <c r="M61" s="15">
        <v>2181</v>
      </c>
    </row>
    <row r="62" spans="1:13" ht="26" x14ac:dyDescent="0.3">
      <c r="A62" s="8" t="s">
        <v>63</v>
      </c>
      <c r="B62" s="8">
        <v>10064111</v>
      </c>
      <c r="C62" s="8" t="s">
        <v>940</v>
      </c>
      <c r="D62" s="8" t="s">
        <v>12</v>
      </c>
      <c r="E62" s="61" t="s">
        <v>13</v>
      </c>
      <c r="F62" s="40">
        <v>448215</v>
      </c>
      <c r="G62" s="40">
        <v>112053</v>
      </c>
      <c r="H62" s="40">
        <v>133210.21</v>
      </c>
      <c r="I62" s="40">
        <v>112042.28</v>
      </c>
      <c r="J62" s="41">
        <f t="shared" si="1"/>
        <v>21157.209999999992</v>
      </c>
      <c r="K62" s="40"/>
      <c r="L62" s="40"/>
      <c r="M62" s="15">
        <v>4685</v>
      </c>
    </row>
    <row r="63" spans="1:13" x14ac:dyDescent="0.3">
      <c r="A63" s="8" t="s">
        <v>63</v>
      </c>
      <c r="B63" s="8">
        <v>10064120</v>
      </c>
      <c r="C63" s="8" t="s">
        <v>73</v>
      </c>
      <c r="D63" s="8" t="s">
        <v>15</v>
      </c>
      <c r="E63" s="61" t="s">
        <v>16</v>
      </c>
      <c r="F63" s="40">
        <v>18258</v>
      </c>
      <c r="G63" s="40">
        <v>4563</v>
      </c>
      <c r="H63" s="40">
        <v>12786.62</v>
      </c>
      <c r="I63" s="40">
        <v>4557.91</v>
      </c>
      <c r="J63" s="41">
        <f t="shared" si="1"/>
        <v>8223.6200000000008</v>
      </c>
      <c r="K63" s="40"/>
      <c r="L63" s="40"/>
      <c r="M63" s="15">
        <v>418</v>
      </c>
    </row>
    <row r="64" spans="1:13" ht="26" x14ac:dyDescent="0.3">
      <c r="A64" s="8" t="s">
        <v>63</v>
      </c>
      <c r="B64" s="8">
        <v>10064120</v>
      </c>
      <c r="C64" s="8" t="s">
        <v>73</v>
      </c>
      <c r="D64" s="8" t="s">
        <v>12</v>
      </c>
      <c r="E64" s="61" t="s">
        <v>13</v>
      </c>
      <c r="F64" s="40">
        <v>457742</v>
      </c>
      <c r="G64" s="40">
        <v>114435</v>
      </c>
      <c r="H64" s="40">
        <v>131670.28</v>
      </c>
      <c r="I64" s="40">
        <v>114414.16</v>
      </c>
      <c r="J64" s="41">
        <f t="shared" si="1"/>
        <v>17235.28</v>
      </c>
      <c r="K64" s="40"/>
      <c r="L64" s="40"/>
      <c r="M64" s="15">
        <v>4670</v>
      </c>
    </row>
    <row r="65" spans="1:13" x14ac:dyDescent="0.3">
      <c r="A65" s="8" t="s">
        <v>63</v>
      </c>
      <c r="B65" s="8">
        <v>130013001</v>
      </c>
      <c r="C65" s="8" t="s">
        <v>941</v>
      </c>
      <c r="D65" s="8" t="s">
        <v>15</v>
      </c>
      <c r="E65" s="61" t="s">
        <v>16</v>
      </c>
      <c r="F65" s="40">
        <v>40248</v>
      </c>
      <c r="G65" s="40">
        <v>10062</v>
      </c>
      <c r="H65" s="40">
        <v>2630.74</v>
      </c>
      <c r="I65" s="40">
        <v>2630.74</v>
      </c>
      <c r="J65" s="41">
        <f t="shared" si="1"/>
        <v>-7431.26</v>
      </c>
      <c r="K65" s="40"/>
      <c r="L65" s="40"/>
      <c r="M65" s="15">
        <v>86</v>
      </c>
    </row>
    <row r="66" spans="1:13" x14ac:dyDescent="0.3">
      <c r="A66" s="8" t="s">
        <v>63</v>
      </c>
      <c r="B66" s="8">
        <v>130020302</v>
      </c>
      <c r="C66" s="8" t="s">
        <v>942</v>
      </c>
      <c r="D66" s="8" t="s">
        <v>15</v>
      </c>
      <c r="E66" s="61" t="s">
        <v>16</v>
      </c>
      <c r="F66" s="40">
        <v>411</v>
      </c>
      <c r="G66" s="40">
        <v>102</v>
      </c>
      <c r="H66" s="40">
        <v>0</v>
      </c>
      <c r="I66" s="40">
        <v>0</v>
      </c>
      <c r="J66" s="41">
        <f t="shared" si="1"/>
        <v>-102</v>
      </c>
      <c r="K66" s="40"/>
      <c r="L66" s="40"/>
      <c r="M66" s="15">
        <v>0</v>
      </c>
    </row>
    <row r="67" spans="1:13" ht="26" x14ac:dyDescent="0.3">
      <c r="A67" s="8" t="s">
        <v>63</v>
      </c>
      <c r="B67" s="8">
        <v>130020302</v>
      </c>
      <c r="C67" s="8" t="s">
        <v>942</v>
      </c>
      <c r="D67" s="8" t="s">
        <v>12</v>
      </c>
      <c r="E67" s="61" t="s">
        <v>13</v>
      </c>
      <c r="F67" s="40">
        <v>234414</v>
      </c>
      <c r="G67" s="40">
        <v>58605</v>
      </c>
      <c r="H67" s="40">
        <v>78814.259999999995</v>
      </c>
      <c r="I67" s="40">
        <v>58604.28</v>
      </c>
      <c r="J67" s="41">
        <f t="shared" si="1"/>
        <v>20209.259999999995</v>
      </c>
      <c r="K67" s="40"/>
      <c r="L67" s="40"/>
      <c r="M67" s="15">
        <v>2610</v>
      </c>
    </row>
    <row r="68" spans="1:13" ht="26" x14ac:dyDescent="0.3">
      <c r="A68" s="8" t="s">
        <v>63</v>
      </c>
      <c r="B68" s="8">
        <v>130024102</v>
      </c>
      <c r="C68" s="8" t="s">
        <v>943</v>
      </c>
      <c r="D68" s="8" t="s">
        <v>12</v>
      </c>
      <c r="E68" s="61" t="s">
        <v>13</v>
      </c>
      <c r="F68" s="40">
        <v>17644</v>
      </c>
      <c r="G68" s="40">
        <v>4410</v>
      </c>
      <c r="H68" s="40">
        <v>7769.86</v>
      </c>
      <c r="I68" s="40">
        <v>4282.6000000000004</v>
      </c>
      <c r="J68" s="41">
        <f t="shared" si="1"/>
        <v>3359.8599999999997</v>
      </c>
      <c r="K68" s="40"/>
      <c r="L68" s="40"/>
      <c r="M68" s="15">
        <v>264</v>
      </c>
    </row>
    <row r="69" spans="1:13" ht="26" x14ac:dyDescent="0.3">
      <c r="A69" s="8" t="s">
        <v>63</v>
      </c>
      <c r="B69" s="8">
        <v>801400002</v>
      </c>
      <c r="C69" s="8" t="s">
        <v>968</v>
      </c>
      <c r="D69" s="8" t="s">
        <v>12</v>
      </c>
      <c r="E69" s="61" t="s">
        <v>13</v>
      </c>
      <c r="F69" s="40">
        <v>35681</v>
      </c>
      <c r="G69" s="40">
        <v>8919</v>
      </c>
      <c r="H69" s="40">
        <v>7168.63</v>
      </c>
      <c r="I69" s="40">
        <v>7168.6299999999992</v>
      </c>
      <c r="J69" s="41">
        <f t="shared" si="1"/>
        <v>-1750.37</v>
      </c>
      <c r="K69" s="40"/>
      <c r="L69" s="40"/>
      <c r="M69" s="15">
        <v>257</v>
      </c>
    </row>
    <row r="70" spans="1:13" x14ac:dyDescent="0.3">
      <c r="A70" s="8" t="s">
        <v>63</v>
      </c>
      <c r="B70" s="8">
        <v>801600003</v>
      </c>
      <c r="C70" s="8" t="s">
        <v>78</v>
      </c>
      <c r="D70" s="8" t="s">
        <v>15</v>
      </c>
      <c r="E70" s="61" t="s">
        <v>16</v>
      </c>
      <c r="F70" s="40">
        <v>18461</v>
      </c>
      <c r="G70" s="40">
        <v>4614</v>
      </c>
      <c r="H70" s="40">
        <v>3150.77</v>
      </c>
      <c r="I70" s="40">
        <v>3150.77</v>
      </c>
      <c r="J70" s="41">
        <f t="shared" si="1"/>
        <v>-1463.23</v>
      </c>
      <c r="K70" s="40"/>
      <c r="L70" s="40"/>
      <c r="M70" s="15">
        <v>103</v>
      </c>
    </row>
    <row r="71" spans="1:13" ht="26" x14ac:dyDescent="0.3">
      <c r="A71" s="8" t="s">
        <v>63</v>
      </c>
      <c r="B71" s="8">
        <v>801600003</v>
      </c>
      <c r="C71" s="8" t="s">
        <v>78</v>
      </c>
      <c r="D71" s="8" t="s">
        <v>12</v>
      </c>
      <c r="E71" s="61" t="s">
        <v>13</v>
      </c>
      <c r="F71" s="40">
        <v>125738</v>
      </c>
      <c r="G71" s="40">
        <v>31434</v>
      </c>
      <c r="H71" s="40">
        <v>18884.18</v>
      </c>
      <c r="I71" s="40">
        <v>18884.18</v>
      </c>
      <c r="J71" s="41">
        <f t="shared" si="1"/>
        <v>-12549.82</v>
      </c>
      <c r="K71" s="40"/>
      <c r="L71" s="40"/>
      <c r="M71" s="15">
        <v>664</v>
      </c>
    </row>
    <row r="72" spans="1:13" x14ac:dyDescent="0.3">
      <c r="A72" s="8" t="s">
        <v>63</v>
      </c>
      <c r="B72" s="8">
        <v>804435102</v>
      </c>
      <c r="C72" s="8" t="s">
        <v>944</v>
      </c>
      <c r="D72" s="8" t="s">
        <v>15</v>
      </c>
      <c r="E72" s="61" t="s">
        <v>16</v>
      </c>
      <c r="F72" s="40">
        <v>168</v>
      </c>
      <c r="G72" s="40">
        <v>42</v>
      </c>
      <c r="H72" s="40">
        <v>0</v>
      </c>
      <c r="I72" s="40">
        <v>0</v>
      </c>
      <c r="J72" s="41">
        <f t="shared" ref="J72:J113" si="2">H72-G72</f>
        <v>-42</v>
      </c>
      <c r="K72" s="40"/>
      <c r="L72" s="40"/>
      <c r="M72" s="15">
        <v>0</v>
      </c>
    </row>
    <row r="73" spans="1:13" ht="26" x14ac:dyDescent="0.3">
      <c r="A73" s="8" t="s">
        <v>63</v>
      </c>
      <c r="B73" s="8">
        <v>804435102</v>
      </c>
      <c r="C73" s="8" t="s">
        <v>944</v>
      </c>
      <c r="D73" s="8" t="s">
        <v>12</v>
      </c>
      <c r="E73" s="61" t="s">
        <v>13</v>
      </c>
      <c r="F73" s="40">
        <v>88173</v>
      </c>
      <c r="G73" s="40">
        <v>22044</v>
      </c>
      <c r="H73" s="40">
        <v>7527.59</v>
      </c>
      <c r="I73" s="40">
        <v>7527.59</v>
      </c>
      <c r="J73" s="41">
        <f t="shared" si="2"/>
        <v>-14516.41</v>
      </c>
      <c r="K73" s="40"/>
      <c r="L73" s="40"/>
      <c r="M73" s="15">
        <v>271</v>
      </c>
    </row>
    <row r="74" spans="1:13" x14ac:dyDescent="0.3">
      <c r="A74" s="8" t="s">
        <v>63</v>
      </c>
      <c r="B74" s="8">
        <v>806000006</v>
      </c>
      <c r="C74" s="8" t="s">
        <v>945</v>
      </c>
      <c r="D74" s="8" t="s">
        <v>15</v>
      </c>
      <c r="E74" s="61" t="s">
        <v>16</v>
      </c>
      <c r="F74" s="40">
        <v>136887</v>
      </c>
      <c r="G74" s="40">
        <v>34221</v>
      </c>
      <c r="H74" s="40">
        <v>56132.65</v>
      </c>
      <c r="I74" s="40">
        <v>34199.619999999995</v>
      </c>
      <c r="J74" s="41">
        <f t="shared" si="2"/>
        <v>21911.65</v>
      </c>
      <c r="K74" s="40"/>
      <c r="L74" s="40"/>
      <c r="M74" s="15">
        <v>1835</v>
      </c>
    </row>
    <row r="75" spans="1:13" ht="26" x14ac:dyDescent="0.3">
      <c r="A75" s="8" t="s">
        <v>63</v>
      </c>
      <c r="B75" s="8">
        <v>806000006</v>
      </c>
      <c r="C75" s="8" t="s">
        <v>945</v>
      </c>
      <c r="D75" s="8" t="s">
        <v>12</v>
      </c>
      <c r="E75" s="61" t="s">
        <v>13</v>
      </c>
      <c r="F75" s="40">
        <v>723214</v>
      </c>
      <c r="G75" s="40">
        <v>180801</v>
      </c>
      <c r="H75" s="40">
        <v>208644.66</v>
      </c>
      <c r="I75" s="40">
        <v>180785.57</v>
      </c>
      <c r="J75" s="41">
        <f t="shared" si="2"/>
        <v>27843.660000000003</v>
      </c>
      <c r="K75" s="40"/>
      <c r="L75" s="40"/>
      <c r="M75" s="15">
        <v>7552</v>
      </c>
    </row>
    <row r="76" spans="1:13" x14ac:dyDescent="0.3">
      <c r="A76" s="8" t="s">
        <v>63</v>
      </c>
      <c r="B76" s="8">
        <v>130064003</v>
      </c>
      <c r="C76" s="8" t="s">
        <v>917</v>
      </c>
      <c r="D76" s="8" t="s">
        <v>15</v>
      </c>
      <c r="E76" s="61" t="s">
        <v>16</v>
      </c>
      <c r="F76" s="40">
        <v>411</v>
      </c>
      <c r="G76" s="40">
        <v>102</v>
      </c>
      <c r="H76" s="40">
        <v>0</v>
      </c>
      <c r="I76" s="40">
        <v>0</v>
      </c>
      <c r="J76" s="41">
        <f t="shared" ref="J76" si="3">H76-G76</f>
        <v>-102</v>
      </c>
      <c r="K76" s="40"/>
      <c r="L76" s="40"/>
      <c r="M76" s="15"/>
    </row>
    <row r="77" spans="1:13" x14ac:dyDescent="0.3">
      <c r="A77" s="8" t="s">
        <v>82</v>
      </c>
      <c r="B77" s="8">
        <v>360200027</v>
      </c>
      <c r="C77" s="8" t="s">
        <v>918</v>
      </c>
      <c r="D77" s="8" t="s">
        <v>15</v>
      </c>
      <c r="E77" s="61" t="s">
        <v>16</v>
      </c>
      <c r="F77" s="40">
        <v>9834</v>
      </c>
      <c r="G77" s="40">
        <v>2460</v>
      </c>
      <c r="H77" s="40">
        <v>0</v>
      </c>
      <c r="I77" s="40">
        <v>0</v>
      </c>
      <c r="J77" s="41">
        <f t="shared" si="2"/>
        <v>-2460</v>
      </c>
      <c r="K77" s="40"/>
      <c r="L77" s="40"/>
      <c r="M77" s="15">
        <v>0</v>
      </c>
    </row>
    <row r="78" spans="1:13" ht="26" x14ac:dyDescent="0.3">
      <c r="A78" s="8" t="s">
        <v>82</v>
      </c>
      <c r="B78" s="8">
        <v>701800003</v>
      </c>
      <c r="C78" s="8" t="s">
        <v>111</v>
      </c>
      <c r="D78" s="8" t="s">
        <v>12</v>
      </c>
      <c r="E78" s="61" t="s">
        <v>13</v>
      </c>
      <c r="F78" s="40">
        <v>1240</v>
      </c>
      <c r="G78" s="40">
        <v>309</v>
      </c>
      <c r="H78" s="40">
        <v>0</v>
      </c>
      <c r="I78" s="40">
        <v>0</v>
      </c>
      <c r="J78" s="41">
        <f t="shared" si="2"/>
        <v>-309</v>
      </c>
      <c r="K78" s="40"/>
      <c r="L78" s="40"/>
      <c r="M78" s="15">
        <v>0</v>
      </c>
    </row>
    <row r="79" spans="1:13" ht="26" x14ac:dyDescent="0.3">
      <c r="A79" s="8" t="s">
        <v>82</v>
      </c>
      <c r="B79" s="8">
        <v>10001912</v>
      </c>
      <c r="C79" s="8" t="s">
        <v>157</v>
      </c>
      <c r="D79" s="8" t="s">
        <v>12</v>
      </c>
      <c r="E79" s="61" t="s">
        <v>13</v>
      </c>
      <c r="F79" s="40">
        <v>9547</v>
      </c>
      <c r="G79" s="40">
        <v>2388</v>
      </c>
      <c r="H79" s="40">
        <v>0</v>
      </c>
      <c r="I79" s="40">
        <v>0</v>
      </c>
      <c r="J79" s="41">
        <f t="shared" si="2"/>
        <v>-2388</v>
      </c>
      <c r="K79" s="40"/>
      <c r="L79" s="40"/>
      <c r="M79" s="15">
        <v>0</v>
      </c>
    </row>
    <row r="80" spans="1:13" x14ac:dyDescent="0.3">
      <c r="A80" s="8" t="s">
        <v>82</v>
      </c>
      <c r="B80" s="8">
        <v>421200001</v>
      </c>
      <c r="C80" s="8" t="s">
        <v>154</v>
      </c>
      <c r="D80" s="8" t="s">
        <v>15</v>
      </c>
      <c r="E80" s="61" t="s">
        <v>16</v>
      </c>
      <c r="F80" s="40">
        <v>14971</v>
      </c>
      <c r="G80" s="40">
        <v>3744</v>
      </c>
      <c r="H80" s="40">
        <v>0</v>
      </c>
      <c r="I80" s="40">
        <v>0</v>
      </c>
      <c r="J80" s="41">
        <f t="shared" si="2"/>
        <v>-3744</v>
      </c>
      <c r="K80" s="40"/>
      <c r="L80" s="40"/>
      <c r="M80" s="15">
        <v>0</v>
      </c>
    </row>
    <row r="81" spans="1:13" ht="26" x14ac:dyDescent="0.3">
      <c r="A81" s="8" t="s">
        <v>82</v>
      </c>
      <c r="B81" s="8">
        <v>10001522</v>
      </c>
      <c r="C81" s="8" t="s">
        <v>83</v>
      </c>
      <c r="D81" s="8" t="s">
        <v>12</v>
      </c>
      <c r="E81" s="61" t="s">
        <v>13</v>
      </c>
      <c r="F81" s="40">
        <v>29106</v>
      </c>
      <c r="G81" s="40">
        <v>7278</v>
      </c>
      <c r="H81" s="40">
        <v>6803.44</v>
      </c>
      <c r="I81" s="40">
        <v>6803.4400000000005</v>
      </c>
      <c r="J81" s="41">
        <f t="shared" si="2"/>
        <v>-474.5600000000004</v>
      </c>
      <c r="K81" s="40"/>
      <c r="L81" s="40"/>
      <c r="M81" s="15">
        <v>236</v>
      </c>
    </row>
    <row r="82" spans="1:13" x14ac:dyDescent="0.3">
      <c r="A82" s="8" t="s">
        <v>82</v>
      </c>
      <c r="B82" s="8">
        <v>26000010</v>
      </c>
      <c r="C82" s="8" t="s">
        <v>85</v>
      </c>
      <c r="D82" s="8" t="s">
        <v>15</v>
      </c>
      <c r="E82" s="61" t="s">
        <v>16</v>
      </c>
      <c r="F82" s="40">
        <v>27528</v>
      </c>
      <c r="G82" s="40">
        <v>6882</v>
      </c>
      <c r="H82" s="40">
        <v>1590.68</v>
      </c>
      <c r="I82" s="40">
        <v>1590.6799999999998</v>
      </c>
      <c r="J82" s="41">
        <f t="shared" si="2"/>
        <v>-5291.32</v>
      </c>
      <c r="K82" s="40"/>
      <c r="L82" s="40"/>
      <c r="M82" s="15">
        <v>52</v>
      </c>
    </row>
    <row r="83" spans="1:13" x14ac:dyDescent="0.3">
      <c r="A83" s="8" t="s">
        <v>82</v>
      </c>
      <c r="B83" s="8">
        <v>250000087</v>
      </c>
      <c r="C83" s="8" t="s">
        <v>86</v>
      </c>
      <c r="D83" s="8" t="s">
        <v>15</v>
      </c>
      <c r="E83" s="61" t="s">
        <v>16</v>
      </c>
      <c r="F83" s="40">
        <v>18111</v>
      </c>
      <c r="G83" s="40">
        <v>4527</v>
      </c>
      <c r="H83" s="40">
        <v>0</v>
      </c>
      <c r="I83" s="40">
        <v>0</v>
      </c>
      <c r="J83" s="41">
        <f t="shared" si="2"/>
        <v>-4527</v>
      </c>
      <c r="K83" s="40"/>
      <c r="L83" s="40"/>
      <c r="M83" s="15">
        <v>0</v>
      </c>
    </row>
    <row r="84" spans="1:13" ht="26" x14ac:dyDescent="0.3">
      <c r="A84" s="8" t="s">
        <v>82</v>
      </c>
      <c r="B84" s="8">
        <v>250000087</v>
      </c>
      <c r="C84" s="8" t="s">
        <v>86</v>
      </c>
      <c r="D84" s="8" t="s">
        <v>12</v>
      </c>
      <c r="E84" s="61" t="s">
        <v>13</v>
      </c>
      <c r="F84" s="40">
        <v>13339</v>
      </c>
      <c r="G84" s="40">
        <v>3336</v>
      </c>
      <c r="H84" s="40">
        <v>940.17</v>
      </c>
      <c r="I84" s="40">
        <v>940.17</v>
      </c>
      <c r="J84" s="41">
        <f t="shared" si="2"/>
        <v>-2395.83</v>
      </c>
      <c r="K84" s="40"/>
      <c r="L84" s="40"/>
      <c r="M84" s="15">
        <v>33</v>
      </c>
    </row>
    <row r="85" spans="1:13" ht="26" x14ac:dyDescent="0.3">
      <c r="A85" s="8" t="s">
        <v>82</v>
      </c>
      <c r="B85" s="8">
        <v>250000092</v>
      </c>
      <c r="C85" s="8" t="s">
        <v>946</v>
      </c>
      <c r="D85" s="8" t="s">
        <v>12</v>
      </c>
      <c r="E85" s="61" t="s">
        <v>13</v>
      </c>
      <c r="F85" s="40">
        <v>146293</v>
      </c>
      <c r="G85" s="40">
        <v>36573</v>
      </c>
      <c r="H85" s="40">
        <v>27017.200000000001</v>
      </c>
      <c r="I85" s="40">
        <v>27017.200000000001</v>
      </c>
      <c r="J85" s="41">
        <f t="shared" si="2"/>
        <v>-9555.7999999999993</v>
      </c>
      <c r="K85" s="40"/>
      <c r="L85" s="40"/>
      <c r="M85" s="15">
        <v>890</v>
      </c>
    </row>
    <row r="86" spans="1:13" ht="26" x14ac:dyDescent="0.3">
      <c r="A86" s="8" t="s">
        <v>82</v>
      </c>
      <c r="B86" s="8">
        <v>360200020</v>
      </c>
      <c r="C86" s="8" t="s">
        <v>947</v>
      </c>
      <c r="D86" s="8" t="s">
        <v>12</v>
      </c>
      <c r="E86" s="61" t="s">
        <v>13</v>
      </c>
      <c r="F86" s="40">
        <v>12071</v>
      </c>
      <c r="G86" s="40">
        <v>3018</v>
      </c>
      <c r="H86" s="40">
        <v>244.72</v>
      </c>
      <c r="I86" s="40">
        <v>244.72</v>
      </c>
      <c r="J86" s="41">
        <f t="shared" si="2"/>
        <v>-2773.28</v>
      </c>
      <c r="K86" s="40"/>
      <c r="L86" s="40"/>
      <c r="M86" s="15">
        <v>8</v>
      </c>
    </row>
    <row r="87" spans="1:13" ht="26" x14ac:dyDescent="0.3">
      <c r="A87" s="8" t="s">
        <v>82</v>
      </c>
      <c r="B87" s="8">
        <v>360200049</v>
      </c>
      <c r="C87" s="8" t="s">
        <v>91</v>
      </c>
      <c r="D87" s="8" t="s">
        <v>12</v>
      </c>
      <c r="E87" s="61" t="s">
        <v>13</v>
      </c>
      <c r="F87" s="40">
        <v>33196</v>
      </c>
      <c r="G87" s="40">
        <v>8298</v>
      </c>
      <c r="H87" s="40">
        <v>1437.73</v>
      </c>
      <c r="I87" s="40">
        <v>1437.73</v>
      </c>
      <c r="J87" s="41">
        <f t="shared" si="2"/>
        <v>-6860.27</v>
      </c>
      <c r="K87" s="40"/>
      <c r="L87" s="40"/>
      <c r="M87" s="15">
        <v>47</v>
      </c>
    </row>
    <row r="88" spans="1:13" ht="26" x14ac:dyDescent="0.3">
      <c r="A88" s="8" t="s">
        <v>82</v>
      </c>
      <c r="B88" s="8">
        <v>420200052</v>
      </c>
      <c r="C88" s="8" t="s">
        <v>948</v>
      </c>
      <c r="D88" s="8" t="s">
        <v>12</v>
      </c>
      <c r="E88" s="61" t="s">
        <v>13</v>
      </c>
      <c r="F88" s="40">
        <v>145174</v>
      </c>
      <c r="G88" s="40">
        <v>36294</v>
      </c>
      <c r="H88" s="40">
        <v>29563.38</v>
      </c>
      <c r="I88" s="40">
        <v>29563.38</v>
      </c>
      <c r="J88" s="41">
        <f t="shared" si="2"/>
        <v>-6730.619999999999</v>
      </c>
      <c r="K88" s="40"/>
      <c r="L88" s="40"/>
      <c r="M88" s="15">
        <v>990</v>
      </c>
    </row>
    <row r="89" spans="1:13" x14ac:dyDescent="0.3">
      <c r="A89" s="8" t="s">
        <v>82</v>
      </c>
      <c r="B89" s="8">
        <v>500200052</v>
      </c>
      <c r="C89" s="8" t="s">
        <v>949</v>
      </c>
      <c r="D89" s="8" t="s">
        <v>15</v>
      </c>
      <c r="E89" s="61" t="s">
        <v>16</v>
      </c>
      <c r="F89" s="40">
        <v>12782</v>
      </c>
      <c r="G89" s="40">
        <v>3195</v>
      </c>
      <c r="H89" s="40">
        <v>0</v>
      </c>
      <c r="I89" s="40">
        <v>0</v>
      </c>
      <c r="J89" s="41">
        <f t="shared" si="2"/>
        <v>-3195</v>
      </c>
      <c r="K89" s="40"/>
      <c r="L89" s="40"/>
      <c r="M89" s="15">
        <v>0</v>
      </c>
    </row>
    <row r="90" spans="1:13" ht="26" x14ac:dyDescent="0.3">
      <c r="A90" s="8" t="s">
        <v>82</v>
      </c>
      <c r="B90" s="8">
        <v>500200052</v>
      </c>
      <c r="C90" s="8" t="s">
        <v>949</v>
      </c>
      <c r="D90" s="8" t="s">
        <v>12</v>
      </c>
      <c r="E90" s="61" t="s">
        <v>13</v>
      </c>
      <c r="F90" s="40">
        <v>77313</v>
      </c>
      <c r="G90" s="40">
        <v>19329</v>
      </c>
      <c r="H90" s="40">
        <v>11920.58</v>
      </c>
      <c r="I90" s="40">
        <v>11920.58</v>
      </c>
      <c r="J90" s="41">
        <f t="shared" si="2"/>
        <v>-7408.42</v>
      </c>
      <c r="K90" s="40"/>
      <c r="L90" s="40"/>
      <c r="M90" s="15">
        <v>406</v>
      </c>
    </row>
    <row r="91" spans="1:13" x14ac:dyDescent="0.3">
      <c r="A91" s="8" t="s">
        <v>82</v>
      </c>
      <c r="B91" s="8">
        <v>660200027</v>
      </c>
      <c r="C91" s="8" t="s">
        <v>950</v>
      </c>
      <c r="D91" s="8" t="s">
        <v>15</v>
      </c>
      <c r="E91" s="61" t="s">
        <v>16</v>
      </c>
      <c r="F91" s="40">
        <v>19709</v>
      </c>
      <c r="G91" s="40">
        <v>4926</v>
      </c>
      <c r="H91" s="40">
        <v>1193.01</v>
      </c>
      <c r="I91" s="40">
        <v>1193.01</v>
      </c>
      <c r="J91" s="41">
        <f t="shared" si="2"/>
        <v>-3732.99</v>
      </c>
      <c r="K91" s="40"/>
      <c r="L91" s="40"/>
      <c r="M91" s="15">
        <v>39</v>
      </c>
    </row>
    <row r="92" spans="1:13" ht="26" x14ac:dyDescent="0.3">
      <c r="A92" s="8" t="s">
        <v>82</v>
      </c>
      <c r="B92" s="8">
        <v>660200027</v>
      </c>
      <c r="C92" s="8" t="s">
        <v>950</v>
      </c>
      <c r="D92" s="8" t="s">
        <v>12</v>
      </c>
      <c r="E92" s="61" t="s">
        <v>13</v>
      </c>
      <c r="F92" s="40">
        <v>87093</v>
      </c>
      <c r="G92" s="40">
        <v>21774</v>
      </c>
      <c r="H92" s="40">
        <v>5309.78</v>
      </c>
      <c r="I92" s="40">
        <v>5309.78</v>
      </c>
      <c r="J92" s="41">
        <f t="shared" si="2"/>
        <v>-16464.22</v>
      </c>
      <c r="K92" s="40"/>
      <c r="L92" s="40"/>
      <c r="M92" s="15">
        <v>184</v>
      </c>
    </row>
    <row r="93" spans="1:13" ht="26" x14ac:dyDescent="0.3">
      <c r="A93" s="8" t="s">
        <v>82</v>
      </c>
      <c r="B93" s="8">
        <v>700200041</v>
      </c>
      <c r="C93" s="8" t="s">
        <v>108</v>
      </c>
      <c r="D93" s="8" t="s">
        <v>12</v>
      </c>
      <c r="E93" s="61" t="s">
        <v>13</v>
      </c>
      <c r="F93" s="40">
        <v>77631</v>
      </c>
      <c r="G93" s="40">
        <v>19407</v>
      </c>
      <c r="H93" s="40">
        <v>7678.09</v>
      </c>
      <c r="I93" s="40">
        <v>7678.09</v>
      </c>
      <c r="J93" s="41">
        <f t="shared" si="2"/>
        <v>-11728.91</v>
      </c>
      <c r="K93" s="40"/>
      <c r="L93" s="40"/>
      <c r="M93" s="15">
        <v>251</v>
      </c>
    </row>
    <row r="94" spans="1:13" ht="26" x14ac:dyDescent="0.3">
      <c r="A94" s="8" t="s">
        <v>82</v>
      </c>
      <c r="B94" s="8">
        <v>701800002</v>
      </c>
      <c r="C94" s="8" t="s">
        <v>110</v>
      </c>
      <c r="D94" s="8" t="s">
        <v>12</v>
      </c>
      <c r="E94" s="61" t="s">
        <v>13</v>
      </c>
      <c r="F94" s="40">
        <v>11156</v>
      </c>
      <c r="G94" s="40">
        <v>2790</v>
      </c>
      <c r="H94" s="40">
        <v>3573.78</v>
      </c>
      <c r="I94" s="40">
        <v>2656.08</v>
      </c>
      <c r="J94" s="41">
        <f t="shared" si="2"/>
        <v>783.7800000000002</v>
      </c>
      <c r="K94" s="40"/>
      <c r="L94" s="40"/>
      <c r="M94" s="15">
        <v>120</v>
      </c>
    </row>
    <row r="95" spans="1:13" ht="26" x14ac:dyDescent="0.3">
      <c r="A95" s="8" t="s">
        <v>82</v>
      </c>
      <c r="B95" s="8">
        <v>705500004</v>
      </c>
      <c r="C95" s="8" t="s">
        <v>951</v>
      </c>
      <c r="D95" s="8" t="s">
        <v>12</v>
      </c>
      <c r="E95" s="61" t="s">
        <v>13</v>
      </c>
      <c r="F95" s="40">
        <v>37311</v>
      </c>
      <c r="G95" s="40">
        <v>9327</v>
      </c>
      <c r="H95" s="40">
        <v>9329.9500000000007</v>
      </c>
      <c r="I95" s="40">
        <v>9024.0499999999993</v>
      </c>
      <c r="J95" s="41">
        <f t="shared" si="2"/>
        <v>2.9500000000007276</v>
      </c>
      <c r="K95" s="40"/>
      <c r="L95" s="40"/>
      <c r="M95" s="15">
        <v>305</v>
      </c>
    </row>
    <row r="96" spans="1:13" ht="26" x14ac:dyDescent="0.3">
      <c r="A96" s="8" t="s">
        <v>82</v>
      </c>
      <c r="B96" s="8">
        <v>941600020</v>
      </c>
      <c r="C96" s="8" t="s">
        <v>115</v>
      </c>
      <c r="D96" s="8" t="s">
        <v>12</v>
      </c>
      <c r="E96" s="61" t="s">
        <v>13</v>
      </c>
      <c r="F96" s="40">
        <v>69360</v>
      </c>
      <c r="G96" s="40">
        <v>17340</v>
      </c>
      <c r="H96" s="40">
        <v>11205.04</v>
      </c>
      <c r="I96" s="40">
        <v>11205.04</v>
      </c>
      <c r="J96" s="41">
        <f t="shared" si="2"/>
        <v>-6134.9599999999991</v>
      </c>
      <c r="K96" s="40"/>
      <c r="L96" s="40"/>
      <c r="M96" s="15">
        <v>374</v>
      </c>
    </row>
    <row r="97" spans="1:13" ht="26" x14ac:dyDescent="0.3">
      <c r="A97" s="8" t="s">
        <v>82</v>
      </c>
      <c r="B97" s="8">
        <v>961000003</v>
      </c>
      <c r="C97" s="8" t="s">
        <v>952</v>
      </c>
      <c r="D97" s="8" t="s">
        <v>12</v>
      </c>
      <c r="E97" s="61" t="s">
        <v>13</v>
      </c>
      <c r="F97" s="40">
        <v>46685</v>
      </c>
      <c r="G97" s="40">
        <v>11670</v>
      </c>
      <c r="H97" s="40">
        <v>7932.89</v>
      </c>
      <c r="I97" s="40">
        <v>7932.89</v>
      </c>
      <c r="J97" s="41">
        <f t="shared" si="2"/>
        <v>-3737.1099999999997</v>
      </c>
      <c r="K97" s="40"/>
      <c r="L97" s="40"/>
      <c r="M97" s="15">
        <v>277</v>
      </c>
    </row>
    <row r="98" spans="1:13" ht="26" x14ac:dyDescent="0.3">
      <c r="A98" s="8" t="s">
        <v>118</v>
      </c>
      <c r="B98" s="8">
        <v>10001883</v>
      </c>
      <c r="C98" s="8" t="s">
        <v>119</v>
      </c>
      <c r="D98" s="8" t="s">
        <v>12</v>
      </c>
      <c r="E98" s="61" t="s">
        <v>13</v>
      </c>
      <c r="F98" s="40">
        <v>109585</v>
      </c>
      <c r="G98" s="40">
        <v>27396</v>
      </c>
      <c r="H98" s="40">
        <v>8131.76</v>
      </c>
      <c r="I98" s="40">
        <v>8131.76</v>
      </c>
      <c r="J98" s="41">
        <f t="shared" si="2"/>
        <v>-19264.239999999998</v>
      </c>
      <c r="K98" s="40"/>
      <c r="L98" s="40"/>
      <c r="M98" s="15">
        <v>298</v>
      </c>
    </row>
    <row r="99" spans="1:13" ht="26" x14ac:dyDescent="0.3">
      <c r="A99" s="8" t="s">
        <v>118</v>
      </c>
      <c r="B99" s="8">
        <v>31000004</v>
      </c>
      <c r="C99" s="8" t="s">
        <v>120</v>
      </c>
      <c r="D99" s="8" t="s">
        <v>12</v>
      </c>
      <c r="E99" s="61" t="s">
        <v>13</v>
      </c>
      <c r="F99" s="40">
        <v>89121</v>
      </c>
      <c r="G99" s="40">
        <v>22278</v>
      </c>
      <c r="H99" s="40">
        <v>33608.400000000001</v>
      </c>
      <c r="I99" s="40">
        <v>22228.92</v>
      </c>
      <c r="J99" s="41">
        <f t="shared" si="2"/>
        <v>11330.400000000001</v>
      </c>
      <c r="K99" s="40"/>
      <c r="L99" s="40"/>
      <c r="M99" s="15">
        <v>1110</v>
      </c>
    </row>
    <row r="100" spans="1:13" ht="26" x14ac:dyDescent="0.3">
      <c r="A100" s="8" t="s">
        <v>118</v>
      </c>
      <c r="B100" s="8">
        <v>90000026</v>
      </c>
      <c r="C100" s="8" t="s">
        <v>953</v>
      </c>
      <c r="D100" s="8" t="s">
        <v>12</v>
      </c>
      <c r="E100" s="61" t="s">
        <v>13</v>
      </c>
      <c r="F100" s="40">
        <v>151969</v>
      </c>
      <c r="G100" s="40">
        <v>37992</v>
      </c>
      <c r="H100" s="40">
        <v>28498.54</v>
      </c>
      <c r="I100" s="40">
        <v>28498.54</v>
      </c>
      <c r="J100" s="41">
        <f t="shared" si="2"/>
        <v>-9493.4599999999991</v>
      </c>
      <c r="K100" s="40"/>
      <c r="L100" s="40"/>
      <c r="M100" s="15">
        <v>986</v>
      </c>
    </row>
    <row r="101" spans="1:13" x14ac:dyDescent="0.3">
      <c r="A101" s="8" t="s">
        <v>118</v>
      </c>
      <c r="B101" s="8">
        <v>90024101</v>
      </c>
      <c r="C101" s="8" t="s">
        <v>972</v>
      </c>
      <c r="D101" s="8" t="s">
        <v>15</v>
      </c>
      <c r="E101" s="61" t="s">
        <v>16</v>
      </c>
      <c r="F101" s="40">
        <v>20131</v>
      </c>
      <c r="G101" s="40">
        <v>5031</v>
      </c>
      <c r="H101" s="40">
        <v>1468.32</v>
      </c>
      <c r="I101" s="40">
        <v>1468.3200000000002</v>
      </c>
      <c r="J101" s="41">
        <f t="shared" si="2"/>
        <v>-3562.6800000000003</v>
      </c>
      <c r="K101" s="40"/>
      <c r="L101" s="40"/>
      <c r="M101" s="15">
        <v>48</v>
      </c>
    </row>
    <row r="102" spans="1:13" ht="26" x14ac:dyDescent="0.3">
      <c r="A102" s="8" t="s">
        <v>118</v>
      </c>
      <c r="B102" s="8">
        <v>90024101</v>
      </c>
      <c r="C102" s="8" t="s">
        <v>972</v>
      </c>
      <c r="D102" s="8" t="s">
        <v>12</v>
      </c>
      <c r="E102" s="61" t="s">
        <v>13</v>
      </c>
      <c r="F102" s="40">
        <v>135910</v>
      </c>
      <c r="G102" s="40">
        <v>33975</v>
      </c>
      <c r="H102" s="40">
        <v>12744.13</v>
      </c>
      <c r="I102" s="40">
        <v>12744.130000000001</v>
      </c>
      <c r="J102" s="41">
        <f t="shared" si="2"/>
        <v>-21230.870000000003</v>
      </c>
      <c r="K102" s="40"/>
      <c r="L102" s="40"/>
      <c r="M102" s="15">
        <v>503</v>
      </c>
    </row>
    <row r="103" spans="1:13" x14ac:dyDescent="0.3">
      <c r="A103" s="8" t="s">
        <v>118</v>
      </c>
      <c r="B103" s="8">
        <v>110000048</v>
      </c>
      <c r="C103" s="8" t="s">
        <v>954</v>
      </c>
      <c r="D103" s="8" t="s">
        <v>15</v>
      </c>
      <c r="E103" s="61" t="s">
        <v>16</v>
      </c>
      <c r="F103" s="40">
        <v>4468</v>
      </c>
      <c r="G103" s="40">
        <v>1116</v>
      </c>
      <c r="H103" s="40">
        <v>0</v>
      </c>
      <c r="I103" s="40">
        <v>0</v>
      </c>
      <c r="J103" s="41">
        <f t="shared" si="2"/>
        <v>-1116</v>
      </c>
      <c r="K103" s="40"/>
      <c r="L103" s="40"/>
      <c r="M103" s="15">
        <v>0</v>
      </c>
    </row>
    <row r="104" spans="1:13" ht="26" x14ac:dyDescent="0.3">
      <c r="A104" s="8" t="s">
        <v>118</v>
      </c>
      <c r="B104" s="8">
        <v>110000048</v>
      </c>
      <c r="C104" s="8" t="s">
        <v>954</v>
      </c>
      <c r="D104" s="8" t="s">
        <v>12</v>
      </c>
      <c r="E104" s="61" t="s">
        <v>13</v>
      </c>
      <c r="F104" s="40">
        <v>65127</v>
      </c>
      <c r="G104" s="40">
        <v>16281</v>
      </c>
      <c r="H104" s="40">
        <v>46324.81</v>
      </c>
      <c r="I104" s="40">
        <v>16270.1</v>
      </c>
      <c r="J104" s="41">
        <f t="shared" si="2"/>
        <v>30043.809999999998</v>
      </c>
      <c r="K104" s="40"/>
      <c r="L104" s="40"/>
      <c r="M104" s="15">
        <v>1547</v>
      </c>
    </row>
    <row r="105" spans="1:13" x14ac:dyDescent="0.3">
      <c r="A105" s="8" t="s">
        <v>118</v>
      </c>
      <c r="B105" s="8">
        <v>320200001</v>
      </c>
      <c r="C105" s="8" t="s">
        <v>955</v>
      </c>
      <c r="D105" s="8" t="s">
        <v>15</v>
      </c>
      <c r="E105" s="61" t="s">
        <v>16</v>
      </c>
      <c r="F105" s="40">
        <v>20329</v>
      </c>
      <c r="G105" s="40">
        <v>5082</v>
      </c>
      <c r="H105" s="40">
        <v>6148.59</v>
      </c>
      <c r="I105" s="40">
        <v>5077.9400000000005</v>
      </c>
      <c r="J105" s="41">
        <f t="shared" si="2"/>
        <v>1066.5900000000001</v>
      </c>
      <c r="K105" s="40"/>
      <c r="L105" s="40"/>
      <c r="M105" s="15">
        <v>201</v>
      </c>
    </row>
    <row r="106" spans="1:13" ht="26" x14ac:dyDescent="0.3">
      <c r="A106" s="8" t="s">
        <v>118</v>
      </c>
      <c r="B106" s="8">
        <v>320200001</v>
      </c>
      <c r="C106" s="8" t="s">
        <v>955</v>
      </c>
      <c r="D106" s="8" t="s">
        <v>12</v>
      </c>
      <c r="E106" s="61" t="s">
        <v>13</v>
      </c>
      <c r="F106" s="40">
        <v>112288</v>
      </c>
      <c r="G106" s="40">
        <v>28071</v>
      </c>
      <c r="H106" s="40">
        <v>21447.93</v>
      </c>
      <c r="I106" s="40">
        <v>21447.93</v>
      </c>
      <c r="J106" s="41">
        <f t="shared" si="2"/>
        <v>-6623.07</v>
      </c>
      <c r="K106" s="40"/>
      <c r="L106" s="40"/>
      <c r="M106" s="15">
        <v>717</v>
      </c>
    </row>
    <row r="107" spans="1:13" x14ac:dyDescent="0.3">
      <c r="A107" s="8" t="s">
        <v>118</v>
      </c>
      <c r="B107" s="8">
        <v>400200024</v>
      </c>
      <c r="C107" s="8" t="s">
        <v>133</v>
      </c>
      <c r="D107" s="8" t="s">
        <v>15</v>
      </c>
      <c r="E107" s="61" t="s">
        <v>16</v>
      </c>
      <c r="F107" s="40">
        <v>29178</v>
      </c>
      <c r="G107" s="40">
        <v>7293</v>
      </c>
      <c r="H107" s="40">
        <v>2814.28</v>
      </c>
      <c r="I107" s="40">
        <v>2814.28</v>
      </c>
      <c r="J107" s="41">
        <f t="shared" si="2"/>
        <v>-4478.7199999999993</v>
      </c>
      <c r="K107" s="40"/>
      <c r="L107" s="40"/>
      <c r="M107" s="15">
        <v>92</v>
      </c>
    </row>
    <row r="108" spans="1:13" x14ac:dyDescent="0.3">
      <c r="A108" s="8" t="s">
        <v>118</v>
      </c>
      <c r="B108" s="8">
        <v>460200036</v>
      </c>
      <c r="C108" s="8" t="s">
        <v>137</v>
      </c>
      <c r="D108" s="8" t="s">
        <v>15</v>
      </c>
      <c r="E108" s="61" t="s">
        <v>16</v>
      </c>
      <c r="F108" s="40">
        <v>12677</v>
      </c>
      <c r="G108" s="40">
        <v>1056</v>
      </c>
      <c r="H108" s="40">
        <v>305.89999999999998</v>
      </c>
      <c r="I108" s="40">
        <v>305.89999999999998</v>
      </c>
      <c r="J108" s="41">
        <f t="shared" si="2"/>
        <v>-750.1</v>
      </c>
      <c r="K108" s="40"/>
      <c r="L108" s="40"/>
      <c r="M108" s="15">
        <v>10</v>
      </c>
    </row>
    <row r="109" spans="1:13" x14ac:dyDescent="0.3">
      <c r="A109" s="8" t="s">
        <v>118</v>
      </c>
      <c r="B109" s="8">
        <v>468900005</v>
      </c>
      <c r="C109" s="8" t="s">
        <v>956</v>
      </c>
      <c r="D109" s="8" t="s">
        <v>15</v>
      </c>
      <c r="E109" s="61" t="s">
        <v>16</v>
      </c>
      <c r="F109" s="40">
        <v>14955</v>
      </c>
      <c r="G109" s="40">
        <v>3738</v>
      </c>
      <c r="H109" s="40">
        <v>764.75</v>
      </c>
      <c r="I109" s="40">
        <v>764.75</v>
      </c>
      <c r="J109" s="41">
        <f t="shared" si="2"/>
        <v>-2973.25</v>
      </c>
      <c r="K109" s="40"/>
      <c r="L109" s="40"/>
      <c r="M109" s="15">
        <v>25</v>
      </c>
    </row>
    <row r="110" spans="1:13" ht="26" x14ac:dyDescent="0.3">
      <c r="A110" s="8" t="s">
        <v>118</v>
      </c>
      <c r="B110" s="8">
        <v>560800001</v>
      </c>
      <c r="C110" s="8" t="s">
        <v>957</v>
      </c>
      <c r="D110" s="8" t="s">
        <v>12</v>
      </c>
      <c r="E110" s="61" t="s">
        <v>13</v>
      </c>
      <c r="F110" s="40">
        <v>8569</v>
      </c>
      <c r="G110" s="40">
        <v>1428</v>
      </c>
      <c r="H110" s="40">
        <v>1193.01</v>
      </c>
      <c r="I110" s="40">
        <v>1193.01</v>
      </c>
      <c r="J110" s="41">
        <f t="shared" si="2"/>
        <v>-234.99</v>
      </c>
      <c r="K110" s="40"/>
      <c r="L110" s="40"/>
      <c r="M110" s="15">
        <v>39</v>
      </c>
    </row>
    <row r="111" spans="1:13" x14ac:dyDescent="0.3">
      <c r="A111" s="8" t="s">
        <v>118</v>
      </c>
      <c r="B111" s="8">
        <v>740200008</v>
      </c>
      <c r="C111" s="8" t="s">
        <v>958</v>
      </c>
      <c r="D111" s="8" t="s">
        <v>15</v>
      </c>
      <c r="E111" s="61" t="s">
        <v>16</v>
      </c>
      <c r="F111" s="40">
        <v>34868</v>
      </c>
      <c r="G111" s="40">
        <v>8718</v>
      </c>
      <c r="H111" s="40">
        <v>2814.28</v>
      </c>
      <c r="I111" s="40">
        <v>2814.2799999999997</v>
      </c>
      <c r="J111" s="41">
        <f t="shared" si="2"/>
        <v>-5903.7199999999993</v>
      </c>
      <c r="K111" s="40"/>
      <c r="L111" s="40"/>
      <c r="M111" s="15">
        <v>92</v>
      </c>
    </row>
    <row r="112" spans="1:13" ht="26" x14ac:dyDescent="0.3">
      <c r="A112" s="8" t="s">
        <v>118</v>
      </c>
      <c r="B112" s="8">
        <v>740200008</v>
      </c>
      <c r="C112" s="8" t="s">
        <v>958</v>
      </c>
      <c r="D112" s="8" t="s">
        <v>12</v>
      </c>
      <c r="E112" s="61" t="s">
        <v>13</v>
      </c>
      <c r="F112" s="40">
        <v>99357</v>
      </c>
      <c r="G112" s="40">
        <v>24837</v>
      </c>
      <c r="H112" s="40">
        <v>15456.56</v>
      </c>
      <c r="I112" s="40">
        <v>15456.560000000001</v>
      </c>
      <c r="J112" s="41">
        <f t="shared" si="2"/>
        <v>-9380.44</v>
      </c>
      <c r="K112" s="40"/>
      <c r="L112" s="40"/>
      <c r="M112" s="15">
        <v>533</v>
      </c>
    </row>
    <row r="113" spans="1:13" ht="26" x14ac:dyDescent="0.3">
      <c r="A113" s="8" t="s">
        <v>118</v>
      </c>
      <c r="B113" s="8">
        <v>741400026</v>
      </c>
      <c r="C113" s="8" t="s">
        <v>959</v>
      </c>
      <c r="D113" s="8" t="s">
        <v>12</v>
      </c>
      <c r="E113" s="61" t="s">
        <v>13</v>
      </c>
      <c r="F113" s="40">
        <v>71334</v>
      </c>
      <c r="G113" s="40">
        <v>17832</v>
      </c>
      <c r="H113" s="40">
        <v>19687.64</v>
      </c>
      <c r="I113" s="40">
        <v>17824.03</v>
      </c>
      <c r="J113" s="41">
        <f t="shared" si="2"/>
        <v>1855.6399999999994</v>
      </c>
      <c r="K113" s="40"/>
      <c r="L113" s="40"/>
      <c r="M113" s="15">
        <v>688</v>
      </c>
    </row>
    <row r="114" spans="1:13" ht="15" customHeight="1" x14ac:dyDescent="0.35">
      <c r="A114" s="49" t="s">
        <v>10</v>
      </c>
      <c r="B114" s="49">
        <v>880200016</v>
      </c>
      <c r="C114" s="47" t="s">
        <v>912</v>
      </c>
      <c r="D114" s="48" t="s">
        <v>969</v>
      </c>
      <c r="E114" s="61" t="s">
        <v>911</v>
      </c>
      <c r="F114" s="40"/>
      <c r="G114" s="40"/>
      <c r="H114" s="40"/>
      <c r="I114" s="40"/>
      <c r="J114" s="40"/>
      <c r="K114" s="40">
        <v>163.62</v>
      </c>
      <c r="L114" s="40">
        <v>0</v>
      </c>
      <c r="M114" s="15">
        <v>6</v>
      </c>
    </row>
    <row r="115" spans="1:13" ht="15" customHeight="1" x14ac:dyDescent="0.35">
      <c r="A115" s="49" t="s">
        <v>36</v>
      </c>
      <c r="B115" s="49">
        <v>680200030</v>
      </c>
      <c r="C115" s="47" t="s">
        <v>960</v>
      </c>
      <c r="D115" s="48" t="s">
        <v>969</v>
      </c>
      <c r="E115" s="61" t="s">
        <v>911</v>
      </c>
      <c r="F115" s="40"/>
      <c r="G115" s="40"/>
      <c r="H115" s="40"/>
      <c r="I115" s="40"/>
      <c r="J115" s="40"/>
      <c r="K115" s="40">
        <v>27.27</v>
      </c>
      <c r="L115" s="40">
        <v>2.85</v>
      </c>
      <c r="M115" s="15">
        <v>1</v>
      </c>
    </row>
    <row r="116" spans="1:13" ht="15" customHeight="1" x14ac:dyDescent="0.35">
      <c r="A116" s="49" t="s">
        <v>36</v>
      </c>
      <c r="B116" s="49">
        <v>210020301</v>
      </c>
      <c r="C116" s="47" t="s">
        <v>973</v>
      </c>
      <c r="D116" s="48" t="s">
        <v>969</v>
      </c>
      <c r="E116" s="61" t="s">
        <v>911</v>
      </c>
      <c r="F116" s="40"/>
      <c r="G116" s="40"/>
      <c r="H116" s="40"/>
      <c r="I116" s="40"/>
      <c r="J116" s="40"/>
      <c r="K116" s="40">
        <v>1118.07</v>
      </c>
      <c r="L116" s="40">
        <v>116.85000000000001</v>
      </c>
      <c r="M116" s="15">
        <v>41</v>
      </c>
    </row>
    <row r="117" spans="1:13" ht="26" x14ac:dyDescent="0.35">
      <c r="A117" s="8" t="s">
        <v>63</v>
      </c>
      <c r="B117" s="8">
        <v>10011804</v>
      </c>
      <c r="C117" s="47" t="s">
        <v>961</v>
      </c>
      <c r="D117" s="47" t="s">
        <v>970</v>
      </c>
      <c r="E117" s="61" t="s">
        <v>913</v>
      </c>
      <c r="F117" s="40"/>
      <c r="G117" s="40"/>
      <c r="H117" s="40"/>
      <c r="I117" s="40"/>
      <c r="J117" s="40"/>
      <c r="K117" s="40">
        <v>954.42</v>
      </c>
      <c r="L117" s="40">
        <v>100</v>
      </c>
      <c r="M117" s="15">
        <v>893</v>
      </c>
    </row>
    <row r="118" spans="1:13" ht="14.5" x14ac:dyDescent="0.35">
      <c r="A118" s="8" t="s">
        <v>63</v>
      </c>
      <c r="B118" s="8">
        <v>10011804</v>
      </c>
      <c r="C118" s="47" t="s">
        <v>961</v>
      </c>
      <c r="D118" s="47" t="s">
        <v>971</v>
      </c>
      <c r="E118" s="61" t="s">
        <v>914</v>
      </c>
      <c r="F118" s="40"/>
      <c r="G118" s="40"/>
      <c r="H118" s="40"/>
      <c r="I118" s="40"/>
      <c r="J118" s="40"/>
      <c r="K118" s="40">
        <v>28522.700000000004</v>
      </c>
      <c r="L118" s="40">
        <v>140</v>
      </c>
      <c r="M118" s="15">
        <v>239</v>
      </c>
    </row>
    <row r="119" spans="1:13" ht="14.5" x14ac:dyDescent="0.35">
      <c r="A119" s="8" t="s">
        <v>63</v>
      </c>
      <c r="B119" s="8">
        <v>806000006</v>
      </c>
      <c r="C119" s="47" t="s">
        <v>962</v>
      </c>
      <c r="D119" s="47" t="s">
        <v>971</v>
      </c>
      <c r="E119" s="61" t="s">
        <v>914</v>
      </c>
      <c r="F119" s="40"/>
      <c r="G119" s="40"/>
      <c r="H119" s="40"/>
      <c r="I119" s="40"/>
      <c r="J119" s="40"/>
      <c r="K119" s="40">
        <v>164553.4</v>
      </c>
      <c r="L119" s="40">
        <v>0</v>
      </c>
      <c r="M119" s="15">
        <v>355</v>
      </c>
    </row>
    <row r="120" spans="1:13" ht="39" x14ac:dyDescent="0.35">
      <c r="A120" s="8" t="s">
        <v>63</v>
      </c>
      <c r="B120" s="8">
        <v>10064111</v>
      </c>
      <c r="C120" s="47" t="s">
        <v>963</v>
      </c>
      <c r="D120" s="48" t="s">
        <v>969</v>
      </c>
      <c r="E120" s="61" t="s">
        <v>911</v>
      </c>
      <c r="F120" s="40"/>
      <c r="G120" s="40"/>
      <c r="H120" s="40"/>
      <c r="I120" s="40"/>
      <c r="J120" s="40"/>
      <c r="K120" s="40">
        <v>3081.51</v>
      </c>
      <c r="L120" s="40">
        <v>322.05</v>
      </c>
      <c r="M120" s="15">
        <v>122</v>
      </c>
    </row>
    <row r="121" spans="1:13" ht="39" x14ac:dyDescent="0.35">
      <c r="A121" s="8" t="s">
        <v>63</v>
      </c>
      <c r="B121" s="8">
        <v>130013001</v>
      </c>
      <c r="C121" s="47" t="s">
        <v>964</v>
      </c>
      <c r="D121" s="48" t="s">
        <v>969</v>
      </c>
      <c r="E121" s="61" t="s">
        <v>911</v>
      </c>
      <c r="F121" s="40"/>
      <c r="G121" s="40"/>
      <c r="H121" s="40"/>
      <c r="I121" s="40"/>
      <c r="J121" s="40"/>
      <c r="K121" s="40">
        <v>81.81</v>
      </c>
      <c r="L121" s="40">
        <v>8.5500000000000007</v>
      </c>
      <c r="M121" s="15">
        <v>3</v>
      </c>
    </row>
    <row r="122" spans="1:13" ht="39" x14ac:dyDescent="0.35">
      <c r="A122" s="8" t="s">
        <v>63</v>
      </c>
      <c r="B122" s="8">
        <v>801200001</v>
      </c>
      <c r="C122" s="47" t="s">
        <v>974</v>
      </c>
      <c r="D122" s="48" t="s">
        <v>969</v>
      </c>
      <c r="E122" s="61" t="s">
        <v>911</v>
      </c>
      <c r="F122" s="40"/>
      <c r="G122" s="40"/>
      <c r="H122" s="40"/>
      <c r="I122" s="40"/>
      <c r="J122" s="40"/>
      <c r="K122" s="40">
        <v>97.19</v>
      </c>
      <c r="L122" s="40">
        <v>8</v>
      </c>
      <c r="M122" s="15">
        <v>5</v>
      </c>
    </row>
    <row r="123" spans="1:13" ht="39" x14ac:dyDescent="0.35">
      <c r="A123" s="8" t="s">
        <v>63</v>
      </c>
      <c r="B123" s="8">
        <v>10064120</v>
      </c>
      <c r="C123" s="47" t="s">
        <v>915</v>
      </c>
      <c r="D123" s="48" t="s">
        <v>969</v>
      </c>
      <c r="E123" s="61" t="s">
        <v>911</v>
      </c>
      <c r="F123" s="40"/>
      <c r="G123" s="40"/>
      <c r="H123" s="40"/>
      <c r="I123" s="40"/>
      <c r="J123" s="40"/>
      <c r="K123" s="40">
        <v>555.48</v>
      </c>
      <c r="L123" s="40">
        <v>34.799999999999997</v>
      </c>
      <c r="M123" s="15">
        <v>24</v>
      </c>
    </row>
    <row r="124" spans="1:13" ht="39" x14ac:dyDescent="0.35">
      <c r="A124" s="8" t="s">
        <v>118</v>
      </c>
      <c r="B124" s="8">
        <v>110000048</v>
      </c>
      <c r="C124" s="47" t="s">
        <v>965</v>
      </c>
      <c r="D124" s="48" t="s">
        <v>969</v>
      </c>
      <c r="E124" s="61" t="s">
        <v>911</v>
      </c>
      <c r="F124" s="40"/>
      <c r="G124" s="40"/>
      <c r="H124" s="40"/>
      <c r="I124" s="40"/>
      <c r="J124" s="40"/>
      <c r="K124" s="40">
        <v>138.87</v>
      </c>
      <c r="L124" s="40">
        <v>9.6999999999999993</v>
      </c>
      <c r="M124" s="15">
        <v>6</v>
      </c>
    </row>
    <row r="125" spans="1:13" ht="39" x14ac:dyDescent="0.35">
      <c r="A125" s="8" t="s">
        <v>118</v>
      </c>
      <c r="B125" s="8">
        <v>740200008</v>
      </c>
      <c r="C125" s="47" t="s">
        <v>975</v>
      </c>
      <c r="D125" s="48" t="s">
        <v>969</v>
      </c>
      <c r="E125" s="61" t="s">
        <v>911</v>
      </c>
      <c r="F125" s="40"/>
      <c r="G125" s="40"/>
      <c r="H125" s="40"/>
      <c r="I125" s="40"/>
      <c r="J125" s="40"/>
      <c r="K125" s="40">
        <v>872.63999999999987</v>
      </c>
      <c r="L125" s="40">
        <v>71.250000000000014</v>
      </c>
      <c r="M125" s="15">
        <v>32</v>
      </c>
    </row>
    <row r="126" spans="1:13" ht="39" x14ac:dyDescent="0.35">
      <c r="A126" s="8" t="s">
        <v>118</v>
      </c>
      <c r="B126" s="8">
        <v>90000026</v>
      </c>
      <c r="C126" s="47" t="s">
        <v>976</v>
      </c>
      <c r="D126" s="48" t="s">
        <v>969</v>
      </c>
      <c r="E126" s="61" t="s">
        <v>911</v>
      </c>
      <c r="F126" s="40"/>
      <c r="G126" s="40"/>
      <c r="H126" s="40"/>
      <c r="I126" s="40"/>
      <c r="J126" s="40"/>
      <c r="K126" s="40">
        <v>46.29</v>
      </c>
      <c r="L126" s="40">
        <v>4</v>
      </c>
      <c r="M126" s="15">
        <v>2</v>
      </c>
    </row>
    <row r="127" spans="1:13" x14ac:dyDescent="0.3">
      <c r="A127" s="11"/>
      <c r="B127" s="11"/>
      <c r="C127" s="11"/>
      <c r="D127" s="11"/>
      <c r="E127" s="37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3">
      <c r="A128" s="11"/>
      <c r="B128" s="11"/>
      <c r="C128" s="11"/>
      <c r="D128" s="11"/>
      <c r="E128" s="37"/>
      <c r="F128" s="37"/>
      <c r="G128" s="16"/>
      <c r="H128" s="16"/>
      <c r="I128" s="16"/>
      <c r="J128" s="16"/>
      <c r="K128" s="16"/>
      <c r="L128" s="16"/>
      <c r="M128" s="16"/>
    </row>
    <row r="129" spans="1:13" x14ac:dyDescent="0.3">
      <c r="A129" s="11"/>
      <c r="B129" s="11"/>
      <c r="C129" s="11"/>
      <c r="D129" s="11"/>
      <c r="E129" s="37"/>
      <c r="F129" s="37"/>
      <c r="G129" s="16"/>
      <c r="H129" s="16"/>
      <c r="I129" s="16"/>
      <c r="J129" s="16"/>
      <c r="K129" s="16"/>
      <c r="L129" s="16"/>
      <c r="M129" s="16"/>
    </row>
    <row r="130" spans="1:13" x14ac:dyDescent="0.3">
      <c r="A130" s="11"/>
      <c r="B130" s="11"/>
      <c r="C130" s="11"/>
      <c r="D130" s="11"/>
      <c r="E130" s="37"/>
      <c r="F130" s="37"/>
      <c r="G130" s="16"/>
      <c r="H130" s="16"/>
      <c r="I130" s="16"/>
      <c r="J130" s="16"/>
      <c r="K130" s="16"/>
      <c r="L130" s="16"/>
      <c r="M130" s="16"/>
    </row>
    <row r="131" spans="1:13" x14ac:dyDescent="0.3">
      <c r="A131" s="11"/>
      <c r="B131" s="11"/>
      <c r="C131" s="11"/>
      <c r="D131" s="11"/>
      <c r="E131" s="37"/>
      <c r="F131" s="37"/>
      <c r="G131" s="16"/>
      <c r="H131" s="16"/>
      <c r="I131" s="16"/>
      <c r="J131" s="16"/>
      <c r="K131" s="16"/>
      <c r="L131" s="16"/>
      <c r="M131" s="16"/>
    </row>
    <row r="132" spans="1:13" x14ac:dyDescent="0.3">
      <c r="A132" s="11"/>
      <c r="B132" s="11"/>
      <c r="C132" s="11"/>
      <c r="D132" s="11"/>
      <c r="E132" s="37"/>
      <c r="F132" s="37"/>
      <c r="G132" s="16"/>
      <c r="H132" s="16"/>
      <c r="I132" s="16"/>
      <c r="J132" s="16"/>
      <c r="K132" s="16"/>
      <c r="L132" s="16"/>
      <c r="M132" s="16"/>
    </row>
    <row r="133" spans="1:13" x14ac:dyDescent="0.3">
      <c r="A133" s="11"/>
      <c r="B133" s="11"/>
      <c r="C133" s="11"/>
      <c r="D133" s="11"/>
      <c r="E133" s="37"/>
      <c r="F133" s="37"/>
      <c r="G133" s="16"/>
      <c r="H133" s="16"/>
      <c r="I133" s="16"/>
      <c r="J133" s="16"/>
      <c r="K133" s="16"/>
      <c r="L133" s="16"/>
      <c r="M133" s="16"/>
    </row>
    <row r="134" spans="1:13" x14ac:dyDescent="0.3">
      <c r="A134" s="11"/>
      <c r="B134" s="11"/>
      <c r="C134" s="11"/>
      <c r="D134" s="11"/>
      <c r="E134" s="37"/>
      <c r="F134" s="37"/>
      <c r="G134" s="16"/>
      <c r="H134" s="16"/>
      <c r="I134" s="16"/>
      <c r="J134" s="16"/>
      <c r="K134" s="16"/>
      <c r="L134" s="16"/>
      <c r="M134" s="16"/>
    </row>
    <row r="135" spans="1:13" x14ac:dyDescent="0.3">
      <c r="A135" s="11"/>
      <c r="B135" s="11"/>
      <c r="C135" s="11"/>
      <c r="D135" s="11"/>
      <c r="E135" s="37"/>
      <c r="F135" s="37"/>
      <c r="G135" s="16"/>
      <c r="H135" s="16"/>
      <c r="I135" s="16"/>
      <c r="J135" s="16"/>
      <c r="K135" s="16"/>
      <c r="L135" s="16"/>
      <c r="M135" s="16"/>
    </row>
    <row r="136" spans="1:13" x14ac:dyDescent="0.3">
      <c r="A136" s="11"/>
      <c r="B136" s="11"/>
      <c r="C136" s="11"/>
      <c r="D136" s="11"/>
      <c r="E136" s="37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3">
      <c r="A137" s="11"/>
      <c r="B137" s="11"/>
      <c r="C137" s="11"/>
      <c r="D137" s="11"/>
      <c r="E137" s="37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3">
      <c r="A138" s="11"/>
      <c r="B138" s="11"/>
      <c r="C138" s="11"/>
      <c r="D138" s="11"/>
      <c r="E138" s="37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3">
      <c r="A139" s="11"/>
      <c r="B139" s="11"/>
      <c r="C139" s="11"/>
      <c r="D139" s="11"/>
      <c r="E139" s="37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3">
      <c r="A140" s="11"/>
      <c r="B140" s="11"/>
      <c r="C140" s="11"/>
      <c r="D140" s="11"/>
      <c r="E140" s="37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3">
      <c r="A141" s="11"/>
      <c r="B141" s="11"/>
      <c r="C141" s="11"/>
      <c r="D141" s="11"/>
      <c r="E141" s="37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3">
      <c r="A142" s="11"/>
      <c r="B142" s="11"/>
      <c r="C142" s="11"/>
      <c r="D142" s="11"/>
      <c r="E142" s="37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3">
      <c r="A143" s="11"/>
      <c r="B143" s="11"/>
      <c r="C143" s="11"/>
      <c r="D143" s="11"/>
      <c r="E143" s="37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3">
      <c r="A144" s="11"/>
      <c r="B144" s="11"/>
      <c r="C144" s="11"/>
      <c r="D144" s="11"/>
      <c r="E144" s="37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3">
      <c r="A145" s="11"/>
      <c r="B145" s="11"/>
      <c r="C145" s="11"/>
      <c r="D145" s="11"/>
      <c r="E145" s="37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3">
      <c r="A146" s="11"/>
      <c r="B146" s="11"/>
      <c r="C146" s="11"/>
      <c r="D146" s="11"/>
      <c r="E146" s="37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3">
      <c r="A147" s="11"/>
      <c r="B147" s="11"/>
      <c r="C147" s="11"/>
      <c r="D147" s="11"/>
      <c r="E147" s="37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3">
      <c r="A148" s="11"/>
      <c r="B148" s="11"/>
      <c r="C148" s="11"/>
      <c r="D148" s="11"/>
      <c r="E148" s="37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3">
      <c r="A149" s="11"/>
      <c r="B149" s="11"/>
      <c r="C149" s="11"/>
      <c r="D149" s="11"/>
      <c r="E149" s="37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3">
      <c r="A150" s="11"/>
      <c r="B150" s="11"/>
      <c r="C150" s="11"/>
      <c r="D150" s="11"/>
      <c r="E150" s="37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3">
      <c r="A151" s="11"/>
      <c r="B151" s="11"/>
      <c r="C151" s="11"/>
      <c r="D151" s="11"/>
      <c r="E151" s="37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3">
      <c r="A152" s="11"/>
      <c r="B152" s="11"/>
      <c r="C152" s="11"/>
      <c r="D152" s="11"/>
      <c r="E152" s="37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3">
      <c r="A153" s="11"/>
      <c r="B153" s="11"/>
      <c r="C153" s="11"/>
      <c r="D153" s="11"/>
      <c r="E153" s="37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3">
      <c r="A154" s="11"/>
      <c r="B154" s="11"/>
      <c r="C154" s="11"/>
      <c r="D154" s="11"/>
      <c r="E154" s="37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3">
      <c r="A155" s="11"/>
      <c r="B155" s="11"/>
      <c r="C155" s="11"/>
      <c r="D155" s="11"/>
      <c r="E155" s="37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3">
      <c r="A156" s="11"/>
      <c r="B156" s="11"/>
      <c r="C156" s="11"/>
      <c r="D156" s="11"/>
      <c r="E156" s="37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3">
      <c r="A157" s="11"/>
      <c r="B157" s="11"/>
      <c r="C157" s="11"/>
      <c r="D157" s="11"/>
      <c r="E157" s="37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3">
      <c r="A158" s="11"/>
      <c r="B158" s="11"/>
      <c r="C158" s="11"/>
      <c r="D158" s="11"/>
      <c r="E158" s="37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3">
      <c r="A159" s="11"/>
      <c r="B159" s="11"/>
      <c r="C159" s="11"/>
      <c r="D159" s="11"/>
      <c r="E159" s="37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3">
      <c r="A160" s="11"/>
      <c r="B160" s="11"/>
      <c r="C160" s="11"/>
      <c r="D160" s="11"/>
      <c r="E160" s="37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3">
      <c r="A161" s="11"/>
      <c r="B161" s="11"/>
      <c r="C161" s="11"/>
      <c r="D161" s="11"/>
      <c r="E161" s="37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3">
      <c r="A162" s="11"/>
      <c r="B162" s="11"/>
      <c r="C162" s="11"/>
      <c r="D162" s="11"/>
      <c r="E162" s="37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3">
      <c r="A163" s="11"/>
      <c r="B163" s="11"/>
      <c r="C163" s="11"/>
      <c r="D163" s="11"/>
      <c r="E163" s="37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3">
      <c r="A164" s="11"/>
      <c r="B164" s="11"/>
      <c r="C164" s="11"/>
      <c r="D164" s="11"/>
      <c r="E164" s="37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3">
      <c r="A165" s="11"/>
      <c r="B165" s="11"/>
      <c r="C165" s="11"/>
      <c r="D165" s="11"/>
      <c r="E165" s="37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3">
      <c r="A166" s="11"/>
      <c r="B166" s="11"/>
      <c r="C166" s="11"/>
      <c r="D166" s="11"/>
      <c r="E166" s="37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3">
      <c r="A167" s="11"/>
      <c r="B167" s="11"/>
      <c r="C167" s="11"/>
      <c r="D167" s="11"/>
      <c r="E167" s="37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3">
      <c r="A168" s="11"/>
      <c r="B168" s="11"/>
      <c r="C168" s="11"/>
      <c r="D168" s="11"/>
      <c r="E168" s="37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3">
      <c r="A169" s="11"/>
      <c r="B169" s="11"/>
      <c r="C169" s="11"/>
      <c r="D169" s="11"/>
      <c r="E169" s="37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3">
      <c r="A170" s="11"/>
      <c r="B170" s="11"/>
      <c r="C170" s="11"/>
      <c r="D170" s="11"/>
      <c r="E170" s="37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3">
      <c r="A171" s="11"/>
      <c r="B171" s="11"/>
      <c r="C171" s="11"/>
      <c r="D171" s="11"/>
      <c r="E171" s="37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3">
      <c r="A172" s="11"/>
      <c r="B172" s="11"/>
      <c r="C172" s="11"/>
      <c r="D172" s="11"/>
      <c r="E172" s="37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3">
      <c r="A173" s="11"/>
      <c r="B173" s="11"/>
      <c r="C173" s="11"/>
      <c r="D173" s="11"/>
      <c r="E173" s="37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3">
      <c r="B174" s="11"/>
      <c r="C174" s="11"/>
      <c r="D174" s="11"/>
      <c r="E174" s="37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3">
      <c r="B175" s="11"/>
      <c r="C175" s="11"/>
      <c r="D175" s="11"/>
      <c r="E175" s="37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3">
      <c r="B176" s="11"/>
      <c r="C176" s="11"/>
      <c r="D176" s="11"/>
      <c r="E176" s="37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3">
      <c r="B177" s="11"/>
      <c r="C177" s="11"/>
      <c r="D177" s="11"/>
      <c r="E177" s="37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3">
      <c r="B178" s="11"/>
      <c r="C178" s="11"/>
      <c r="D178" s="11"/>
      <c r="E178" s="37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3">
      <c r="B179" s="11"/>
      <c r="C179" s="11"/>
      <c r="D179" s="11"/>
      <c r="E179" s="37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3">
      <c r="B180" s="11"/>
      <c r="C180" s="11"/>
      <c r="D180" s="11"/>
      <c r="E180" s="37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3">
      <c r="B181" s="11"/>
      <c r="C181" s="11"/>
      <c r="D181" s="11"/>
      <c r="E181" s="37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3">
      <c r="B182" s="11"/>
      <c r="C182" s="11"/>
      <c r="D182" s="11"/>
      <c r="E182" s="37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3">
      <c r="B183" s="11"/>
      <c r="C183" s="11"/>
      <c r="D183" s="11"/>
      <c r="E183" s="37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3">
      <c r="B184" s="11"/>
      <c r="C184" s="11"/>
      <c r="D184" s="11"/>
      <c r="E184" s="37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3">
      <c r="B185" s="11"/>
      <c r="C185" s="11"/>
      <c r="D185" s="11"/>
      <c r="E185" s="37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3">
      <c r="B186" s="11"/>
      <c r="C186" s="11"/>
      <c r="D186" s="11"/>
      <c r="E186" s="37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3">
      <c r="B187" s="11"/>
      <c r="C187" s="11"/>
      <c r="D187" s="11"/>
      <c r="E187" s="37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3">
      <c r="B188" s="11"/>
      <c r="C188" s="11"/>
      <c r="D188" s="11"/>
      <c r="E188" s="37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3">
      <c r="A189" s="44"/>
      <c r="B189" s="45"/>
      <c r="C189" s="11"/>
      <c r="D189" s="11"/>
      <c r="E189" s="37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3">
      <c r="A190" s="44"/>
      <c r="B190" s="45"/>
      <c r="C190" s="11"/>
      <c r="D190" s="11"/>
      <c r="E190" s="11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3">
      <c r="A191" s="7"/>
      <c r="B191" s="12"/>
    </row>
    <row r="192" spans="1:13" x14ac:dyDescent="0.3">
      <c r="A192" s="7"/>
      <c r="B192" s="13"/>
    </row>
    <row r="193" spans="1:2" x14ac:dyDescent="0.3">
      <c r="A193" s="7"/>
      <c r="B193" s="14"/>
    </row>
  </sheetData>
  <mergeCells count="9">
    <mergeCell ref="F4:J4"/>
    <mergeCell ref="K4:L4"/>
    <mergeCell ref="A2:M2"/>
    <mergeCell ref="A4:A5"/>
    <mergeCell ref="B4:B5"/>
    <mergeCell ref="C4:C5"/>
    <mergeCell ref="D4:D5"/>
    <mergeCell ref="E4:E5"/>
    <mergeCell ref="M4:M5"/>
  </mergeCells>
  <phoneticPr fontId="11" type="noConversion"/>
  <pageMargins left="0.19685039370078741" right="0.19685039370078741" top="0.1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F2A7-70B6-4F46-9EC1-C27A1D70D0DF}">
  <dimension ref="A1:N185"/>
  <sheetViews>
    <sheetView zoomScale="85" zoomScaleNormal="85" workbookViewId="0">
      <selection activeCell="R4" sqref="R4"/>
    </sheetView>
  </sheetViews>
  <sheetFormatPr defaultColWidth="8.7265625" defaultRowHeight="13" x14ac:dyDescent="0.35"/>
  <cols>
    <col min="1" max="1" width="21.7265625" style="18" customWidth="1"/>
    <col min="2" max="2" width="15" style="18" customWidth="1"/>
    <col min="3" max="3" width="22.26953125" style="18" customWidth="1"/>
    <col min="4" max="5" width="15.26953125" style="18" customWidth="1"/>
    <col min="6" max="8" width="18.453125" style="18" customWidth="1"/>
    <col min="9" max="9" width="14.453125" style="18" customWidth="1"/>
    <col min="10" max="10" width="12.453125" style="18" bestFit="1" customWidth="1"/>
    <col min="11" max="11" width="12" style="18" customWidth="1"/>
    <col min="12" max="12" width="19.26953125" style="18" customWidth="1"/>
    <col min="13" max="13" width="8.7265625" style="18"/>
    <col min="14" max="14" width="13.7265625" style="18" customWidth="1"/>
    <col min="15" max="16384" width="8.7265625" style="18"/>
  </cols>
  <sheetData>
    <row r="1" spans="1:14" x14ac:dyDescent="0.35">
      <c r="A1" s="30" t="s">
        <v>864</v>
      </c>
      <c r="E1" s="18">
        <v>9636032</v>
      </c>
      <c r="F1" s="18">
        <f>SUM(F3:F183)</f>
        <v>9693019</v>
      </c>
      <c r="G1" s="18" t="e">
        <f>SUM(G3:G183)</f>
        <v>#REF!</v>
      </c>
      <c r="H1" s="18" t="e">
        <f>F1-G1</f>
        <v>#REF!</v>
      </c>
    </row>
    <row r="2" spans="1:14" s="29" customFormat="1" ht="46.15" customHeight="1" x14ac:dyDescent="0.35">
      <c r="A2" s="20" t="s">
        <v>865</v>
      </c>
      <c r="B2" s="20" t="s">
        <v>866</v>
      </c>
      <c r="C2" s="20" t="s">
        <v>867</v>
      </c>
      <c r="D2" s="20" t="s">
        <v>740</v>
      </c>
      <c r="E2" s="20" t="s">
        <v>6</v>
      </c>
      <c r="F2" s="20" t="s">
        <v>868</v>
      </c>
      <c r="G2" s="20" t="s">
        <v>869</v>
      </c>
      <c r="H2" s="20" t="s">
        <v>870</v>
      </c>
      <c r="J2" s="20" t="s">
        <v>871</v>
      </c>
      <c r="K2" s="20" t="s">
        <v>872</v>
      </c>
      <c r="L2" s="20" t="s">
        <v>873</v>
      </c>
    </row>
    <row r="3" spans="1:14" x14ac:dyDescent="0.3">
      <c r="A3" s="21" t="s">
        <v>874</v>
      </c>
      <c r="B3" s="22">
        <v>170024104</v>
      </c>
      <c r="C3" s="18" t="s">
        <v>19</v>
      </c>
      <c r="D3" s="18" t="s">
        <v>15</v>
      </c>
      <c r="E3" s="18" t="str">
        <f>B3&amp;D3</f>
        <v>170024104AP42</v>
      </c>
      <c r="F3" s="18">
        <v>28569</v>
      </c>
      <c r="G3" s="23" t="e">
        <f>VLOOKUP(E3,#REF!,3,0)</f>
        <v>#REF!</v>
      </c>
      <c r="H3" s="18" t="e">
        <f>F3-G3</f>
        <v>#REF!</v>
      </c>
      <c r="J3" s="18">
        <v>24319</v>
      </c>
      <c r="K3" s="18">
        <f>J3-F3</f>
        <v>-4250</v>
      </c>
      <c r="L3" s="18">
        <v>40951</v>
      </c>
    </row>
    <row r="4" spans="1:14" x14ac:dyDescent="0.3">
      <c r="A4" s="21" t="s">
        <v>874</v>
      </c>
      <c r="B4" s="22">
        <v>270020302</v>
      </c>
      <c r="C4" s="18" t="s">
        <v>20</v>
      </c>
      <c r="D4" s="18" t="s">
        <v>15</v>
      </c>
      <c r="E4" s="18" t="str">
        <f t="shared" ref="E4:E46" si="0">B4&amp;D4</f>
        <v>270020302AP42</v>
      </c>
      <c r="F4" s="18">
        <v>37526</v>
      </c>
      <c r="G4" s="23" t="e">
        <f>VLOOKUP(E4,#REF!,3,0)</f>
        <v>#REF!</v>
      </c>
      <c r="H4" s="18" t="e">
        <f t="shared" ref="H4:H67" si="1">F4-G4</f>
        <v>#REF!</v>
      </c>
      <c r="J4" s="18">
        <v>49228</v>
      </c>
      <c r="K4" s="18">
        <f t="shared" ref="K4:K46" si="2">J4-F4</f>
        <v>11702</v>
      </c>
      <c r="L4" s="18">
        <v>41559</v>
      </c>
    </row>
    <row r="5" spans="1:14" x14ac:dyDescent="0.3">
      <c r="A5" s="21" t="s">
        <v>874</v>
      </c>
      <c r="B5" s="22">
        <v>620200013</v>
      </c>
      <c r="C5" s="18" t="s">
        <v>22</v>
      </c>
      <c r="D5" s="18" t="s">
        <v>15</v>
      </c>
      <c r="E5" s="18" t="str">
        <f t="shared" si="0"/>
        <v>620200013AP42</v>
      </c>
      <c r="F5" s="18">
        <v>17732</v>
      </c>
      <c r="G5" s="23" t="e">
        <f>VLOOKUP(E5,#REF!,3,0)</f>
        <v>#REF!</v>
      </c>
      <c r="H5" s="18" t="e">
        <f t="shared" si="1"/>
        <v>#REF!</v>
      </c>
      <c r="J5" s="18">
        <v>14296</v>
      </c>
      <c r="K5" s="18">
        <f t="shared" si="2"/>
        <v>-3436</v>
      </c>
      <c r="L5" s="18">
        <v>16321</v>
      </c>
    </row>
    <row r="6" spans="1:14" x14ac:dyDescent="0.3">
      <c r="A6" s="21" t="s">
        <v>874</v>
      </c>
      <c r="B6" s="22">
        <v>840200047</v>
      </c>
      <c r="C6" s="18" t="s">
        <v>29</v>
      </c>
      <c r="D6" s="18" t="s">
        <v>15</v>
      </c>
      <c r="E6" s="18" t="str">
        <f t="shared" si="0"/>
        <v>840200047AP42</v>
      </c>
      <c r="F6" s="18">
        <v>17811</v>
      </c>
      <c r="G6" s="23" t="e">
        <f>VLOOKUP(E6,#REF!,3,0)</f>
        <v>#REF!</v>
      </c>
      <c r="H6" s="18" t="e">
        <f t="shared" si="1"/>
        <v>#REF!</v>
      </c>
      <c r="J6" s="18">
        <v>8578</v>
      </c>
      <c r="K6" s="18">
        <f t="shared" si="2"/>
        <v>-9233</v>
      </c>
      <c r="L6" s="18">
        <v>20507</v>
      </c>
    </row>
    <row r="7" spans="1:14" x14ac:dyDescent="0.3">
      <c r="A7" s="21" t="s">
        <v>874</v>
      </c>
      <c r="B7" s="22">
        <v>880200016</v>
      </c>
      <c r="C7" s="18" t="s">
        <v>31</v>
      </c>
      <c r="D7" s="18" t="s">
        <v>15</v>
      </c>
      <c r="E7" s="18" t="str">
        <f t="shared" si="0"/>
        <v>880200016AP42</v>
      </c>
      <c r="F7" s="18">
        <v>30053</v>
      </c>
      <c r="G7" s="23" t="e">
        <f>VLOOKUP(E7,#REF!,3,0)</f>
        <v>#REF!</v>
      </c>
      <c r="H7" s="18" t="e">
        <f t="shared" si="1"/>
        <v>#REF!</v>
      </c>
      <c r="J7" s="18">
        <v>31291</v>
      </c>
      <c r="K7" s="18">
        <f t="shared" si="2"/>
        <v>1238</v>
      </c>
      <c r="L7" s="18">
        <v>18707</v>
      </c>
    </row>
    <row r="8" spans="1:14" x14ac:dyDescent="0.3">
      <c r="A8" s="21" t="s">
        <v>874</v>
      </c>
      <c r="B8" s="22">
        <v>900200046</v>
      </c>
      <c r="C8" s="18" t="s">
        <v>33</v>
      </c>
      <c r="D8" s="18" t="s">
        <v>15</v>
      </c>
      <c r="E8" s="18" t="str">
        <f t="shared" si="0"/>
        <v>900200046AP42</v>
      </c>
      <c r="F8" s="18">
        <v>13851</v>
      </c>
      <c r="G8" s="23" t="e">
        <f>VLOOKUP(E8,#REF!,3,0)</f>
        <v>#REF!</v>
      </c>
      <c r="H8" s="18" t="e">
        <f t="shared" si="1"/>
        <v>#REF!</v>
      </c>
      <c r="J8" s="18">
        <v>10388</v>
      </c>
      <c r="K8" s="18">
        <f t="shared" si="2"/>
        <v>-3463</v>
      </c>
      <c r="L8" s="18">
        <v>32934</v>
      </c>
    </row>
    <row r="9" spans="1:14" x14ac:dyDescent="0.3">
      <c r="A9" s="21" t="s">
        <v>874</v>
      </c>
      <c r="B9" s="22">
        <v>170000161</v>
      </c>
      <c r="C9" s="18" t="s">
        <v>14</v>
      </c>
      <c r="D9" s="18" t="s">
        <v>15</v>
      </c>
      <c r="E9" s="18" t="str">
        <f t="shared" si="0"/>
        <v>170000161AP42</v>
      </c>
      <c r="F9" s="18">
        <v>38670</v>
      </c>
      <c r="G9" s="23" t="e">
        <f>VLOOKUP(E9,#REF!,3,0)</f>
        <v>#REF!</v>
      </c>
      <c r="H9" s="18" t="e">
        <f t="shared" si="1"/>
        <v>#REF!</v>
      </c>
      <c r="J9" s="18">
        <v>31705</v>
      </c>
      <c r="K9" s="18">
        <f t="shared" si="2"/>
        <v>-6965</v>
      </c>
      <c r="L9" s="18">
        <v>40123</v>
      </c>
    </row>
    <row r="10" spans="1:14" x14ac:dyDescent="0.3">
      <c r="A10" s="21" t="s">
        <v>875</v>
      </c>
      <c r="B10" s="22">
        <v>50000017</v>
      </c>
      <c r="C10" s="18" t="s">
        <v>37</v>
      </c>
      <c r="D10" s="18" t="s">
        <v>15</v>
      </c>
      <c r="E10" s="18" t="str">
        <f t="shared" si="0"/>
        <v>50000017AP42</v>
      </c>
      <c r="F10" s="18">
        <v>21350</v>
      </c>
      <c r="G10" s="23" t="e">
        <f>VLOOKUP(E10,#REF!,3,0)</f>
        <v>#REF!</v>
      </c>
      <c r="H10" s="18" t="e">
        <f t="shared" si="1"/>
        <v>#REF!</v>
      </c>
      <c r="J10" s="18">
        <v>13204</v>
      </c>
      <c r="K10" s="18">
        <f t="shared" si="2"/>
        <v>-8146</v>
      </c>
      <c r="L10" s="18">
        <v>18341</v>
      </c>
      <c r="M10" s="60" t="s">
        <v>876</v>
      </c>
      <c r="N10" s="60"/>
    </row>
    <row r="11" spans="1:14" x14ac:dyDescent="0.3">
      <c r="A11" s="21" t="s">
        <v>875</v>
      </c>
      <c r="B11" s="22">
        <v>50000029</v>
      </c>
      <c r="C11" s="18" t="s">
        <v>38</v>
      </c>
      <c r="D11" s="18" t="s">
        <v>15</v>
      </c>
      <c r="E11" s="18" t="str">
        <f t="shared" si="0"/>
        <v>50000029AP42</v>
      </c>
      <c r="F11" s="18">
        <v>33102</v>
      </c>
      <c r="G11" s="23" t="e">
        <f>VLOOKUP(E11,#REF!,3,0)</f>
        <v>#REF!</v>
      </c>
      <c r="H11" s="18" t="e">
        <f t="shared" si="1"/>
        <v>#REF!</v>
      </c>
      <c r="J11" s="18">
        <v>56514</v>
      </c>
      <c r="K11" s="18">
        <f t="shared" si="2"/>
        <v>23412</v>
      </c>
      <c r="L11" s="18">
        <v>39382</v>
      </c>
      <c r="M11" s="60"/>
      <c r="N11" s="60"/>
    </row>
    <row r="12" spans="1:14" x14ac:dyDescent="0.3">
      <c r="A12" s="21" t="s">
        <v>875</v>
      </c>
      <c r="B12" s="22">
        <v>50022601</v>
      </c>
      <c r="C12" s="18" t="s">
        <v>40</v>
      </c>
      <c r="D12" s="18" t="s">
        <v>15</v>
      </c>
      <c r="E12" s="18" t="str">
        <f t="shared" si="0"/>
        <v>50022601AP42</v>
      </c>
      <c r="F12" s="18">
        <v>13567</v>
      </c>
      <c r="G12" s="23" t="e">
        <f>VLOOKUP(E12,#REF!,3,0)</f>
        <v>#REF!</v>
      </c>
      <c r="H12" s="18" t="e">
        <f t="shared" si="1"/>
        <v>#REF!</v>
      </c>
      <c r="J12" s="18">
        <v>17424</v>
      </c>
      <c r="K12" s="18">
        <f t="shared" si="2"/>
        <v>3857</v>
      </c>
      <c r="L12" s="18">
        <v>16878</v>
      </c>
      <c r="M12" s="60"/>
      <c r="N12" s="60"/>
    </row>
    <row r="13" spans="1:14" x14ac:dyDescent="0.3">
      <c r="A13" s="21" t="s">
        <v>875</v>
      </c>
      <c r="B13" s="22">
        <v>210020301</v>
      </c>
      <c r="C13" s="18" t="s">
        <v>44</v>
      </c>
      <c r="D13" s="18" t="s">
        <v>15</v>
      </c>
      <c r="E13" s="18" t="str">
        <f t="shared" si="0"/>
        <v>210020301AP42</v>
      </c>
      <c r="F13" s="18">
        <v>18193</v>
      </c>
      <c r="G13" s="23" t="e">
        <f>VLOOKUP(E13,#REF!,3,0)</f>
        <v>#REF!</v>
      </c>
      <c r="H13" s="18" t="e">
        <f t="shared" si="1"/>
        <v>#REF!</v>
      </c>
      <c r="J13" s="18">
        <v>17468</v>
      </c>
      <c r="K13" s="18">
        <f t="shared" si="2"/>
        <v>-725</v>
      </c>
      <c r="L13" s="18">
        <v>20626</v>
      </c>
      <c r="M13" s="60"/>
      <c r="N13" s="60"/>
    </row>
    <row r="14" spans="1:14" x14ac:dyDescent="0.3">
      <c r="A14" s="21" t="s">
        <v>875</v>
      </c>
      <c r="B14" s="22">
        <v>440800015</v>
      </c>
      <c r="C14" s="18" t="s">
        <v>49</v>
      </c>
      <c r="D14" s="18" t="s">
        <v>15</v>
      </c>
      <c r="E14" s="18" t="str">
        <f t="shared" si="0"/>
        <v>440800015AP42</v>
      </c>
      <c r="F14" s="18">
        <v>838</v>
      </c>
      <c r="G14" s="23" t="e">
        <f>VLOOKUP(E14,#REF!,3,0)</f>
        <v>#REF!</v>
      </c>
      <c r="H14" s="18" t="e">
        <f t="shared" si="1"/>
        <v>#REF!</v>
      </c>
      <c r="J14" s="18">
        <v>4624</v>
      </c>
      <c r="K14" s="18">
        <f t="shared" si="2"/>
        <v>3786</v>
      </c>
      <c r="L14" s="18">
        <v>6650</v>
      </c>
      <c r="M14" s="60"/>
      <c r="N14" s="60"/>
    </row>
    <row r="15" spans="1:14" x14ac:dyDescent="0.3">
      <c r="A15" s="21" t="s">
        <v>875</v>
      </c>
      <c r="B15" s="22">
        <v>600200001</v>
      </c>
      <c r="C15" s="18" t="s">
        <v>50</v>
      </c>
      <c r="D15" s="18" t="s">
        <v>15</v>
      </c>
      <c r="E15" s="18" t="str">
        <f t="shared" si="0"/>
        <v>600200001AP42</v>
      </c>
      <c r="F15" s="18">
        <v>9342</v>
      </c>
      <c r="G15" s="23" t="e">
        <f>VLOOKUP(E15,#REF!,3,0)</f>
        <v>#REF!</v>
      </c>
      <c r="H15" s="18" t="e">
        <f t="shared" si="1"/>
        <v>#REF!</v>
      </c>
      <c r="J15" s="18">
        <v>11374</v>
      </c>
      <c r="K15" s="18">
        <f t="shared" si="2"/>
        <v>2032</v>
      </c>
      <c r="L15" s="18">
        <v>12668</v>
      </c>
      <c r="M15" s="60"/>
      <c r="N15" s="60"/>
    </row>
    <row r="16" spans="1:14" x14ac:dyDescent="0.3">
      <c r="A16" s="21" t="s">
        <v>875</v>
      </c>
      <c r="B16" s="22">
        <v>601000001</v>
      </c>
      <c r="C16" s="18" t="s">
        <v>52</v>
      </c>
      <c r="D16" s="18" t="s">
        <v>15</v>
      </c>
      <c r="E16" s="18" t="str">
        <f t="shared" si="0"/>
        <v>601000001AP42</v>
      </c>
      <c r="F16" s="18">
        <v>4602</v>
      </c>
      <c r="G16" s="23" t="e">
        <f>VLOOKUP(E16,#REF!,3,0)</f>
        <v>#REF!</v>
      </c>
      <c r="H16" s="18" t="e">
        <f t="shared" si="1"/>
        <v>#REF!</v>
      </c>
      <c r="J16" s="18">
        <v>6084</v>
      </c>
      <c r="K16" s="18">
        <f t="shared" si="2"/>
        <v>1482</v>
      </c>
      <c r="L16" s="18">
        <v>3573</v>
      </c>
      <c r="M16" s="60"/>
      <c r="N16" s="60"/>
    </row>
    <row r="17" spans="1:14" x14ac:dyDescent="0.3">
      <c r="A17" s="21" t="s">
        <v>875</v>
      </c>
      <c r="B17" s="22">
        <v>680200030</v>
      </c>
      <c r="C17" s="18" t="s">
        <v>54</v>
      </c>
      <c r="D17" s="18" t="s">
        <v>15</v>
      </c>
      <c r="E17" s="18" t="str">
        <f t="shared" si="0"/>
        <v>680200030AP42</v>
      </c>
      <c r="F17" s="18">
        <v>14678</v>
      </c>
      <c r="G17" s="23" t="e">
        <f>VLOOKUP(E17,#REF!,3,0)</f>
        <v>#REF!</v>
      </c>
      <c r="H17" s="18" t="e">
        <f t="shared" si="1"/>
        <v>#REF!</v>
      </c>
      <c r="J17" s="18">
        <v>5829</v>
      </c>
      <c r="K17" s="18">
        <f t="shared" si="2"/>
        <v>-8849</v>
      </c>
      <c r="L17" s="18">
        <v>15985</v>
      </c>
      <c r="M17" s="60"/>
      <c r="N17" s="60"/>
    </row>
    <row r="18" spans="1:14" x14ac:dyDescent="0.3">
      <c r="A18" s="21" t="s">
        <v>875</v>
      </c>
      <c r="B18" s="22">
        <v>760200002</v>
      </c>
      <c r="C18" s="18" t="s">
        <v>56</v>
      </c>
      <c r="D18" s="18" t="s">
        <v>15</v>
      </c>
      <c r="E18" s="18" t="str">
        <f t="shared" si="0"/>
        <v>760200002AP42</v>
      </c>
      <c r="F18" s="18">
        <v>17468</v>
      </c>
      <c r="G18" s="23" t="e">
        <f>VLOOKUP(E18,#REF!,3,0)</f>
        <v>#REF!</v>
      </c>
      <c r="H18" s="18" t="e">
        <f t="shared" si="1"/>
        <v>#REF!</v>
      </c>
      <c r="J18" s="18">
        <v>12052</v>
      </c>
      <c r="K18" s="18">
        <f t="shared" si="2"/>
        <v>-5416</v>
      </c>
      <c r="L18" s="18">
        <v>20288</v>
      </c>
      <c r="M18" s="60"/>
      <c r="N18" s="60"/>
    </row>
    <row r="19" spans="1:14" x14ac:dyDescent="0.3">
      <c r="A19" s="21" t="s">
        <v>875</v>
      </c>
      <c r="B19" s="22">
        <v>781800005</v>
      </c>
      <c r="C19" s="18" t="s">
        <v>62</v>
      </c>
      <c r="D19" s="18" t="s">
        <v>15</v>
      </c>
      <c r="E19" s="18" t="str">
        <f t="shared" si="0"/>
        <v>781800005AP42</v>
      </c>
      <c r="F19" s="18">
        <v>18977</v>
      </c>
      <c r="G19" s="23" t="e">
        <f>VLOOKUP(E19,#REF!,3,0)</f>
        <v>#REF!</v>
      </c>
      <c r="H19" s="18" t="e">
        <f t="shared" si="1"/>
        <v>#REF!</v>
      </c>
      <c r="J19" s="18">
        <v>1629</v>
      </c>
      <c r="K19" s="18">
        <f t="shared" si="2"/>
        <v>-17348</v>
      </c>
      <c r="L19" s="18">
        <v>9994</v>
      </c>
      <c r="M19" s="60"/>
      <c r="N19" s="60"/>
    </row>
    <row r="20" spans="1:14" x14ac:dyDescent="0.3">
      <c r="A20" s="21" t="s">
        <v>877</v>
      </c>
      <c r="B20" s="22">
        <v>10000427</v>
      </c>
      <c r="C20" s="18" t="s">
        <v>64</v>
      </c>
      <c r="D20" s="18" t="s">
        <v>15</v>
      </c>
      <c r="E20" s="18" t="str">
        <f t="shared" si="0"/>
        <v>10000427AP42</v>
      </c>
      <c r="F20" s="18">
        <v>20709</v>
      </c>
      <c r="G20" s="23" t="e">
        <f>VLOOKUP(E20,#REF!,3,0)</f>
        <v>#REF!</v>
      </c>
      <c r="H20" s="18" t="e">
        <f t="shared" si="1"/>
        <v>#REF!</v>
      </c>
      <c r="J20" s="18">
        <v>34066</v>
      </c>
      <c r="K20" s="18">
        <f t="shared" si="2"/>
        <v>13357</v>
      </c>
      <c r="L20" s="18">
        <v>18838</v>
      </c>
      <c r="M20" s="60" t="s">
        <v>878</v>
      </c>
      <c r="N20" s="60"/>
    </row>
    <row r="21" spans="1:14" x14ac:dyDescent="0.3">
      <c r="A21" s="21" t="s">
        <v>877</v>
      </c>
      <c r="B21" s="22">
        <v>10000480</v>
      </c>
      <c r="C21" s="18" t="s">
        <v>879</v>
      </c>
      <c r="D21" s="18" t="s">
        <v>15</v>
      </c>
      <c r="E21" s="18" t="str">
        <f t="shared" si="0"/>
        <v>10000480AP42</v>
      </c>
      <c r="F21" s="18">
        <v>4142</v>
      </c>
      <c r="G21" s="23" t="e">
        <f>VLOOKUP(E21,#REF!,3,0)</f>
        <v>#REF!</v>
      </c>
      <c r="H21" s="18" t="e">
        <f t="shared" si="1"/>
        <v>#REF!</v>
      </c>
      <c r="J21" s="18">
        <v>4148</v>
      </c>
      <c r="K21" s="18">
        <f t="shared" si="2"/>
        <v>6</v>
      </c>
      <c r="L21" s="18">
        <v>4710</v>
      </c>
      <c r="M21" s="60"/>
      <c r="N21" s="60"/>
    </row>
    <row r="22" spans="1:14" x14ac:dyDescent="0.3">
      <c r="A22" s="21" t="s">
        <v>877</v>
      </c>
      <c r="B22" s="22">
        <v>10000995</v>
      </c>
      <c r="C22" s="18" t="s">
        <v>880</v>
      </c>
      <c r="D22" s="18" t="s">
        <v>15</v>
      </c>
      <c r="E22" s="18" t="str">
        <f t="shared" si="0"/>
        <v>10000995AP42</v>
      </c>
      <c r="F22" s="18">
        <v>265</v>
      </c>
      <c r="G22" s="23" t="e">
        <f>VLOOKUP(E22,#REF!,3,0)</f>
        <v>#REF!</v>
      </c>
      <c r="H22" s="18" t="e">
        <f t="shared" si="1"/>
        <v>#REF!</v>
      </c>
      <c r="J22" s="18">
        <v>1296</v>
      </c>
      <c r="K22" s="18">
        <f t="shared" si="2"/>
        <v>1031</v>
      </c>
      <c r="L22" s="18">
        <v>296</v>
      </c>
      <c r="M22" s="60"/>
      <c r="N22" s="60"/>
    </row>
    <row r="23" spans="1:14" x14ac:dyDescent="0.3">
      <c r="A23" s="21" t="s">
        <v>877</v>
      </c>
      <c r="B23" s="22">
        <v>10040307</v>
      </c>
      <c r="C23" s="18" t="s">
        <v>68</v>
      </c>
      <c r="D23" s="18" t="s">
        <v>15</v>
      </c>
      <c r="E23" s="18" t="str">
        <f t="shared" si="0"/>
        <v>10040307AP42</v>
      </c>
      <c r="F23" s="18">
        <v>4142</v>
      </c>
      <c r="G23" s="23" t="e">
        <f>VLOOKUP(E23,#REF!,3,0)</f>
        <v>#REF!</v>
      </c>
      <c r="H23" s="18" t="e">
        <f t="shared" si="1"/>
        <v>#REF!</v>
      </c>
      <c r="J23" s="18">
        <v>6788</v>
      </c>
      <c r="K23" s="18">
        <f t="shared" si="2"/>
        <v>2646</v>
      </c>
      <c r="L23" s="18">
        <v>4710</v>
      </c>
      <c r="M23" s="60"/>
      <c r="N23" s="60"/>
    </row>
    <row r="24" spans="1:14" x14ac:dyDescent="0.3">
      <c r="A24" s="21" t="s">
        <v>877</v>
      </c>
      <c r="B24" s="22">
        <v>10064015</v>
      </c>
      <c r="C24" s="18" t="s">
        <v>69</v>
      </c>
      <c r="D24" s="18" t="s">
        <v>15</v>
      </c>
      <c r="E24" s="18" t="str">
        <f t="shared" si="0"/>
        <v>10064015AP42</v>
      </c>
      <c r="F24" s="18">
        <v>4142</v>
      </c>
      <c r="G24" s="23" t="e">
        <f>VLOOKUP(E24,#REF!,3,0)</f>
        <v>#REF!</v>
      </c>
      <c r="H24" s="18" t="e">
        <f t="shared" si="1"/>
        <v>#REF!</v>
      </c>
      <c r="J24" s="18">
        <v>10729</v>
      </c>
      <c r="K24" s="18">
        <f t="shared" si="2"/>
        <v>6587</v>
      </c>
      <c r="L24" s="18">
        <v>32970</v>
      </c>
      <c r="M24" s="60"/>
      <c r="N24" s="60"/>
    </row>
    <row r="25" spans="1:14" x14ac:dyDescent="0.3">
      <c r="A25" s="21" t="s">
        <v>877</v>
      </c>
      <c r="B25" s="22">
        <v>10064034</v>
      </c>
      <c r="C25" s="18" t="s">
        <v>881</v>
      </c>
      <c r="D25" s="18" t="s">
        <v>15</v>
      </c>
      <c r="E25" s="18" t="str">
        <f t="shared" si="0"/>
        <v>10064034AP42</v>
      </c>
      <c r="F25" s="18">
        <v>299612</v>
      </c>
      <c r="G25" s="23" t="e">
        <f>VLOOKUP(E25,#REF!,3,0)</f>
        <v>#REF!</v>
      </c>
      <c r="H25" s="18" t="e">
        <f t="shared" si="1"/>
        <v>#REF!</v>
      </c>
      <c r="J25" s="18">
        <v>379361</v>
      </c>
      <c r="K25" s="18">
        <f t="shared" si="2"/>
        <v>79749</v>
      </c>
      <c r="L25" s="18">
        <v>294848</v>
      </c>
      <c r="M25" s="60"/>
      <c r="N25" s="60"/>
    </row>
    <row r="26" spans="1:14" x14ac:dyDescent="0.3">
      <c r="A26" s="21" t="s">
        <v>877</v>
      </c>
      <c r="B26" s="22">
        <v>10064103</v>
      </c>
      <c r="C26" s="18" t="s">
        <v>71</v>
      </c>
      <c r="D26" s="18" t="s">
        <v>15</v>
      </c>
      <c r="E26" s="18" t="str">
        <f t="shared" si="0"/>
        <v>10064103AP42</v>
      </c>
      <c r="F26" s="18">
        <v>9572</v>
      </c>
      <c r="G26" s="23" t="e">
        <f>VLOOKUP(E26,#REF!,3,0)</f>
        <v>#REF!</v>
      </c>
      <c r="H26" s="18" t="e">
        <f t="shared" si="1"/>
        <v>#REF!</v>
      </c>
      <c r="J26" s="18">
        <v>25722</v>
      </c>
      <c r="K26" s="18">
        <f t="shared" si="2"/>
        <v>16150</v>
      </c>
      <c r="L26" s="18">
        <v>15699</v>
      </c>
      <c r="M26" s="60"/>
      <c r="N26" s="60"/>
    </row>
    <row r="27" spans="1:14" x14ac:dyDescent="0.3">
      <c r="A27" s="21" t="s">
        <v>877</v>
      </c>
      <c r="B27" s="22">
        <v>10064111</v>
      </c>
      <c r="C27" s="18" t="s">
        <v>72</v>
      </c>
      <c r="D27" s="18" t="s">
        <v>15</v>
      </c>
      <c r="E27" s="18" t="str">
        <f t="shared" si="0"/>
        <v>10064111AP42</v>
      </c>
      <c r="F27" s="18">
        <v>144525</v>
      </c>
      <c r="G27" s="23" t="e">
        <f>VLOOKUP(E27,#REF!,3,0)</f>
        <v>#REF!</v>
      </c>
      <c r="H27" s="18" t="e">
        <f t="shared" si="1"/>
        <v>#REF!</v>
      </c>
      <c r="J27" s="18">
        <v>242858</v>
      </c>
      <c r="K27" s="18">
        <f t="shared" si="2"/>
        <v>98333</v>
      </c>
      <c r="L27" s="18">
        <v>141129</v>
      </c>
      <c r="M27" s="60"/>
      <c r="N27" s="60"/>
    </row>
    <row r="28" spans="1:14" x14ac:dyDescent="0.3">
      <c r="A28" s="21" t="s">
        <v>877</v>
      </c>
      <c r="B28" s="22">
        <v>10064120</v>
      </c>
      <c r="C28" s="18" t="s">
        <v>73</v>
      </c>
      <c r="D28" s="18" t="s">
        <v>15</v>
      </c>
      <c r="E28" s="18" t="str">
        <f t="shared" si="0"/>
        <v>10064120AP42</v>
      </c>
      <c r="F28" s="18">
        <v>18738</v>
      </c>
      <c r="G28" s="23" t="e">
        <f>VLOOKUP(E28,#REF!,3,0)</f>
        <v>#REF!</v>
      </c>
      <c r="H28" s="18" t="e">
        <f t="shared" si="1"/>
        <v>#REF!</v>
      </c>
      <c r="I28" s="18" t="s">
        <v>882</v>
      </c>
      <c r="J28" s="18">
        <v>29487</v>
      </c>
      <c r="K28" s="18">
        <f t="shared" si="2"/>
        <v>10749</v>
      </c>
      <c r="L28" s="18">
        <v>19661</v>
      </c>
      <c r="M28" s="60"/>
      <c r="N28" s="60"/>
    </row>
    <row r="29" spans="1:14" x14ac:dyDescent="0.3">
      <c r="A29" s="21" t="s">
        <v>877</v>
      </c>
      <c r="B29" s="22">
        <v>130013001</v>
      </c>
      <c r="C29" s="18" t="s">
        <v>883</v>
      </c>
      <c r="D29" s="18" t="s">
        <v>15</v>
      </c>
      <c r="E29" s="18" t="str">
        <f t="shared" si="0"/>
        <v>130013001AP42</v>
      </c>
      <c r="F29" s="18">
        <v>26278</v>
      </c>
      <c r="G29" s="23" t="e">
        <f>VLOOKUP(E29,#REF!,3,0)</f>
        <v>#REF!</v>
      </c>
      <c r="H29" s="18" t="e">
        <f t="shared" si="1"/>
        <v>#REF!</v>
      </c>
      <c r="J29" s="18">
        <v>14108</v>
      </c>
      <c r="K29" s="18">
        <f t="shared" si="2"/>
        <v>-12170</v>
      </c>
      <c r="L29" s="18">
        <v>30126</v>
      </c>
      <c r="M29" s="60"/>
      <c r="N29" s="60"/>
    </row>
    <row r="30" spans="1:14" x14ac:dyDescent="0.3">
      <c r="A30" s="21" t="s">
        <v>877</v>
      </c>
      <c r="B30" s="22">
        <v>130020302</v>
      </c>
      <c r="C30" s="18" t="s">
        <v>75</v>
      </c>
      <c r="D30" s="18" t="s">
        <v>15</v>
      </c>
      <c r="E30" s="18" t="str">
        <f t="shared" si="0"/>
        <v>130020302AP42</v>
      </c>
      <c r="F30" s="18">
        <v>8029</v>
      </c>
      <c r="G30" s="23" t="e">
        <f>VLOOKUP(E30,#REF!,3,0)</f>
        <v>#REF!</v>
      </c>
      <c r="H30" s="18" t="e">
        <f t="shared" si="1"/>
        <v>#REF!</v>
      </c>
      <c r="J30" s="18">
        <v>5563</v>
      </c>
      <c r="K30" s="18">
        <f t="shared" si="2"/>
        <v>-2466</v>
      </c>
      <c r="L30" s="18">
        <v>10178</v>
      </c>
      <c r="M30" s="60"/>
      <c r="N30" s="60"/>
    </row>
    <row r="31" spans="1:14" x14ac:dyDescent="0.3">
      <c r="A31" s="21" t="s">
        <v>877</v>
      </c>
      <c r="B31" s="24">
        <v>130064003</v>
      </c>
      <c r="C31" s="25" t="s">
        <v>152</v>
      </c>
      <c r="D31" s="25" t="s">
        <v>15</v>
      </c>
      <c r="E31" s="25" t="str">
        <f t="shared" si="0"/>
        <v>130064003AP42</v>
      </c>
      <c r="F31" s="25">
        <v>2190</v>
      </c>
      <c r="G31" s="23" t="e">
        <f>VLOOKUP(E31,#REF!,3,0)</f>
        <v>#REF!</v>
      </c>
      <c r="H31" s="25" t="e">
        <f t="shared" si="1"/>
        <v>#REF!</v>
      </c>
      <c r="J31" s="18">
        <v>407</v>
      </c>
      <c r="K31" s="18">
        <f t="shared" si="2"/>
        <v>-1783</v>
      </c>
      <c r="L31" s="18">
        <v>407</v>
      </c>
      <c r="M31" s="60"/>
      <c r="N31" s="60"/>
    </row>
    <row r="32" spans="1:14" x14ac:dyDescent="0.3">
      <c r="A32" s="21" t="s">
        <v>877</v>
      </c>
      <c r="B32" s="22">
        <v>801600003</v>
      </c>
      <c r="C32" s="18" t="s">
        <v>78</v>
      </c>
      <c r="D32" s="18" t="s">
        <v>15</v>
      </c>
      <c r="E32" s="18" t="str">
        <f t="shared" si="0"/>
        <v>801600003AP42</v>
      </c>
      <c r="F32" s="18">
        <v>14655</v>
      </c>
      <c r="G32" s="23" t="e">
        <f>VLOOKUP(E32,#REF!,3,0)</f>
        <v>#REF!</v>
      </c>
      <c r="H32" s="18" t="e">
        <f t="shared" si="1"/>
        <v>#REF!</v>
      </c>
      <c r="J32" s="18">
        <v>6407</v>
      </c>
      <c r="K32" s="18">
        <f t="shared" si="2"/>
        <v>-8248</v>
      </c>
      <c r="L32" s="18">
        <v>17565</v>
      </c>
      <c r="M32" s="60"/>
      <c r="N32" s="60"/>
    </row>
    <row r="33" spans="1:14" x14ac:dyDescent="0.3">
      <c r="A33" s="21" t="s">
        <v>877</v>
      </c>
      <c r="B33" s="22">
        <v>804435102</v>
      </c>
      <c r="C33" s="18" t="s">
        <v>80</v>
      </c>
      <c r="D33" s="18" t="s">
        <v>15</v>
      </c>
      <c r="E33" s="18" t="str">
        <f t="shared" si="0"/>
        <v>804435102AP42</v>
      </c>
      <c r="F33" s="18">
        <v>145</v>
      </c>
      <c r="G33" s="23" t="e">
        <f>VLOOKUP(E33,#REF!,3,0)</f>
        <v>#REF!</v>
      </c>
      <c r="H33" s="18" t="e">
        <f t="shared" si="1"/>
        <v>#REF!</v>
      </c>
      <c r="J33" s="18">
        <v>159</v>
      </c>
      <c r="K33" s="18">
        <f t="shared" si="2"/>
        <v>14</v>
      </c>
      <c r="L33" s="18">
        <v>159</v>
      </c>
      <c r="M33" s="60"/>
      <c r="N33" s="60"/>
    </row>
    <row r="34" spans="1:14" x14ac:dyDescent="0.3">
      <c r="A34" s="21" t="s">
        <v>877</v>
      </c>
      <c r="B34" s="22">
        <v>806000006</v>
      </c>
      <c r="C34" s="18" t="s">
        <v>81</v>
      </c>
      <c r="D34" s="18" t="s">
        <v>15</v>
      </c>
      <c r="E34" s="18" t="str">
        <f t="shared" si="0"/>
        <v>806000006AP42</v>
      </c>
      <c r="F34" s="18">
        <v>68455</v>
      </c>
      <c r="G34" s="23" t="e">
        <f>VLOOKUP(E34,#REF!,3,0)</f>
        <v>#REF!</v>
      </c>
      <c r="H34" s="18" t="e">
        <f t="shared" si="1"/>
        <v>#REF!</v>
      </c>
      <c r="I34" s="18" t="s">
        <v>884</v>
      </c>
      <c r="J34" s="18">
        <v>60544</v>
      </c>
      <c r="K34" s="18">
        <f t="shared" si="2"/>
        <v>-7911</v>
      </c>
      <c r="L34" s="18">
        <v>105397</v>
      </c>
      <c r="M34" s="60"/>
      <c r="N34" s="60"/>
    </row>
    <row r="35" spans="1:14" x14ac:dyDescent="0.3">
      <c r="A35" s="21" t="s">
        <v>885</v>
      </c>
      <c r="B35" s="22">
        <v>250000087</v>
      </c>
      <c r="C35" s="18" t="s">
        <v>86</v>
      </c>
      <c r="D35" s="18" t="s">
        <v>15</v>
      </c>
      <c r="E35" s="18" t="str">
        <f t="shared" si="0"/>
        <v>250000087AP42</v>
      </c>
      <c r="F35" s="18">
        <v>16507</v>
      </c>
      <c r="G35" s="23" t="e">
        <f>VLOOKUP(E35,#REF!,3,0)</f>
        <v>#REF!</v>
      </c>
      <c r="H35" s="18" t="e">
        <f t="shared" si="1"/>
        <v>#REF!</v>
      </c>
      <c r="J35" s="18">
        <v>4601</v>
      </c>
      <c r="K35" s="18">
        <f t="shared" si="2"/>
        <v>-11906</v>
      </c>
      <c r="L35" s="18">
        <v>17648</v>
      </c>
      <c r="M35" s="60" t="s">
        <v>886</v>
      </c>
      <c r="N35" s="60"/>
    </row>
    <row r="36" spans="1:14" x14ac:dyDescent="0.3">
      <c r="A36" s="21" t="s">
        <v>885</v>
      </c>
      <c r="B36" s="24">
        <v>360200027</v>
      </c>
      <c r="C36" s="25" t="s">
        <v>153</v>
      </c>
      <c r="D36" s="25" t="s">
        <v>15</v>
      </c>
      <c r="E36" s="25" t="str">
        <f t="shared" si="0"/>
        <v>360200027AP42</v>
      </c>
      <c r="F36" s="25">
        <v>9141</v>
      </c>
      <c r="G36" s="23" t="e">
        <f>VLOOKUP(E36,#REF!,3,0)</f>
        <v>#REF!</v>
      </c>
      <c r="H36" s="25" t="e">
        <f t="shared" si="1"/>
        <v>#REF!</v>
      </c>
      <c r="J36" s="18">
        <v>4524</v>
      </c>
      <c r="K36" s="18">
        <f t="shared" si="2"/>
        <v>-4617</v>
      </c>
      <c r="L36" s="18">
        <v>10640</v>
      </c>
      <c r="M36" s="60"/>
      <c r="N36" s="60"/>
    </row>
    <row r="37" spans="1:14" x14ac:dyDescent="0.3">
      <c r="A37" s="21" t="s">
        <v>885</v>
      </c>
      <c r="B37" s="24">
        <v>421200001</v>
      </c>
      <c r="C37" s="25" t="s">
        <v>154</v>
      </c>
      <c r="D37" s="25" t="s">
        <v>15</v>
      </c>
      <c r="E37" s="25" t="str">
        <f t="shared" si="0"/>
        <v>421200001AP42</v>
      </c>
      <c r="F37" s="25">
        <v>27292</v>
      </c>
      <c r="G37" s="23" t="e">
        <f>VLOOKUP(E37,#REF!,3,0)</f>
        <v>#REF!</v>
      </c>
      <c r="H37" s="25" t="e">
        <f t="shared" si="1"/>
        <v>#REF!</v>
      </c>
      <c r="J37" s="18">
        <v>8081</v>
      </c>
      <c r="K37" s="18">
        <f t="shared" si="2"/>
        <v>-19211</v>
      </c>
      <c r="L37" s="18">
        <v>31151</v>
      </c>
      <c r="M37" s="60"/>
      <c r="N37" s="60"/>
    </row>
    <row r="38" spans="1:14" x14ac:dyDescent="0.3">
      <c r="A38" s="21" t="s">
        <v>885</v>
      </c>
      <c r="B38" s="22">
        <v>660200027</v>
      </c>
      <c r="C38" s="18" t="s">
        <v>103</v>
      </c>
      <c r="D38" s="18" t="s">
        <v>15</v>
      </c>
      <c r="E38" s="18" t="str">
        <f t="shared" si="0"/>
        <v>660200027AP42</v>
      </c>
      <c r="F38" s="18">
        <v>18136</v>
      </c>
      <c r="G38" s="23" t="e">
        <f>VLOOKUP(E38,#REF!,3,0)</f>
        <v>#REF!</v>
      </c>
      <c r="H38" s="18" t="e">
        <f t="shared" si="1"/>
        <v>#REF!</v>
      </c>
      <c r="J38" s="18">
        <v>6195</v>
      </c>
      <c r="K38" s="18">
        <f t="shared" si="2"/>
        <v>-11941</v>
      </c>
      <c r="L38" s="18">
        <v>20802</v>
      </c>
      <c r="M38" s="60"/>
      <c r="N38" s="60"/>
    </row>
    <row r="39" spans="1:14" x14ac:dyDescent="0.3">
      <c r="A39" s="21" t="s">
        <v>887</v>
      </c>
      <c r="B39" s="22">
        <v>90024101</v>
      </c>
      <c r="C39" s="18" t="s">
        <v>123</v>
      </c>
      <c r="D39" s="18" t="s">
        <v>15</v>
      </c>
      <c r="E39" s="18" t="str">
        <f t="shared" si="0"/>
        <v>90024101AP42</v>
      </c>
      <c r="F39" s="18">
        <v>36572</v>
      </c>
      <c r="G39" s="23" t="e">
        <f>VLOOKUP(E39,#REF!,3,0)</f>
        <v>#REF!</v>
      </c>
      <c r="H39" s="18" t="e">
        <f t="shared" si="1"/>
        <v>#REF!</v>
      </c>
      <c r="J39" s="18">
        <v>13365</v>
      </c>
      <c r="K39" s="18">
        <f t="shared" si="2"/>
        <v>-23207</v>
      </c>
      <c r="L39" s="18">
        <v>41861</v>
      </c>
      <c r="M39" s="60" t="s">
        <v>888</v>
      </c>
      <c r="N39" s="60"/>
    </row>
    <row r="40" spans="1:14" x14ac:dyDescent="0.3">
      <c r="A40" s="21" t="s">
        <v>887</v>
      </c>
      <c r="B40" s="22">
        <v>110000048</v>
      </c>
      <c r="C40" s="18" t="s">
        <v>125</v>
      </c>
      <c r="D40" s="18" t="s">
        <v>15</v>
      </c>
      <c r="E40" s="18" t="str">
        <f t="shared" si="0"/>
        <v>110000048AP42</v>
      </c>
      <c r="F40" s="18">
        <v>25800</v>
      </c>
      <c r="G40" s="23" t="e">
        <f>VLOOKUP(E40,#REF!,3,0)</f>
        <v>#REF!</v>
      </c>
      <c r="H40" s="18" t="e">
        <f t="shared" si="1"/>
        <v>#REF!</v>
      </c>
      <c r="J40" s="18">
        <v>10929</v>
      </c>
      <c r="K40" s="18">
        <f t="shared" si="2"/>
        <v>-14871</v>
      </c>
      <c r="L40" s="18">
        <v>26707</v>
      </c>
      <c r="M40" s="60"/>
      <c r="N40" s="60"/>
    </row>
    <row r="41" spans="1:14" x14ac:dyDescent="0.3">
      <c r="A41" s="21" t="s">
        <v>887</v>
      </c>
      <c r="B41" s="22">
        <v>320200001</v>
      </c>
      <c r="C41" s="18" t="s">
        <v>126</v>
      </c>
      <c r="D41" s="18" t="s">
        <v>15</v>
      </c>
      <c r="E41" s="18" t="str">
        <f t="shared" si="0"/>
        <v>320200001AP42</v>
      </c>
      <c r="F41" s="18">
        <v>18778</v>
      </c>
      <c r="G41" s="23" t="e">
        <f>VLOOKUP(E41,#REF!,3,0)</f>
        <v>#REF!</v>
      </c>
      <c r="H41" s="18" t="e">
        <f t="shared" si="1"/>
        <v>#REF!</v>
      </c>
      <c r="J41" s="18">
        <v>10785</v>
      </c>
      <c r="K41" s="18">
        <f t="shared" si="2"/>
        <v>-7993</v>
      </c>
      <c r="L41" s="18">
        <v>19352</v>
      </c>
      <c r="M41" s="60"/>
      <c r="N41" s="60"/>
    </row>
    <row r="42" spans="1:14" x14ac:dyDescent="0.3">
      <c r="A42" s="21" t="s">
        <v>887</v>
      </c>
      <c r="B42" s="22">
        <v>400200024</v>
      </c>
      <c r="C42" s="18" t="s">
        <v>133</v>
      </c>
      <c r="D42" s="18" t="s">
        <v>15</v>
      </c>
      <c r="E42" s="18" t="str">
        <f t="shared" si="0"/>
        <v>400200024AP42</v>
      </c>
      <c r="F42" s="18">
        <v>24146</v>
      </c>
      <c r="G42" s="23" t="e">
        <f>VLOOKUP(E42,#REF!,3,0)</f>
        <v>#REF!</v>
      </c>
      <c r="H42" s="18" t="e">
        <f t="shared" si="1"/>
        <v>#REF!</v>
      </c>
      <c r="J42" s="18">
        <v>16764</v>
      </c>
      <c r="K42" s="18">
        <f t="shared" si="2"/>
        <v>-7382</v>
      </c>
      <c r="L42" s="18">
        <v>27625</v>
      </c>
      <c r="M42" s="60"/>
      <c r="N42" s="60"/>
    </row>
    <row r="43" spans="1:14" x14ac:dyDescent="0.3">
      <c r="A43" s="21" t="s">
        <v>887</v>
      </c>
      <c r="B43" s="22">
        <v>406435102</v>
      </c>
      <c r="C43" s="18" t="s">
        <v>135</v>
      </c>
      <c r="D43" s="18" t="s">
        <v>15</v>
      </c>
      <c r="E43" s="18" t="str">
        <f t="shared" si="0"/>
        <v>406435102AP42</v>
      </c>
      <c r="F43" s="18">
        <v>2683</v>
      </c>
      <c r="G43" s="23" t="e">
        <f>VLOOKUP(E43,#REF!,3,0)</f>
        <v>#REF!</v>
      </c>
      <c r="H43" s="18" t="e">
        <f t="shared" si="1"/>
        <v>#REF!</v>
      </c>
      <c r="J43" s="18">
        <v>3290</v>
      </c>
      <c r="K43" s="18">
        <f t="shared" si="2"/>
        <v>607</v>
      </c>
      <c r="L43" s="18">
        <v>0</v>
      </c>
      <c r="M43" s="60"/>
      <c r="N43" s="60"/>
    </row>
    <row r="44" spans="1:14" x14ac:dyDescent="0.3">
      <c r="A44" s="21" t="s">
        <v>887</v>
      </c>
      <c r="B44" s="22">
        <v>460200036</v>
      </c>
      <c r="C44" s="18" t="s">
        <v>137</v>
      </c>
      <c r="D44" s="18" t="s">
        <v>15</v>
      </c>
      <c r="E44" s="18" t="str">
        <f t="shared" si="0"/>
        <v>460200036AP42</v>
      </c>
      <c r="F44" s="18">
        <v>12630</v>
      </c>
      <c r="G44" s="23" t="e">
        <f>VLOOKUP(E44,#REF!,3,0)</f>
        <v>#REF!</v>
      </c>
      <c r="H44" s="18" t="e">
        <f t="shared" si="1"/>
        <v>#REF!</v>
      </c>
      <c r="J44" s="18">
        <v>8971</v>
      </c>
      <c r="K44" s="18">
        <f t="shared" si="2"/>
        <v>-3659</v>
      </c>
      <c r="L44" s="18">
        <v>16223</v>
      </c>
      <c r="M44" s="60"/>
      <c r="N44" s="60"/>
    </row>
    <row r="45" spans="1:14" x14ac:dyDescent="0.3">
      <c r="A45" s="21" t="s">
        <v>887</v>
      </c>
      <c r="B45" s="24">
        <v>468900005</v>
      </c>
      <c r="C45" s="25" t="s">
        <v>155</v>
      </c>
      <c r="D45" s="25" t="s">
        <v>15</v>
      </c>
      <c r="E45" s="25" t="str">
        <f t="shared" si="0"/>
        <v>468900005AP42</v>
      </c>
      <c r="F45" s="25">
        <v>7337</v>
      </c>
      <c r="G45" s="23" t="e">
        <f>VLOOKUP(E45,#REF!,3,0)</f>
        <v>#REF!</v>
      </c>
      <c r="H45" s="25" t="e">
        <f t="shared" si="1"/>
        <v>#REF!</v>
      </c>
      <c r="J45" s="18">
        <v>9496</v>
      </c>
      <c r="K45" s="18">
        <f t="shared" si="2"/>
        <v>2159</v>
      </c>
      <c r="L45" s="18">
        <v>28375</v>
      </c>
      <c r="M45" s="60"/>
      <c r="N45" s="60"/>
    </row>
    <row r="46" spans="1:14" x14ac:dyDescent="0.3">
      <c r="A46" s="21" t="s">
        <v>887</v>
      </c>
      <c r="B46" s="22">
        <v>740200008</v>
      </c>
      <c r="C46" s="18" t="s">
        <v>148</v>
      </c>
      <c r="D46" s="18" t="s">
        <v>15</v>
      </c>
      <c r="E46" s="18" t="str">
        <f t="shared" si="0"/>
        <v>740200008AP42</v>
      </c>
      <c r="F46" s="18">
        <v>35799</v>
      </c>
      <c r="G46" s="23" t="e">
        <f>VLOOKUP(E46,#REF!,3,0)</f>
        <v>#REF!</v>
      </c>
      <c r="H46" s="18" t="e">
        <f t="shared" si="1"/>
        <v>#REF!</v>
      </c>
      <c r="J46" s="18">
        <v>17201</v>
      </c>
      <c r="K46" s="18">
        <f t="shared" si="2"/>
        <v>-18598</v>
      </c>
      <c r="L46" s="18">
        <v>35889</v>
      </c>
      <c r="M46" s="60"/>
      <c r="N46" s="60"/>
    </row>
    <row r="47" spans="1:14" x14ac:dyDescent="0.35">
      <c r="A47" s="18" t="s">
        <v>874</v>
      </c>
      <c r="B47" s="19">
        <v>27000002</v>
      </c>
      <c r="C47" s="18" t="s">
        <v>11</v>
      </c>
      <c r="D47" s="18" t="s">
        <v>12</v>
      </c>
      <c r="E47" s="18" t="s">
        <v>741</v>
      </c>
      <c r="F47" s="18">
        <v>19926</v>
      </c>
      <c r="G47" s="23" t="e">
        <f>VLOOKUP(E47,#REF!,3,0)</f>
        <v>#REF!</v>
      </c>
      <c r="H47" s="18" t="e">
        <f t="shared" si="1"/>
        <v>#REF!</v>
      </c>
    </row>
    <row r="48" spans="1:14" x14ac:dyDescent="0.35">
      <c r="A48" s="18" t="s">
        <v>874</v>
      </c>
      <c r="B48" s="19">
        <v>170020401</v>
      </c>
      <c r="C48" s="18" t="s">
        <v>17</v>
      </c>
      <c r="D48" s="18" t="s">
        <v>12</v>
      </c>
      <c r="E48" s="18" t="s">
        <v>742</v>
      </c>
      <c r="F48" s="18">
        <v>315840</v>
      </c>
      <c r="G48" s="23" t="e">
        <f>VLOOKUP(E48,#REF!,3,0)</f>
        <v>#REF!</v>
      </c>
      <c r="H48" s="18" t="e">
        <f t="shared" si="1"/>
        <v>#REF!</v>
      </c>
    </row>
    <row r="49" spans="1:8" x14ac:dyDescent="0.35">
      <c r="A49" s="18" t="s">
        <v>874</v>
      </c>
      <c r="B49" s="19">
        <v>170024101</v>
      </c>
      <c r="C49" s="18" t="s">
        <v>18</v>
      </c>
      <c r="D49" s="18" t="s">
        <v>12</v>
      </c>
      <c r="E49" s="18" t="s">
        <v>743</v>
      </c>
      <c r="F49" s="18">
        <v>21707</v>
      </c>
      <c r="G49" s="23" t="e">
        <f>VLOOKUP(E49,#REF!,3,0)</f>
        <v>#REF!</v>
      </c>
      <c r="H49" s="18" t="e">
        <f t="shared" si="1"/>
        <v>#REF!</v>
      </c>
    </row>
    <row r="50" spans="1:8" x14ac:dyDescent="0.35">
      <c r="A50" s="18" t="s">
        <v>874</v>
      </c>
      <c r="B50" s="19">
        <v>170024104</v>
      </c>
      <c r="C50" s="18" t="s">
        <v>19</v>
      </c>
      <c r="D50" s="18" t="s">
        <v>12</v>
      </c>
      <c r="E50" s="18" t="s">
        <v>744</v>
      </c>
      <c r="F50" s="18">
        <v>65671</v>
      </c>
      <c r="G50" s="23" t="e">
        <f>VLOOKUP(E50,#REF!,3,0)</f>
        <v>#REF!</v>
      </c>
      <c r="H50" s="18" t="e">
        <f t="shared" si="1"/>
        <v>#REF!</v>
      </c>
    </row>
    <row r="51" spans="1:8" x14ac:dyDescent="0.35">
      <c r="A51" s="18" t="s">
        <v>874</v>
      </c>
      <c r="B51" s="19">
        <v>270020302</v>
      </c>
      <c r="C51" s="18" t="s">
        <v>20</v>
      </c>
      <c r="D51" s="18" t="s">
        <v>12</v>
      </c>
      <c r="E51" s="18" t="s">
        <v>745</v>
      </c>
      <c r="F51" s="18">
        <v>315661</v>
      </c>
      <c r="G51" s="23" t="e">
        <f>VLOOKUP(E51,#REF!,3,0)</f>
        <v>#REF!</v>
      </c>
      <c r="H51" s="18" t="e">
        <f t="shared" si="1"/>
        <v>#REF!</v>
      </c>
    </row>
    <row r="52" spans="1:8" x14ac:dyDescent="0.35">
      <c r="A52" s="18" t="s">
        <v>874</v>
      </c>
      <c r="B52" s="26">
        <v>270024101</v>
      </c>
      <c r="C52" s="25" t="s">
        <v>21</v>
      </c>
      <c r="D52" s="25" t="s">
        <v>12</v>
      </c>
      <c r="E52" s="25" t="str">
        <f t="shared" ref="E52" si="3">B52&amp;D52</f>
        <v>270024101AP41</v>
      </c>
      <c r="F52" s="25">
        <v>28280</v>
      </c>
      <c r="G52" s="23" t="e">
        <f>VLOOKUP(E52,#REF!,3,0)</f>
        <v>#REF!</v>
      </c>
      <c r="H52" s="25" t="e">
        <f t="shared" si="1"/>
        <v>#REF!</v>
      </c>
    </row>
    <row r="53" spans="1:8" x14ac:dyDescent="0.35">
      <c r="A53" s="18" t="s">
        <v>874</v>
      </c>
      <c r="B53" s="19">
        <v>620200013</v>
      </c>
      <c r="C53" s="18" t="s">
        <v>22</v>
      </c>
      <c r="D53" s="18" t="s">
        <v>12</v>
      </c>
      <c r="E53" s="18" t="s">
        <v>746</v>
      </c>
      <c r="F53" s="18">
        <v>52991</v>
      </c>
      <c r="G53" s="23" t="e">
        <f>VLOOKUP(E53,#REF!,3,0)</f>
        <v>#REF!</v>
      </c>
      <c r="H53" s="18" t="e">
        <f t="shared" si="1"/>
        <v>#REF!</v>
      </c>
    </row>
    <row r="54" spans="1:8" x14ac:dyDescent="0.35">
      <c r="A54" s="18" t="s">
        <v>874</v>
      </c>
      <c r="B54" s="19">
        <v>620200038</v>
      </c>
      <c r="C54" s="18" t="s">
        <v>23</v>
      </c>
      <c r="D54" s="18" t="s">
        <v>12</v>
      </c>
      <c r="E54" s="18" t="s">
        <v>747</v>
      </c>
      <c r="F54" s="18">
        <v>66774</v>
      </c>
      <c r="G54" s="23" t="e">
        <f>VLOOKUP(E54,#REF!,3,0)</f>
        <v>#REF!</v>
      </c>
      <c r="H54" s="18" t="e">
        <f t="shared" si="1"/>
        <v>#REF!</v>
      </c>
    </row>
    <row r="55" spans="1:8" x14ac:dyDescent="0.35">
      <c r="A55" s="18" t="s">
        <v>874</v>
      </c>
      <c r="B55" s="19">
        <v>641000014</v>
      </c>
      <c r="C55" s="18" t="s">
        <v>24</v>
      </c>
      <c r="D55" s="18" t="s">
        <v>12</v>
      </c>
      <c r="E55" s="18" t="s">
        <v>748</v>
      </c>
      <c r="F55" s="18">
        <v>8469</v>
      </c>
      <c r="G55" s="23" t="e">
        <f>VLOOKUP(E55,#REF!,3,0)</f>
        <v>#REF!</v>
      </c>
      <c r="H55" s="18" t="e">
        <f t="shared" si="1"/>
        <v>#REF!</v>
      </c>
    </row>
    <row r="56" spans="1:8" x14ac:dyDescent="0.35">
      <c r="A56" s="18" t="s">
        <v>874</v>
      </c>
      <c r="B56" s="19">
        <v>641000016</v>
      </c>
      <c r="C56" s="18" t="s">
        <v>25</v>
      </c>
      <c r="D56" s="18" t="s">
        <v>12</v>
      </c>
      <c r="E56" s="18" t="s">
        <v>749</v>
      </c>
      <c r="F56" s="18">
        <v>6954</v>
      </c>
      <c r="G56" s="23" t="e">
        <f>VLOOKUP(E56,#REF!,3,0)</f>
        <v>#REF!</v>
      </c>
      <c r="H56" s="18" t="e">
        <f t="shared" si="1"/>
        <v>#REF!</v>
      </c>
    </row>
    <row r="57" spans="1:8" x14ac:dyDescent="0.35">
      <c r="A57" s="18" t="s">
        <v>874</v>
      </c>
      <c r="B57" s="19">
        <v>641600001</v>
      </c>
      <c r="C57" s="18" t="s">
        <v>26</v>
      </c>
      <c r="D57" s="18" t="s">
        <v>12</v>
      </c>
      <c r="E57" s="18" t="s">
        <v>750</v>
      </c>
      <c r="F57" s="18">
        <v>11274</v>
      </c>
      <c r="G57" s="23" t="e">
        <f>VLOOKUP(E57,#REF!,3,0)</f>
        <v>#REF!</v>
      </c>
      <c r="H57" s="18" t="e">
        <f t="shared" si="1"/>
        <v>#REF!</v>
      </c>
    </row>
    <row r="58" spans="1:8" x14ac:dyDescent="0.35">
      <c r="A58" s="18" t="s">
        <v>874</v>
      </c>
      <c r="B58" s="19">
        <v>641600005</v>
      </c>
      <c r="C58" s="18" t="s">
        <v>27</v>
      </c>
      <c r="D58" s="18" t="s">
        <v>12</v>
      </c>
      <c r="E58" s="18" t="s">
        <v>751</v>
      </c>
      <c r="F58" s="18">
        <v>3065</v>
      </c>
      <c r="G58" s="23" t="e">
        <f>VLOOKUP(E58,#REF!,3,0)</f>
        <v>#REF!</v>
      </c>
      <c r="H58" s="18" t="e">
        <f t="shared" si="1"/>
        <v>#REF!</v>
      </c>
    </row>
    <row r="59" spans="1:8" x14ac:dyDescent="0.35">
      <c r="A59" s="18" t="s">
        <v>874</v>
      </c>
      <c r="B59" s="19">
        <v>840200031</v>
      </c>
      <c r="C59" s="18" t="s">
        <v>28</v>
      </c>
      <c r="D59" s="18" t="s">
        <v>12</v>
      </c>
      <c r="E59" s="18" t="s">
        <v>752</v>
      </c>
      <c r="F59" s="18">
        <v>9972</v>
      </c>
      <c r="G59" s="23" t="e">
        <f>VLOOKUP(E59,#REF!,3,0)</f>
        <v>#REF!</v>
      </c>
      <c r="H59" s="18" t="e">
        <f t="shared" si="1"/>
        <v>#REF!</v>
      </c>
    </row>
    <row r="60" spans="1:8" x14ac:dyDescent="0.35">
      <c r="A60" s="18" t="s">
        <v>874</v>
      </c>
      <c r="B60" s="19">
        <v>840200047</v>
      </c>
      <c r="C60" s="18" t="s">
        <v>29</v>
      </c>
      <c r="D60" s="18" t="s">
        <v>12</v>
      </c>
      <c r="E60" s="18" t="s">
        <v>753</v>
      </c>
      <c r="F60" s="18">
        <v>108952</v>
      </c>
      <c r="G60" s="23" t="e">
        <f>VLOOKUP(E60,#REF!,3,0)</f>
        <v>#REF!</v>
      </c>
      <c r="H60" s="18" t="e">
        <f t="shared" si="1"/>
        <v>#REF!</v>
      </c>
    </row>
    <row r="61" spans="1:8" x14ac:dyDescent="0.35">
      <c r="A61" s="18" t="s">
        <v>874</v>
      </c>
      <c r="B61" s="19">
        <v>840200059</v>
      </c>
      <c r="C61" s="18" t="s">
        <v>30</v>
      </c>
      <c r="D61" s="18" t="s">
        <v>12</v>
      </c>
      <c r="E61" s="18" t="s">
        <v>754</v>
      </c>
      <c r="F61" s="18">
        <v>1372</v>
      </c>
      <c r="G61" s="23" t="e">
        <f>VLOOKUP(E61,#REF!,3,0)</f>
        <v>#REF!</v>
      </c>
      <c r="H61" s="18" t="e">
        <f t="shared" si="1"/>
        <v>#REF!</v>
      </c>
    </row>
    <row r="62" spans="1:8" x14ac:dyDescent="0.35">
      <c r="A62" s="18" t="s">
        <v>874</v>
      </c>
      <c r="B62" s="19">
        <v>880200025</v>
      </c>
      <c r="C62" s="18" t="s">
        <v>32</v>
      </c>
      <c r="D62" s="18" t="s">
        <v>12</v>
      </c>
      <c r="E62" s="18" t="s">
        <v>755</v>
      </c>
      <c r="F62" s="18">
        <v>11144</v>
      </c>
      <c r="G62" s="23" t="e">
        <f>VLOOKUP(E62,#REF!,3,0)</f>
        <v>#REF!</v>
      </c>
      <c r="H62" s="18" t="e">
        <f t="shared" si="1"/>
        <v>#REF!</v>
      </c>
    </row>
    <row r="63" spans="1:8" x14ac:dyDescent="0.35">
      <c r="A63" s="18" t="s">
        <v>874</v>
      </c>
      <c r="B63" s="19">
        <v>900200046</v>
      </c>
      <c r="C63" s="18" t="s">
        <v>33</v>
      </c>
      <c r="D63" s="18" t="s">
        <v>12</v>
      </c>
      <c r="E63" s="18" t="s">
        <v>756</v>
      </c>
      <c r="F63" s="18">
        <v>155182</v>
      </c>
      <c r="G63" s="23" t="e">
        <f>VLOOKUP(E63,#REF!,3,0)</f>
        <v>#REF!</v>
      </c>
      <c r="H63" s="18" t="e">
        <f t="shared" si="1"/>
        <v>#REF!</v>
      </c>
    </row>
    <row r="64" spans="1:8" x14ac:dyDescent="0.35">
      <c r="A64" s="27" t="s">
        <v>874</v>
      </c>
      <c r="B64" s="26">
        <v>900200075</v>
      </c>
      <c r="C64" s="25" t="s">
        <v>156</v>
      </c>
      <c r="D64" s="25" t="s">
        <v>12</v>
      </c>
      <c r="E64" s="25" t="s">
        <v>170</v>
      </c>
      <c r="F64" s="25">
        <v>7000</v>
      </c>
      <c r="G64" s="23" t="e">
        <f>VLOOKUP(E64,#REF!,3,0)</f>
        <v>#REF!</v>
      </c>
      <c r="H64" s="25" t="e">
        <f t="shared" si="1"/>
        <v>#REF!</v>
      </c>
    </row>
    <row r="65" spans="1:8" x14ac:dyDescent="0.35">
      <c r="A65" s="18" t="s">
        <v>874</v>
      </c>
      <c r="B65" s="19">
        <v>901200020</v>
      </c>
      <c r="C65" s="18" t="s">
        <v>34</v>
      </c>
      <c r="D65" s="18" t="s">
        <v>12</v>
      </c>
      <c r="E65" s="18" t="s">
        <v>757</v>
      </c>
      <c r="F65" s="18">
        <v>28187</v>
      </c>
      <c r="G65" s="23" t="e">
        <f>VLOOKUP(E65,#REF!,3,0)</f>
        <v>#REF!</v>
      </c>
      <c r="H65" s="18" t="e">
        <f t="shared" si="1"/>
        <v>#REF!</v>
      </c>
    </row>
    <row r="66" spans="1:8" x14ac:dyDescent="0.35">
      <c r="A66" s="18" t="s">
        <v>874</v>
      </c>
      <c r="B66" s="19">
        <v>905100010</v>
      </c>
      <c r="C66" s="18" t="s">
        <v>35</v>
      </c>
      <c r="D66" s="18" t="s">
        <v>12</v>
      </c>
      <c r="E66" s="18" t="s">
        <v>758</v>
      </c>
      <c r="F66" s="18">
        <v>4527</v>
      </c>
      <c r="G66" s="23" t="e">
        <f>VLOOKUP(E66,#REF!,3,0)</f>
        <v>#REF!</v>
      </c>
      <c r="H66" s="18" t="e">
        <f t="shared" si="1"/>
        <v>#REF!</v>
      </c>
    </row>
    <row r="67" spans="1:8" x14ac:dyDescent="0.35">
      <c r="A67" s="18" t="s">
        <v>875</v>
      </c>
      <c r="B67" s="19">
        <v>50000017</v>
      </c>
      <c r="C67" s="18" t="s">
        <v>37</v>
      </c>
      <c r="D67" s="18" t="s">
        <v>12</v>
      </c>
      <c r="E67" s="18" t="s">
        <v>759</v>
      </c>
      <c r="F67" s="18">
        <v>65116</v>
      </c>
      <c r="G67" s="23" t="e">
        <f>VLOOKUP(E67,#REF!,3,0)</f>
        <v>#REF!</v>
      </c>
      <c r="H67" s="18" t="e">
        <f t="shared" si="1"/>
        <v>#REF!</v>
      </c>
    </row>
    <row r="68" spans="1:8" x14ac:dyDescent="0.35">
      <c r="A68" s="18" t="s">
        <v>875</v>
      </c>
      <c r="B68" s="19">
        <v>50012101</v>
      </c>
      <c r="C68" s="18" t="s">
        <v>39</v>
      </c>
      <c r="D68" s="18" t="s">
        <v>12</v>
      </c>
      <c r="E68" s="18" t="s">
        <v>760</v>
      </c>
      <c r="F68" s="18">
        <v>8943</v>
      </c>
      <c r="G68" s="23" t="e">
        <f>VLOOKUP(E68,#REF!,3,0)</f>
        <v>#REF!</v>
      </c>
      <c r="H68" s="18" t="e">
        <f t="shared" ref="H68:H131" si="4">F68-G68</f>
        <v>#REF!</v>
      </c>
    </row>
    <row r="69" spans="1:8" x14ac:dyDescent="0.35">
      <c r="A69" s="18" t="s">
        <v>875</v>
      </c>
      <c r="B69" s="19">
        <v>50022601</v>
      </c>
      <c r="C69" s="18" t="s">
        <v>40</v>
      </c>
      <c r="D69" s="18" t="s">
        <v>12</v>
      </c>
      <c r="E69" s="18" t="s">
        <v>761</v>
      </c>
      <c r="F69" s="18">
        <v>2492</v>
      </c>
      <c r="G69" s="23" t="e">
        <f>VLOOKUP(E69,#REF!,3,0)</f>
        <v>#REF!</v>
      </c>
      <c r="H69" s="18" t="e">
        <f t="shared" si="4"/>
        <v>#REF!</v>
      </c>
    </row>
    <row r="70" spans="1:8" x14ac:dyDescent="0.35">
      <c r="A70" s="18" t="s">
        <v>875</v>
      </c>
      <c r="B70" s="19">
        <v>50075409</v>
      </c>
      <c r="C70" s="18" t="s">
        <v>41</v>
      </c>
      <c r="D70" s="18" t="s">
        <v>12</v>
      </c>
      <c r="E70" s="18" t="s">
        <v>762</v>
      </c>
      <c r="F70" s="18">
        <v>6414</v>
      </c>
      <c r="G70" s="23" t="e">
        <f>VLOOKUP(E70,#REF!,3,0)</f>
        <v>#REF!</v>
      </c>
      <c r="H70" s="18" t="e">
        <f t="shared" si="4"/>
        <v>#REF!</v>
      </c>
    </row>
    <row r="71" spans="1:8" x14ac:dyDescent="0.35">
      <c r="A71" s="18" t="s">
        <v>875</v>
      </c>
      <c r="B71" s="19">
        <v>50075410</v>
      </c>
      <c r="C71" s="18" t="s">
        <v>42</v>
      </c>
      <c r="D71" s="18" t="s">
        <v>12</v>
      </c>
      <c r="E71" s="18" t="s">
        <v>763</v>
      </c>
      <c r="F71" s="18">
        <v>8470</v>
      </c>
      <c r="G71" s="23" t="e">
        <f>VLOOKUP(E71,#REF!,3,0)</f>
        <v>#REF!</v>
      </c>
      <c r="H71" s="18" t="e">
        <f t="shared" si="4"/>
        <v>#REF!</v>
      </c>
    </row>
    <row r="72" spans="1:8" x14ac:dyDescent="0.35">
      <c r="A72" s="18" t="s">
        <v>875</v>
      </c>
      <c r="B72" s="19">
        <v>210000042</v>
      </c>
      <c r="C72" s="18" t="s">
        <v>43</v>
      </c>
      <c r="D72" s="18" t="s">
        <v>12</v>
      </c>
      <c r="E72" s="18" t="s">
        <v>764</v>
      </c>
      <c r="F72" s="18">
        <v>137443</v>
      </c>
      <c r="G72" s="23" t="e">
        <f>VLOOKUP(E72,#REF!,3,0)</f>
        <v>#REF!</v>
      </c>
      <c r="H72" s="18" t="e">
        <f t="shared" si="4"/>
        <v>#REF!</v>
      </c>
    </row>
    <row r="73" spans="1:8" x14ac:dyDescent="0.35">
      <c r="A73" s="18" t="s">
        <v>875</v>
      </c>
      <c r="B73" s="19">
        <v>210020301</v>
      </c>
      <c r="C73" s="18" t="s">
        <v>44</v>
      </c>
      <c r="D73" s="18" t="s">
        <v>12</v>
      </c>
      <c r="E73" s="18" t="s">
        <v>765</v>
      </c>
      <c r="F73" s="18">
        <v>76079</v>
      </c>
      <c r="G73" s="23" t="e">
        <f>VLOOKUP(E73,#REF!,3,0)</f>
        <v>#REF!</v>
      </c>
      <c r="H73" s="18" t="e">
        <f t="shared" si="4"/>
        <v>#REF!</v>
      </c>
    </row>
    <row r="74" spans="1:8" x14ac:dyDescent="0.35">
      <c r="A74" s="18" t="s">
        <v>875</v>
      </c>
      <c r="B74" s="19">
        <v>440200007</v>
      </c>
      <c r="C74" s="18" t="s">
        <v>45</v>
      </c>
      <c r="D74" s="18" t="s">
        <v>12</v>
      </c>
      <c r="E74" s="18" t="s">
        <v>766</v>
      </c>
      <c r="F74" s="18">
        <v>4606</v>
      </c>
      <c r="G74" s="23" t="e">
        <f>VLOOKUP(E74,#REF!,3,0)</f>
        <v>#REF!</v>
      </c>
      <c r="H74" s="18" t="e">
        <f t="shared" si="4"/>
        <v>#REF!</v>
      </c>
    </row>
    <row r="75" spans="1:8" x14ac:dyDescent="0.35">
      <c r="A75" s="18" t="s">
        <v>875</v>
      </c>
      <c r="B75" s="19">
        <v>440800001</v>
      </c>
      <c r="C75" s="18" t="s">
        <v>46</v>
      </c>
      <c r="D75" s="18" t="s">
        <v>12</v>
      </c>
      <c r="E75" s="18" t="s">
        <v>767</v>
      </c>
      <c r="F75" s="18">
        <v>22607</v>
      </c>
      <c r="G75" s="23" t="e">
        <f>VLOOKUP(E75,#REF!,3,0)</f>
        <v>#REF!</v>
      </c>
      <c r="H75" s="18" t="e">
        <f t="shared" si="4"/>
        <v>#REF!</v>
      </c>
    </row>
    <row r="76" spans="1:8" x14ac:dyDescent="0.35">
      <c r="A76" s="18" t="s">
        <v>875</v>
      </c>
      <c r="B76" s="19">
        <v>440800003</v>
      </c>
      <c r="C76" s="18" t="s">
        <v>47</v>
      </c>
      <c r="D76" s="18" t="s">
        <v>12</v>
      </c>
      <c r="E76" s="18" t="s">
        <v>768</v>
      </c>
      <c r="F76" s="18">
        <v>3819</v>
      </c>
      <c r="G76" s="23" t="e">
        <f>VLOOKUP(E76,#REF!,3,0)</f>
        <v>#REF!</v>
      </c>
      <c r="H76" s="18" t="e">
        <f t="shared" si="4"/>
        <v>#REF!</v>
      </c>
    </row>
    <row r="77" spans="1:8" x14ac:dyDescent="0.35">
      <c r="A77" s="18" t="s">
        <v>875</v>
      </c>
      <c r="B77" s="19">
        <v>440800008</v>
      </c>
      <c r="C77" s="18" t="s">
        <v>48</v>
      </c>
      <c r="D77" s="18" t="s">
        <v>12</v>
      </c>
      <c r="E77" s="18" t="s">
        <v>769</v>
      </c>
      <c r="F77" s="18">
        <v>3168</v>
      </c>
      <c r="G77" s="23" t="e">
        <f>VLOOKUP(E77,#REF!,3,0)</f>
        <v>#REF!</v>
      </c>
      <c r="H77" s="18" t="e">
        <f t="shared" si="4"/>
        <v>#REF!</v>
      </c>
    </row>
    <row r="78" spans="1:8" x14ac:dyDescent="0.35">
      <c r="A78" s="18" t="s">
        <v>875</v>
      </c>
      <c r="B78" s="19">
        <v>600200001</v>
      </c>
      <c r="C78" s="18" t="s">
        <v>50</v>
      </c>
      <c r="D78" s="18" t="s">
        <v>12</v>
      </c>
      <c r="E78" s="18" t="s">
        <v>770</v>
      </c>
      <c r="F78" s="18">
        <v>56652</v>
      </c>
      <c r="G78" s="23" t="e">
        <f>VLOOKUP(E78,#REF!,3,0)</f>
        <v>#REF!</v>
      </c>
      <c r="H78" s="18" t="e">
        <f t="shared" si="4"/>
        <v>#REF!</v>
      </c>
    </row>
    <row r="79" spans="1:8" x14ac:dyDescent="0.35">
      <c r="A79" s="18" t="s">
        <v>875</v>
      </c>
      <c r="B79" s="19">
        <v>600200035</v>
      </c>
      <c r="C79" s="18" t="s">
        <v>889</v>
      </c>
      <c r="D79" s="18" t="s">
        <v>12</v>
      </c>
      <c r="E79" s="18" t="s">
        <v>771</v>
      </c>
      <c r="F79" s="18">
        <v>2918</v>
      </c>
      <c r="G79" s="23" t="e">
        <f>VLOOKUP(E79,#REF!,3,0)</f>
        <v>#REF!</v>
      </c>
      <c r="H79" s="18" t="e">
        <f t="shared" si="4"/>
        <v>#REF!</v>
      </c>
    </row>
    <row r="80" spans="1:8" x14ac:dyDescent="0.35">
      <c r="A80" s="18" t="s">
        <v>875</v>
      </c>
      <c r="B80" s="19">
        <v>601000001</v>
      </c>
      <c r="C80" s="18" t="s">
        <v>52</v>
      </c>
      <c r="D80" s="18" t="s">
        <v>12</v>
      </c>
      <c r="E80" s="18" t="s">
        <v>772</v>
      </c>
      <c r="F80" s="18">
        <v>32560</v>
      </c>
      <c r="G80" s="23" t="e">
        <f>VLOOKUP(E80,#REF!,3,0)</f>
        <v>#REF!</v>
      </c>
      <c r="H80" s="18" t="e">
        <f t="shared" si="4"/>
        <v>#REF!</v>
      </c>
    </row>
    <row r="81" spans="1:8" x14ac:dyDescent="0.35">
      <c r="A81" s="18" t="s">
        <v>875</v>
      </c>
      <c r="B81" s="19">
        <v>604300005</v>
      </c>
      <c r="C81" s="18" t="s">
        <v>53</v>
      </c>
      <c r="D81" s="18" t="s">
        <v>12</v>
      </c>
      <c r="E81" s="18" t="s">
        <v>773</v>
      </c>
      <c r="F81" s="18">
        <v>8747</v>
      </c>
      <c r="G81" s="23" t="e">
        <f>VLOOKUP(E81,#REF!,3,0)</f>
        <v>#REF!</v>
      </c>
      <c r="H81" s="18" t="e">
        <f t="shared" si="4"/>
        <v>#REF!</v>
      </c>
    </row>
    <row r="82" spans="1:8" x14ac:dyDescent="0.35">
      <c r="A82" s="18" t="s">
        <v>875</v>
      </c>
      <c r="B82" s="19">
        <v>680200030</v>
      </c>
      <c r="C82" s="18" t="s">
        <v>54</v>
      </c>
      <c r="D82" s="18" t="s">
        <v>12</v>
      </c>
      <c r="E82" s="18" t="s">
        <v>774</v>
      </c>
      <c r="F82" s="18">
        <v>49396</v>
      </c>
      <c r="G82" s="23" t="e">
        <f>VLOOKUP(E82,#REF!,3,0)</f>
        <v>#REF!</v>
      </c>
      <c r="H82" s="18" t="e">
        <f t="shared" si="4"/>
        <v>#REF!</v>
      </c>
    </row>
    <row r="83" spans="1:8" x14ac:dyDescent="0.35">
      <c r="A83" s="18" t="s">
        <v>875</v>
      </c>
      <c r="B83" s="19">
        <v>681800002</v>
      </c>
      <c r="C83" s="18" t="s">
        <v>55</v>
      </c>
      <c r="D83" s="18" t="s">
        <v>12</v>
      </c>
      <c r="E83" s="18" t="s">
        <v>775</v>
      </c>
      <c r="F83" s="18">
        <v>19045</v>
      </c>
      <c r="G83" s="23" t="e">
        <f>VLOOKUP(E83,#REF!,3,0)</f>
        <v>#REF!</v>
      </c>
      <c r="H83" s="18" t="e">
        <f t="shared" si="4"/>
        <v>#REF!</v>
      </c>
    </row>
    <row r="84" spans="1:8" x14ac:dyDescent="0.35">
      <c r="A84" s="18" t="s">
        <v>875</v>
      </c>
      <c r="B84" s="19">
        <v>760200002</v>
      </c>
      <c r="C84" s="18" t="s">
        <v>56</v>
      </c>
      <c r="D84" s="18" t="s">
        <v>12</v>
      </c>
      <c r="E84" s="18" t="s">
        <v>776</v>
      </c>
      <c r="F84" s="18">
        <v>30910</v>
      </c>
      <c r="G84" s="23" t="e">
        <f>VLOOKUP(E84,#REF!,3,0)</f>
        <v>#REF!</v>
      </c>
      <c r="H84" s="18" t="e">
        <f t="shared" si="4"/>
        <v>#REF!</v>
      </c>
    </row>
    <row r="85" spans="1:8" x14ac:dyDescent="0.35">
      <c r="A85" s="18" t="s">
        <v>875</v>
      </c>
      <c r="B85" s="19">
        <v>760200029</v>
      </c>
      <c r="C85" s="18" t="s">
        <v>57</v>
      </c>
      <c r="D85" s="18" t="s">
        <v>12</v>
      </c>
      <c r="E85" s="18" t="s">
        <v>777</v>
      </c>
      <c r="F85" s="18">
        <v>35357</v>
      </c>
      <c r="G85" s="23" t="e">
        <f>VLOOKUP(E85,#REF!,3,0)</f>
        <v>#REF!</v>
      </c>
      <c r="H85" s="18" t="e">
        <f t="shared" si="4"/>
        <v>#REF!</v>
      </c>
    </row>
    <row r="86" spans="1:8" x14ac:dyDescent="0.35">
      <c r="A86" s="18" t="s">
        <v>875</v>
      </c>
      <c r="B86" s="19">
        <v>760200031</v>
      </c>
      <c r="C86" s="18" t="s">
        <v>58</v>
      </c>
      <c r="D86" s="18" t="s">
        <v>12</v>
      </c>
      <c r="E86" s="18" t="s">
        <v>778</v>
      </c>
      <c r="F86" s="18">
        <v>7284</v>
      </c>
      <c r="G86" s="23" t="e">
        <f>VLOOKUP(E86,#REF!,3,0)</f>
        <v>#REF!</v>
      </c>
      <c r="H86" s="18" t="e">
        <f t="shared" si="4"/>
        <v>#REF!</v>
      </c>
    </row>
    <row r="87" spans="1:8" x14ac:dyDescent="0.35">
      <c r="A87" s="18" t="s">
        <v>875</v>
      </c>
      <c r="B87" s="19">
        <v>761200001</v>
      </c>
      <c r="C87" s="18" t="s">
        <v>59</v>
      </c>
      <c r="D87" s="18" t="s">
        <v>12</v>
      </c>
      <c r="E87" s="18" t="s">
        <v>779</v>
      </c>
      <c r="F87" s="18">
        <v>44785</v>
      </c>
      <c r="G87" s="23" t="e">
        <f>VLOOKUP(E87,#REF!,3,0)</f>
        <v>#REF!</v>
      </c>
      <c r="H87" s="18" t="e">
        <f t="shared" si="4"/>
        <v>#REF!</v>
      </c>
    </row>
    <row r="88" spans="1:8" x14ac:dyDescent="0.35">
      <c r="A88" s="18" t="s">
        <v>875</v>
      </c>
      <c r="B88" s="19">
        <v>780200012</v>
      </c>
      <c r="C88" s="18" t="s">
        <v>60</v>
      </c>
      <c r="D88" s="18" t="s">
        <v>12</v>
      </c>
      <c r="E88" s="18" t="s">
        <v>780</v>
      </c>
      <c r="F88" s="18">
        <v>3922</v>
      </c>
      <c r="G88" s="23" t="e">
        <f>VLOOKUP(E88,#REF!,3,0)</f>
        <v>#REF!</v>
      </c>
      <c r="H88" s="18" t="e">
        <f t="shared" si="4"/>
        <v>#REF!</v>
      </c>
    </row>
    <row r="89" spans="1:8" x14ac:dyDescent="0.35">
      <c r="A89" s="18" t="s">
        <v>875</v>
      </c>
      <c r="B89" s="19">
        <v>780200016</v>
      </c>
      <c r="C89" s="18" t="s">
        <v>61</v>
      </c>
      <c r="D89" s="18" t="s">
        <v>12</v>
      </c>
      <c r="E89" s="18" t="s">
        <v>781</v>
      </c>
      <c r="F89" s="18">
        <v>6818</v>
      </c>
      <c r="G89" s="23" t="e">
        <f>VLOOKUP(E89,#REF!,3,0)</f>
        <v>#REF!</v>
      </c>
      <c r="H89" s="18" t="e">
        <f t="shared" si="4"/>
        <v>#REF!</v>
      </c>
    </row>
    <row r="90" spans="1:8" x14ac:dyDescent="0.35">
      <c r="A90" s="18" t="s">
        <v>875</v>
      </c>
      <c r="B90" s="19">
        <v>781800005</v>
      </c>
      <c r="C90" s="18" t="s">
        <v>62</v>
      </c>
      <c r="D90" s="18" t="s">
        <v>12</v>
      </c>
      <c r="E90" s="18" t="s">
        <v>782</v>
      </c>
      <c r="F90" s="18">
        <v>46698</v>
      </c>
      <c r="G90" s="23" t="e">
        <f>VLOOKUP(E90,#REF!,3,0)</f>
        <v>#REF!</v>
      </c>
      <c r="H90" s="18" t="e">
        <f t="shared" si="4"/>
        <v>#REF!</v>
      </c>
    </row>
    <row r="91" spans="1:8" x14ac:dyDescent="0.35">
      <c r="A91" s="18" t="s">
        <v>877</v>
      </c>
      <c r="B91" s="19">
        <v>10000427</v>
      </c>
      <c r="C91" s="18" t="s">
        <v>64</v>
      </c>
      <c r="D91" s="18" t="s">
        <v>12</v>
      </c>
      <c r="E91" s="18" t="s">
        <v>783</v>
      </c>
      <c r="F91" s="18">
        <v>452192</v>
      </c>
      <c r="G91" s="23" t="e">
        <f>VLOOKUP(E91,#REF!,3,0)</f>
        <v>#REF!</v>
      </c>
      <c r="H91" s="18" t="e">
        <f t="shared" si="4"/>
        <v>#REF!</v>
      </c>
    </row>
    <row r="92" spans="1:8" x14ac:dyDescent="0.35">
      <c r="A92" s="18" t="s">
        <v>877</v>
      </c>
      <c r="B92" s="19">
        <v>10020302</v>
      </c>
      <c r="C92" s="18" t="s">
        <v>890</v>
      </c>
      <c r="D92" s="18" t="s">
        <v>12</v>
      </c>
      <c r="E92" s="18" t="s">
        <v>784</v>
      </c>
      <c r="F92" s="18">
        <v>27974</v>
      </c>
      <c r="G92" s="23" t="e">
        <f>VLOOKUP(E92,#REF!,3,0)</f>
        <v>#REF!</v>
      </c>
      <c r="H92" s="18" t="e">
        <f t="shared" si="4"/>
        <v>#REF!</v>
      </c>
    </row>
    <row r="93" spans="1:8" x14ac:dyDescent="0.35">
      <c r="A93" s="18" t="s">
        <v>877</v>
      </c>
      <c r="B93" s="19">
        <v>10040307</v>
      </c>
      <c r="C93" s="18" t="s">
        <v>68</v>
      </c>
      <c r="D93" s="18" t="s">
        <v>12</v>
      </c>
      <c r="E93" s="18" t="s">
        <v>785</v>
      </c>
      <c r="F93" s="18">
        <v>83922</v>
      </c>
      <c r="G93" s="23" t="e">
        <f>VLOOKUP(E93,#REF!,3,0)</f>
        <v>#REF!</v>
      </c>
      <c r="H93" s="18" t="e">
        <f t="shared" si="4"/>
        <v>#REF!</v>
      </c>
    </row>
    <row r="94" spans="1:8" x14ac:dyDescent="0.35">
      <c r="A94" s="18" t="s">
        <v>877</v>
      </c>
      <c r="B94" s="19">
        <v>10064015</v>
      </c>
      <c r="C94" s="18" t="s">
        <v>69</v>
      </c>
      <c r="D94" s="18" t="s">
        <v>12</v>
      </c>
      <c r="E94" s="18" t="s">
        <v>786</v>
      </c>
      <c r="F94" s="18">
        <v>40321</v>
      </c>
      <c r="G94" s="23" t="e">
        <f>VLOOKUP(E94,#REF!,3,0)</f>
        <v>#REF!</v>
      </c>
      <c r="H94" s="18" t="e">
        <f t="shared" si="4"/>
        <v>#REF!</v>
      </c>
    </row>
    <row r="95" spans="1:8" x14ac:dyDescent="0.35">
      <c r="A95" s="18" t="s">
        <v>877</v>
      </c>
      <c r="B95" s="19">
        <v>10064034</v>
      </c>
      <c r="C95" s="18" t="s">
        <v>881</v>
      </c>
      <c r="D95" s="18" t="s">
        <v>12</v>
      </c>
      <c r="E95" s="18" t="s">
        <v>787</v>
      </c>
      <c r="F95" s="18">
        <v>2206144</v>
      </c>
      <c r="G95" s="23" t="e">
        <f>VLOOKUP(E95,#REF!,3,0)</f>
        <v>#REF!</v>
      </c>
      <c r="H95" s="18" t="e">
        <f t="shared" si="4"/>
        <v>#REF!</v>
      </c>
    </row>
    <row r="96" spans="1:8" x14ac:dyDescent="0.35">
      <c r="A96" s="18" t="s">
        <v>877</v>
      </c>
      <c r="B96" s="19">
        <v>10064111</v>
      </c>
      <c r="C96" s="18" t="s">
        <v>72</v>
      </c>
      <c r="D96" s="18" t="s">
        <v>12</v>
      </c>
      <c r="E96" s="18" t="s">
        <v>788</v>
      </c>
      <c r="F96" s="18">
        <v>475556</v>
      </c>
      <c r="G96" s="23" t="e">
        <f>VLOOKUP(E96,#REF!,3,0)</f>
        <v>#REF!</v>
      </c>
      <c r="H96" s="18" t="e">
        <f t="shared" si="4"/>
        <v>#REF!</v>
      </c>
    </row>
    <row r="97" spans="1:8" x14ac:dyDescent="0.35">
      <c r="A97" s="18" t="s">
        <v>877</v>
      </c>
      <c r="B97" s="19">
        <v>10064120</v>
      </c>
      <c r="C97" s="18" t="s">
        <v>73</v>
      </c>
      <c r="D97" s="18" t="s">
        <v>12</v>
      </c>
      <c r="E97" s="18" t="s">
        <v>789</v>
      </c>
      <c r="F97" s="18">
        <v>436344</v>
      </c>
      <c r="G97" s="23" t="e">
        <f>VLOOKUP(E97,#REF!,3,0)</f>
        <v>#REF!</v>
      </c>
      <c r="H97" s="18" t="e">
        <f t="shared" si="4"/>
        <v>#REF!</v>
      </c>
    </row>
    <row r="98" spans="1:8" x14ac:dyDescent="0.35">
      <c r="A98" s="18" t="s">
        <v>877</v>
      </c>
      <c r="B98" s="19">
        <v>130020302</v>
      </c>
      <c r="C98" s="18" t="s">
        <v>75</v>
      </c>
      <c r="D98" s="18" t="s">
        <v>12</v>
      </c>
      <c r="E98" s="18" t="s">
        <v>790</v>
      </c>
      <c r="F98" s="18">
        <v>231713</v>
      </c>
      <c r="G98" s="23" t="e">
        <f>VLOOKUP(E98,#REF!,3,0)</f>
        <v>#REF!</v>
      </c>
      <c r="H98" s="18" t="e">
        <f t="shared" si="4"/>
        <v>#REF!</v>
      </c>
    </row>
    <row r="99" spans="1:8" x14ac:dyDescent="0.35">
      <c r="A99" s="18" t="s">
        <v>877</v>
      </c>
      <c r="B99" s="19">
        <v>130024102</v>
      </c>
      <c r="C99" s="18" t="s">
        <v>891</v>
      </c>
      <c r="D99" s="18" t="s">
        <v>12</v>
      </c>
      <c r="E99" s="18" t="s">
        <v>791</v>
      </c>
      <c r="F99" s="18">
        <v>14790</v>
      </c>
      <c r="G99" s="23" t="e">
        <f>VLOOKUP(E99,#REF!,3,0)</f>
        <v>#REF!</v>
      </c>
      <c r="H99" s="18" t="e">
        <f t="shared" si="4"/>
        <v>#REF!</v>
      </c>
    </row>
    <row r="100" spans="1:8" x14ac:dyDescent="0.35">
      <c r="A100" s="18" t="s">
        <v>877</v>
      </c>
      <c r="B100" s="19">
        <v>801400002</v>
      </c>
      <c r="C100" s="18" t="s">
        <v>77</v>
      </c>
      <c r="D100" s="18" t="s">
        <v>12</v>
      </c>
      <c r="E100" s="18" t="s">
        <v>792</v>
      </c>
      <c r="F100" s="18">
        <v>19088</v>
      </c>
      <c r="G100" s="23" t="e">
        <f>VLOOKUP(E100,#REF!,3,0)</f>
        <v>#REF!</v>
      </c>
      <c r="H100" s="18" t="e">
        <f t="shared" si="4"/>
        <v>#REF!</v>
      </c>
    </row>
    <row r="101" spans="1:8" x14ac:dyDescent="0.35">
      <c r="A101" s="18" t="s">
        <v>877</v>
      </c>
      <c r="B101" s="19">
        <v>801600003</v>
      </c>
      <c r="C101" s="18" t="s">
        <v>78</v>
      </c>
      <c r="D101" s="18" t="s">
        <v>12</v>
      </c>
      <c r="E101" s="18" t="s">
        <v>793</v>
      </c>
      <c r="F101" s="18">
        <v>97912</v>
      </c>
      <c r="G101" s="23" t="e">
        <f>VLOOKUP(E101,#REF!,3,0)</f>
        <v>#REF!</v>
      </c>
      <c r="H101" s="18" t="e">
        <f t="shared" si="4"/>
        <v>#REF!</v>
      </c>
    </row>
    <row r="102" spans="1:8" x14ac:dyDescent="0.35">
      <c r="A102" s="18" t="s">
        <v>877</v>
      </c>
      <c r="B102" s="19">
        <v>801600008</v>
      </c>
      <c r="C102" s="18" t="s">
        <v>79</v>
      </c>
      <c r="D102" s="18" t="s">
        <v>12</v>
      </c>
      <c r="E102" s="18" t="s">
        <v>794</v>
      </c>
      <c r="F102" s="18">
        <v>8576</v>
      </c>
      <c r="G102" s="23" t="e">
        <f>VLOOKUP(E102,#REF!,3,0)</f>
        <v>#REF!</v>
      </c>
      <c r="H102" s="18" t="e">
        <f t="shared" si="4"/>
        <v>#REF!</v>
      </c>
    </row>
    <row r="103" spans="1:8" x14ac:dyDescent="0.35">
      <c r="A103" s="18" t="s">
        <v>877</v>
      </c>
      <c r="B103" s="19">
        <v>804435102</v>
      </c>
      <c r="C103" s="18" t="s">
        <v>80</v>
      </c>
      <c r="D103" s="18" t="s">
        <v>12</v>
      </c>
      <c r="E103" s="18" t="s">
        <v>795</v>
      </c>
      <c r="F103" s="18">
        <v>53682</v>
      </c>
      <c r="G103" s="23" t="e">
        <f>VLOOKUP(E103,#REF!,3,0)</f>
        <v>#REF!</v>
      </c>
      <c r="H103" s="18" t="e">
        <f t="shared" si="4"/>
        <v>#REF!</v>
      </c>
    </row>
    <row r="104" spans="1:8" x14ac:dyDescent="0.35">
      <c r="A104" s="18" t="s">
        <v>877</v>
      </c>
      <c r="B104" s="19">
        <v>806000006</v>
      </c>
      <c r="C104" s="18" t="s">
        <v>81</v>
      </c>
      <c r="D104" s="18" t="s">
        <v>12</v>
      </c>
      <c r="E104" s="18" t="s">
        <v>796</v>
      </c>
      <c r="F104" s="18">
        <v>522539</v>
      </c>
      <c r="G104" s="23" t="e">
        <f>VLOOKUP(E104,#REF!,3,0)</f>
        <v>#REF!</v>
      </c>
      <c r="H104" s="18" t="e">
        <f t="shared" si="4"/>
        <v>#REF!</v>
      </c>
    </row>
    <row r="105" spans="1:8" x14ac:dyDescent="0.35">
      <c r="A105" s="18" t="s">
        <v>885</v>
      </c>
      <c r="B105" s="19">
        <v>10001522</v>
      </c>
      <c r="C105" s="18" t="s">
        <v>83</v>
      </c>
      <c r="D105" s="18" t="s">
        <v>12</v>
      </c>
      <c r="E105" s="18" t="s">
        <v>797</v>
      </c>
      <c r="F105" s="18">
        <v>12321</v>
      </c>
      <c r="G105" s="23" t="e">
        <f>VLOOKUP(E105,#REF!,3,0)</f>
        <v>#REF!</v>
      </c>
      <c r="H105" s="18" t="e">
        <f t="shared" si="4"/>
        <v>#REF!</v>
      </c>
    </row>
    <row r="106" spans="1:8" x14ac:dyDescent="0.35">
      <c r="A106" s="18" t="s">
        <v>885</v>
      </c>
      <c r="B106" s="19">
        <v>10001883</v>
      </c>
      <c r="C106" s="18" t="s">
        <v>119</v>
      </c>
      <c r="D106" s="18" t="s">
        <v>12</v>
      </c>
      <c r="E106" s="18" t="s">
        <v>833</v>
      </c>
      <c r="F106" s="18">
        <v>44232</v>
      </c>
      <c r="G106" s="23" t="e">
        <f>VLOOKUP(E106,#REF!,3,0)</f>
        <v>#REF!</v>
      </c>
      <c r="H106" s="18" t="e">
        <f t="shared" si="4"/>
        <v>#REF!</v>
      </c>
    </row>
    <row r="107" spans="1:8" x14ac:dyDescent="0.35">
      <c r="A107" s="27" t="s">
        <v>885</v>
      </c>
      <c r="B107" s="26">
        <v>10001912</v>
      </c>
      <c r="C107" s="25" t="s">
        <v>157</v>
      </c>
      <c r="D107" s="25" t="s">
        <v>12</v>
      </c>
      <c r="E107" s="25" t="s">
        <v>171</v>
      </c>
      <c r="F107" s="25">
        <v>15094</v>
      </c>
      <c r="G107" s="23" t="e">
        <f>VLOOKUP(E107,#REF!,3,0)</f>
        <v>#REF!</v>
      </c>
      <c r="H107" s="25" t="e">
        <f t="shared" si="4"/>
        <v>#REF!</v>
      </c>
    </row>
    <row r="108" spans="1:8" x14ac:dyDescent="0.35">
      <c r="A108" s="18" t="s">
        <v>885</v>
      </c>
      <c r="B108" s="19">
        <v>24000001</v>
      </c>
      <c r="C108" s="18" t="s">
        <v>84</v>
      </c>
      <c r="D108" s="18" t="s">
        <v>12</v>
      </c>
      <c r="E108" s="18" t="s">
        <v>798</v>
      </c>
      <c r="F108" s="18">
        <v>3821</v>
      </c>
      <c r="G108" s="23" t="e">
        <f>VLOOKUP(E108,#REF!,3,0)</f>
        <v>#REF!</v>
      </c>
      <c r="H108" s="18" t="e">
        <f t="shared" si="4"/>
        <v>#REF!</v>
      </c>
    </row>
    <row r="109" spans="1:8" x14ac:dyDescent="0.35">
      <c r="A109" s="27" t="s">
        <v>885</v>
      </c>
      <c r="B109" s="26">
        <v>53000001</v>
      </c>
      <c r="C109" s="25" t="s">
        <v>158</v>
      </c>
      <c r="D109" s="25" t="s">
        <v>12</v>
      </c>
      <c r="E109" s="25" t="s">
        <v>172</v>
      </c>
      <c r="F109" s="25">
        <v>2423</v>
      </c>
      <c r="G109" s="23" t="e">
        <f>VLOOKUP(E109,#REF!,3,0)</f>
        <v>#REF!</v>
      </c>
      <c r="H109" s="25" t="e">
        <f t="shared" si="4"/>
        <v>#REF!</v>
      </c>
    </row>
    <row r="110" spans="1:8" x14ac:dyDescent="0.35">
      <c r="A110" s="27" t="s">
        <v>885</v>
      </c>
      <c r="B110" s="26">
        <v>54000003</v>
      </c>
      <c r="C110" s="25" t="s">
        <v>159</v>
      </c>
      <c r="D110" s="25" t="s">
        <v>12</v>
      </c>
      <c r="E110" s="25" t="s">
        <v>173</v>
      </c>
      <c r="F110" s="25">
        <v>1079</v>
      </c>
      <c r="G110" s="23" t="e">
        <f>VLOOKUP(E110,#REF!,3,0)</f>
        <v>#REF!</v>
      </c>
      <c r="H110" s="25" t="e">
        <f t="shared" si="4"/>
        <v>#REF!</v>
      </c>
    </row>
    <row r="111" spans="1:8" x14ac:dyDescent="0.35">
      <c r="A111" s="18" t="s">
        <v>885</v>
      </c>
      <c r="B111" s="19">
        <v>250000087</v>
      </c>
      <c r="C111" s="18" t="s">
        <v>86</v>
      </c>
      <c r="D111" s="18" t="s">
        <v>12</v>
      </c>
      <c r="E111" s="18" t="s">
        <v>800</v>
      </c>
      <c r="F111" s="18">
        <v>36518</v>
      </c>
      <c r="G111" s="23" t="e">
        <f>VLOOKUP(E111,#REF!,3,0)</f>
        <v>#REF!</v>
      </c>
      <c r="H111" s="18" t="e">
        <f t="shared" si="4"/>
        <v>#REF!</v>
      </c>
    </row>
    <row r="112" spans="1:8" x14ac:dyDescent="0.35">
      <c r="A112" s="18" t="s">
        <v>885</v>
      </c>
      <c r="B112" s="19">
        <v>250000092</v>
      </c>
      <c r="C112" s="18" t="s">
        <v>87</v>
      </c>
      <c r="D112" s="18" t="s">
        <v>12</v>
      </c>
      <c r="E112" s="18" t="s">
        <v>801</v>
      </c>
      <c r="F112" s="18">
        <v>152612</v>
      </c>
      <c r="G112" s="23" t="e">
        <f>VLOOKUP(E112,#REF!,3,0)</f>
        <v>#REF!</v>
      </c>
      <c r="H112" s="18" t="e">
        <f t="shared" si="4"/>
        <v>#REF!</v>
      </c>
    </row>
    <row r="113" spans="1:8" x14ac:dyDescent="0.35">
      <c r="A113" s="18" t="s">
        <v>885</v>
      </c>
      <c r="B113" s="19">
        <v>360200003</v>
      </c>
      <c r="C113" s="18" t="s">
        <v>88</v>
      </c>
      <c r="D113" s="18" t="s">
        <v>12</v>
      </c>
      <c r="E113" s="18" t="s">
        <v>802</v>
      </c>
      <c r="F113" s="18">
        <v>25803</v>
      </c>
      <c r="G113" s="23" t="e">
        <f>VLOOKUP(E113,#REF!,3,0)</f>
        <v>#REF!</v>
      </c>
      <c r="H113" s="18" t="e">
        <f t="shared" si="4"/>
        <v>#REF!</v>
      </c>
    </row>
    <row r="114" spans="1:8" x14ac:dyDescent="0.35">
      <c r="A114" s="18" t="s">
        <v>885</v>
      </c>
      <c r="B114" s="19">
        <v>360200020</v>
      </c>
      <c r="C114" s="18" t="s">
        <v>89</v>
      </c>
      <c r="D114" s="18" t="s">
        <v>12</v>
      </c>
      <c r="E114" s="18" t="s">
        <v>803</v>
      </c>
      <c r="F114" s="18">
        <v>4356</v>
      </c>
      <c r="G114" s="23" t="e">
        <f>VLOOKUP(E114,#REF!,3,0)</f>
        <v>#REF!</v>
      </c>
      <c r="H114" s="18" t="e">
        <f t="shared" si="4"/>
        <v>#REF!</v>
      </c>
    </row>
    <row r="115" spans="1:8" x14ac:dyDescent="0.35">
      <c r="A115" s="18" t="s">
        <v>885</v>
      </c>
      <c r="B115" s="19">
        <v>360200026</v>
      </c>
      <c r="C115" s="18" t="s">
        <v>90</v>
      </c>
      <c r="D115" s="18" t="s">
        <v>12</v>
      </c>
      <c r="E115" s="18" t="s">
        <v>804</v>
      </c>
      <c r="F115" s="18">
        <v>2760</v>
      </c>
      <c r="G115" s="23" t="e">
        <f>VLOOKUP(E115,#REF!,3,0)</f>
        <v>#REF!</v>
      </c>
      <c r="H115" s="18" t="e">
        <f t="shared" si="4"/>
        <v>#REF!</v>
      </c>
    </row>
    <row r="116" spans="1:8" x14ac:dyDescent="0.35">
      <c r="A116" s="27" t="s">
        <v>885</v>
      </c>
      <c r="B116" s="26">
        <v>360200027</v>
      </c>
      <c r="C116" s="25" t="s">
        <v>153</v>
      </c>
      <c r="D116" s="25" t="s">
        <v>12</v>
      </c>
      <c r="E116" s="25" t="s">
        <v>174</v>
      </c>
      <c r="F116" s="25">
        <v>11054</v>
      </c>
      <c r="G116" s="23" t="e">
        <f>VLOOKUP(E116,#REF!,3,0)</f>
        <v>#REF!</v>
      </c>
      <c r="H116" s="25" t="e">
        <f t="shared" si="4"/>
        <v>#REF!</v>
      </c>
    </row>
    <row r="117" spans="1:8" x14ac:dyDescent="0.35">
      <c r="A117" s="18" t="s">
        <v>885</v>
      </c>
      <c r="B117" s="19">
        <v>360200049</v>
      </c>
      <c r="C117" s="18" t="s">
        <v>91</v>
      </c>
      <c r="D117" s="18" t="s">
        <v>12</v>
      </c>
      <c r="E117" s="18" t="s">
        <v>805</v>
      </c>
      <c r="F117" s="18">
        <v>4698</v>
      </c>
      <c r="G117" s="23" t="e">
        <f>VLOOKUP(E117,#REF!,3,0)</f>
        <v>#REF!</v>
      </c>
      <c r="H117" s="18" t="e">
        <f t="shared" si="4"/>
        <v>#REF!</v>
      </c>
    </row>
    <row r="118" spans="1:8" x14ac:dyDescent="0.35">
      <c r="A118" s="27" t="s">
        <v>885</v>
      </c>
      <c r="B118" s="26">
        <v>360800006</v>
      </c>
      <c r="C118" s="25" t="s">
        <v>160</v>
      </c>
      <c r="D118" s="25" t="s">
        <v>12</v>
      </c>
      <c r="E118" s="25" t="s">
        <v>175</v>
      </c>
      <c r="F118" s="25">
        <v>5918</v>
      </c>
      <c r="G118" s="23" t="e">
        <f>VLOOKUP(E118,#REF!,3,0)</f>
        <v>#REF!</v>
      </c>
      <c r="H118" s="25" t="e">
        <f t="shared" si="4"/>
        <v>#REF!</v>
      </c>
    </row>
    <row r="119" spans="1:8" x14ac:dyDescent="0.35">
      <c r="A119" s="27" t="s">
        <v>885</v>
      </c>
      <c r="B119" s="26">
        <v>380200001</v>
      </c>
      <c r="C119" s="25" t="s">
        <v>161</v>
      </c>
      <c r="D119" s="25" t="s">
        <v>12</v>
      </c>
      <c r="E119" s="25" t="s">
        <v>176</v>
      </c>
      <c r="F119" s="25">
        <v>8031</v>
      </c>
      <c r="G119" s="23" t="e">
        <f>VLOOKUP(E119,#REF!,3,0)</f>
        <v>#REF!</v>
      </c>
      <c r="H119" s="25" t="e">
        <f t="shared" si="4"/>
        <v>#REF!</v>
      </c>
    </row>
    <row r="120" spans="1:8" x14ac:dyDescent="0.35">
      <c r="A120" s="18" t="s">
        <v>885</v>
      </c>
      <c r="B120" s="19">
        <v>380200008</v>
      </c>
      <c r="C120" s="18" t="s">
        <v>93</v>
      </c>
      <c r="D120" s="18" t="s">
        <v>12</v>
      </c>
      <c r="E120" s="18" t="s">
        <v>807</v>
      </c>
      <c r="F120" s="18">
        <v>14750</v>
      </c>
      <c r="G120" s="23" t="e">
        <f>VLOOKUP(E120,#REF!,3,0)</f>
        <v>#REF!</v>
      </c>
      <c r="H120" s="18" t="e">
        <f t="shared" si="4"/>
        <v>#REF!</v>
      </c>
    </row>
    <row r="121" spans="1:8" x14ac:dyDescent="0.35">
      <c r="A121" s="18" t="s">
        <v>885</v>
      </c>
      <c r="B121" s="19">
        <v>381600002</v>
      </c>
      <c r="C121" s="18" t="s">
        <v>94</v>
      </c>
      <c r="D121" s="18" t="s">
        <v>12</v>
      </c>
      <c r="E121" s="18" t="s">
        <v>808</v>
      </c>
      <c r="F121" s="18">
        <v>7482</v>
      </c>
      <c r="G121" s="23" t="e">
        <f>VLOOKUP(E121,#REF!,3,0)</f>
        <v>#REF!</v>
      </c>
      <c r="H121" s="18" t="e">
        <f t="shared" si="4"/>
        <v>#REF!</v>
      </c>
    </row>
    <row r="122" spans="1:8" x14ac:dyDescent="0.35">
      <c r="A122" s="27" t="s">
        <v>885</v>
      </c>
      <c r="B122" s="26">
        <v>381600008</v>
      </c>
      <c r="C122" s="25" t="s">
        <v>162</v>
      </c>
      <c r="D122" s="25" t="s">
        <v>12</v>
      </c>
      <c r="E122" s="25" t="s">
        <v>177</v>
      </c>
      <c r="F122" s="25">
        <v>348</v>
      </c>
      <c r="G122" s="23" t="e">
        <f>VLOOKUP(E122,#REF!,3,0)</f>
        <v>#REF!</v>
      </c>
      <c r="H122" s="25" t="e">
        <f t="shared" si="4"/>
        <v>#REF!</v>
      </c>
    </row>
    <row r="123" spans="1:8" x14ac:dyDescent="0.35">
      <c r="A123" s="18" t="s">
        <v>885</v>
      </c>
      <c r="B123" s="19">
        <v>381600010</v>
      </c>
      <c r="C123" s="18" t="s">
        <v>95</v>
      </c>
      <c r="D123" s="18" t="s">
        <v>12</v>
      </c>
      <c r="E123" s="18" t="s">
        <v>809</v>
      </c>
      <c r="F123" s="18">
        <v>10933</v>
      </c>
      <c r="G123" s="23" t="e">
        <f>VLOOKUP(E123,#REF!,3,0)</f>
        <v>#REF!</v>
      </c>
      <c r="H123" s="18" t="e">
        <f t="shared" si="4"/>
        <v>#REF!</v>
      </c>
    </row>
    <row r="124" spans="1:8" x14ac:dyDescent="0.35">
      <c r="A124" s="18" t="s">
        <v>885</v>
      </c>
      <c r="B124" s="19">
        <v>420200052</v>
      </c>
      <c r="C124" s="18" t="s">
        <v>96</v>
      </c>
      <c r="D124" s="18" t="s">
        <v>12</v>
      </c>
      <c r="E124" s="18" t="s">
        <v>810</v>
      </c>
      <c r="F124" s="18">
        <v>132905</v>
      </c>
      <c r="G124" s="23" t="e">
        <f>VLOOKUP(E124,#REF!,3,0)</f>
        <v>#REF!</v>
      </c>
      <c r="H124" s="18" t="e">
        <f t="shared" si="4"/>
        <v>#REF!</v>
      </c>
    </row>
    <row r="125" spans="1:8" x14ac:dyDescent="0.35">
      <c r="A125" s="18" t="s">
        <v>885</v>
      </c>
      <c r="B125" s="19">
        <v>421200002</v>
      </c>
      <c r="C125" s="18" t="s">
        <v>97</v>
      </c>
      <c r="D125" s="18" t="s">
        <v>12</v>
      </c>
      <c r="E125" s="18" t="s">
        <v>811</v>
      </c>
      <c r="F125" s="18">
        <v>5458</v>
      </c>
      <c r="G125" s="23" t="e">
        <f>VLOOKUP(E125,#REF!,3,0)</f>
        <v>#REF!</v>
      </c>
      <c r="H125" s="18" t="e">
        <f t="shared" si="4"/>
        <v>#REF!</v>
      </c>
    </row>
    <row r="126" spans="1:8" x14ac:dyDescent="0.35">
      <c r="A126" s="18" t="s">
        <v>885</v>
      </c>
      <c r="B126" s="19">
        <v>424700008</v>
      </c>
      <c r="C126" s="18" t="s">
        <v>98</v>
      </c>
      <c r="D126" s="18" t="s">
        <v>12</v>
      </c>
      <c r="E126" s="18" t="s">
        <v>812</v>
      </c>
      <c r="F126" s="18">
        <v>5733</v>
      </c>
      <c r="G126" s="23" t="e">
        <f>VLOOKUP(E126,#REF!,3,0)</f>
        <v>#REF!</v>
      </c>
      <c r="H126" s="18" t="e">
        <f t="shared" si="4"/>
        <v>#REF!</v>
      </c>
    </row>
    <row r="127" spans="1:8" x14ac:dyDescent="0.35">
      <c r="A127" s="18" t="s">
        <v>885</v>
      </c>
      <c r="B127" s="19">
        <v>500200019</v>
      </c>
      <c r="C127" s="18" t="s">
        <v>99</v>
      </c>
      <c r="D127" s="18" t="s">
        <v>12</v>
      </c>
      <c r="E127" s="18" t="s">
        <v>813</v>
      </c>
      <c r="F127" s="18">
        <v>6369</v>
      </c>
      <c r="G127" s="23" t="e">
        <f>VLOOKUP(E127,#REF!,3,0)</f>
        <v>#REF!</v>
      </c>
      <c r="H127" s="18" t="e">
        <f t="shared" si="4"/>
        <v>#REF!</v>
      </c>
    </row>
    <row r="128" spans="1:8" x14ac:dyDescent="0.35">
      <c r="A128" s="18" t="s">
        <v>885</v>
      </c>
      <c r="B128" s="19">
        <v>500200046</v>
      </c>
      <c r="C128" s="18" t="s">
        <v>100</v>
      </c>
      <c r="D128" s="18" t="s">
        <v>12</v>
      </c>
      <c r="E128" s="18" t="s">
        <v>814</v>
      </c>
      <c r="F128" s="18">
        <v>5496</v>
      </c>
      <c r="G128" s="23" t="e">
        <f>VLOOKUP(E128,#REF!,3,0)</f>
        <v>#REF!</v>
      </c>
      <c r="H128" s="18" t="e">
        <f t="shared" si="4"/>
        <v>#REF!</v>
      </c>
    </row>
    <row r="129" spans="1:8" x14ac:dyDescent="0.35">
      <c r="A129" s="18" t="s">
        <v>885</v>
      </c>
      <c r="B129" s="19">
        <v>500200052</v>
      </c>
      <c r="C129" s="18" t="s">
        <v>101</v>
      </c>
      <c r="D129" s="18" t="s">
        <v>12</v>
      </c>
      <c r="E129" s="18" t="s">
        <v>815</v>
      </c>
      <c r="F129" s="18">
        <v>77735</v>
      </c>
      <c r="G129" s="23" t="e">
        <f>VLOOKUP(E129,#REF!,3,0)</f>
        <v>#REF!</v>
      </c>
      <c r="H129" s="18" t="e">
        <f t="shared" si="4"/>
        <v>#REF!</v>
      </c>
    </row>
    <row r="130" spans="1:8" x14ac:dyDescent="0.35">
      <c r="A130" s="18" t="s">
        <v>885</v>
      </c>
      <c r="B130" s="19">
        <v>660200017</v>
      </c>
      <c r="C130" s="18" t="s">
        <v>102</v>
      </c>
      <c r="D130" s="18" t="s">
        <v>12</v>
      </c>
      <c r="E130" s="18" t="s">
        <v>817</v>
      </c>
      <c r="F130" s="18">
        <v>2340</v>
      </c>
      <c r="G130" s="23" t="e">
        <f>VLOOKUP(E130,#REF!,3,0)</f>
        <v>#REF!</v>
      </c>
      <c r="H130" s="18" t="e">
        <f t="shared" si="4"/>
        <v>#REF!</v>
      </c>
    </row>
    <row r="131" spans="1:8" x14ac:dyDescent="0.35">
      <c r="A131" s="18" t="s">
        <v>885</v>
      </c>
      <c r="B131" s="19">
        <v>660200027</v>
      </c>
      <c r="C131" s="18" t="s">
        <v>103</v>
      </c>
      <c r="D131" s="18" t="s">
        <v>12</v>
      </c>
      <c r="E131" s="18" t="s">
        <v>818</v>
      </c>
      <c r="F131" s="18">
        <v>65345</v>
      </c>
      <c r="G131" s="23" t="e">
        <f>VLOOKUP(E131,#REF!,3,0)</f>
        <v>#REF!</v>
      </c>
      <c r="H131" s="18" t="e">
        <f t="shared" si="4"/>
        <v>#REF!</v>
      </c>
    </row>
    <row r="132" spans="1:8" x14ac:dyDescent="0.35">
      <c r="A132" s="18" t="s">
        <v>885</v>
      </c>
      <c r="B132" s="19">
        <v>660200040</v>
      </c>
      <c r="C132" s="18" t="s">
        <v>104</v>
      </c>
      <c r="D132" s="18" t="s">
        <v>12</v>
      </c>
      <c r="E132" s="18" t="s">
        <v>819</v>
      </c>
      <c r="F132" s="18">
        <v>5434</v>
      </c>
      <c r="G132" s="23" t="e">
        <f>VLOOKUP(E132,#REF!,3,0)</f>
        <v>#REF!</v>
      </c>
      <c r="H132" s="18" t="e">
        <f t="shared" ref="H132:H185" si="5">F132-G132</f>
        <v>#REF!</v>
      </c>
    </row>
    <row r="133" spans="1:8" x14ac:dyDescent="0.35">
      <c r="A133" s="18" t="s">
        <v>885</v>
      </c>
      <c r="B133" s="19">
        <v>661000005</v>
      </c>
      <c r="C133" s="18" t="s">
        <v>105</v>
      </c>
      <c r="D133" s="18" t="s">
        <v>12</v>
      </c>
      <c r="E133" s="18" t="s">
        <v>820</v>
      </c>
      <c r="F133" s="18">
        <v>7531</v>
      </c>
      <c r="G133" s="23" t="e">
        <f>VLOOKUP(E133,#REF!,3,0)</f>
        <v>#REF!</v>
      </c>
      <c r="H133" s="18" t="e">
        <f t="shared" si="5"/>
        <v>#REF!</v>
      </c>
    </row>
    <row r="134" spans="1:8" x14ac:dyDescent="0.35">
      <c r="A134" s="18" t="s">
        <v>885</v>
      </c>
      <c r="B134" s="19">
        <v>661400005</v>
      </c>
      <c r="C134" s="18" t="s">
        <v>892</v>
      </c>
      <c r="D134" s="18" t="s">
        <v>12</v>
      </c>
      <c r="E134" s="18" t="s">
        <v>821</v>
      </c>
      <c r="F134" s="18">
        <v>2198</v>
      </c>
      <c r="G134" s="23" t="e">
        <f>VLOOKUP(E134,#REF!,3,0)</f>
        <v>#REF!</v>
      </c>
      <c r="H134" s="18" t="e">
        <f t="shared" si="5"/>
        <v>#REF!</v>
      </c>
    </row>
    <row r="135" spans="1:8" x14ac:dyDescent="0.35">
      <c r="A135" s="18" t="s">
        <v>885</v>
      </c>
      <c r="B135" s="19">
        <v>661400017</v>
      </c>
      <c r="C135" s="18" t="s">
        <v>107</v>
      </c>
      <c r="D135" s="18" t="s">
        <v>12</v>
      </c>
      <c r="E135" s="18" t="s">
        <v>822</v>
      </c>
      <c r="F135" s="18">
        <v>12596</v>
      </c>
      <c r="G135" s="23" t="e">
        <f>VLOOKUP(E135,#REF!,3,0)</f>
        <v>#REF!</v>
      </c>
      <c r="H135" s="18" t="e">
        <f t="shared" si="5"/>
        <v>#REF!</v>
      </c>
    </row>
    <row r="136" spans="1:8" x14ac:dyDescent="0.35">
      <c r="A136" s="18" t="s">
        <v>885</v>
      </c>
      <c r="B136" s="19">
        <v>700200041</v>
      </c>
      <c r="C136" s="18" t="s">
        <v>108</v>
      </c>
      <c r="D136" s="18" t="s">
        <v>12</v>
      </c>
      <c r="E136" s="18" t="s">
        <v>823</v>
      </c>
      <c r="F136" s="18">
        <v>65025</v>
      </c>
      <c r="G136" s="23" t="e">
        <f>VLOOKUP(E136,#REF!,3,0)</f>
        <v>#REF!</v>
      </c>
      <c r="H136" s="18" t="e">
        <f t="shared" si="5"/>
        <v>#REF!</v>
      </c>
    </row>
    <row r="137" spans="1:8" x14ac:dyDescent="0.35">
      <c r="A137" s="27" t="s">
        <v>885</v>
      </c>
      <c r="B137" s="26">
        <v>700200047</v>
      </c>
      <c r="C137" s="25" t="s">
        <v>163</v>
      </c>
      <c r="D137" s="25" t="s">
        <v>12</v>
      </c>
      <c r="E137" s="25" t="s">
        <v>178</v>
      </c>
      <c r="F137" s="25">
        <v>5327</v>
      </c>
      <c r="G137" s="23" t="e">
        <f>VLOOKUP(E137,#REF!,3,0)</f>
        <v>#REF!</v>
      </c>
      <c r="H137" s="25" t="e">
        <f t="shared" si="5"/>
        <v>#REF!</v>
      </c>
    </row>
    <row r="138" spans="1:8" x14ac:dyDescent="0.35">
      <c r="A138" s="18" t="s">
        <v>885</v>
      </c>
      <c r="B138" s="19">
        <v>701400003</v>
      </c>
      <c r="C138" s="18" t="s">
        <v>893</v>
      </c>
      <c r="D138" s="18" t="s">
        <v>12</v>
      </c>
      <c r="E138" s="18" t="s">
        <v>824</v>
      </c>
      <c r="F138" s="18">
        <v>9208</v>
      </c>
      <c r="G138" s="23" t="e">
        <f>VLOOKUP(E138,#REF!,3,0)</f>
        <v>#REF!</v>
      </c>
      <c r="H138" s="18" t="e">
        <f t="shared" si="5"/>
        <v>#REF!</v>
      </c>
    </row>
    <row r="139" spans="1:8" x14ac:dyDescent="0.35">
      <c r="A139" s="18" t="s">
        <v>885</v>
      </c>
      <c r="B139" s="19">
        <v>701800002</v>
      </c>
      <c r="C139" s="18" t="s">
        <v>110</v>
      </c>
      <c r="D139" s="18" t="s">
        <v>12</v>
      </c>
      <c r="E139" s="18" t="s">
        <v>825</v>
      </c>
      <c r="F139" s="18">
        <v>10975</v>
      </c>
      <c r="G139" s="23" t="e">
        <f>VLOOKUP(E139,#REF!,3,0)</f>
        <v>#REF!</v>
      </c>
      <c r="H139" s="18" t="e">
        <f t="shared" si="5"/>
        <v>#REF!</v>
      </c>
    </row>
    <row r="140" spans="1:8" x14ac:dyDescent="0.35">
      <c r="A140" s="18" t="s">
        <v>885</v>
      </c>
      <c r="B140" s="19">
        <v>701800003</v>
      </c>
      <c r="C140" s="18" t="s">
        <v>894</v>
      </c>
      <c r="D140" s="18" t="s">
        <v>12</v>
      </c>
      <c r="E140" s="18" t="s">
        <v>826</v>
      </c>
      <c r="F140" s="18">
        <v>2019</v>
      </c>
      <c r="G140" s="23" t="e">
        <f>VLOOKUP(E140,#REF!,3,0)</f>
        <v>#REF!</v>
      </c>
      <c r="H140" s="18" t="e">
        <f t="shared" si="5"/>
        <v>#REF!</v>
      </c>
    </row>
    <row r="141" spans="1:8" x14ac:dyDescent="0.35">
      <c r="A141" s="18" t="s">
        <v>885</v>
      </c>
      <c r="B141" s="19">
        <v>705500004</v>
      </c>
      <c r="C141" s="18" t="s">
        <v>112</v>
      </c>
      <c r="D141" s="18" t="s">
        <v>12</v>
      </c>
      <c r="E141" s="18" t="s">
        <v>827</v>
      </c>
      <c r="F141" s="18">
        <v>11116</v>
      </c>
      <c r="G141" s="23" t="e">
        <f>VLOOKUP(E141,#REF!,3,0)</f>
        <v>#REF!</v>
      </c>
      <c r="H141" s="18" t="e">
        <f t="shared" si="5"/>
        <v>#REF!</v>
      </c>
    </row>
    <row r="142" spans="1:8" x14ac:dyDescent="0.35">
      <c r="A142" s="27" t="s">
        <v>885</v>
      </c>
      <c r="B142" s="26">
        <v>940200020</v>
      </c>
      <c r="C142" s="25" t="s">
        <v>164</v>
      </c>
      <c r="D142" s="25" t="s">
        <v>12</v>
      </c>
      <c r="E142" s="25" t="s">
        <v>179</v>
      </c>
      <c r="F142" s="25">
        <v>2766</v>
      </c>
      <c r="G142" s="23" t="e">
        <f>VLOOKUP(E142,#REF!,3,0)</f>
        <v>#REF!</v>
      </c>
      <c r="H142" s="25" t="e">
        <f t="shared" si="5"/>
        <v>#REF!</v>
      </c>
    </row>
    <row r="143" spans="1:8" x14ac:dyDescent="0.35">
      <c r="A143" s="18" t="s">
        <v>885</v>
      </c>
      <c r="B143" s="19">
        <v>940200021</v>
      </c>
      <c r="C143" s="18" t="s">
        <v>895</v>
      </c>
      <c r="D143" s="18" t="s">
        <v>12</v>
      </c>
      <c r="E143" s="18" t="s">
        <v>828</v>
      </c>
      <c r="F143" s="18">
        <v>2493</v>
      </c>
      <c r="G143" s="23" t="e">
        <f>VLOOKUP(E143,#REF!,3,0)</f>
        <v>#REF!</v>
      </c>
      <c r="H143" s="18" t="e">
        <f t="shared" si="5"/>
        <v>#REF!</v>
      </c>
    </row>
    <row r="144" spans="1:8" x14ac:dyDescent="0.35">
      <c r="A144" s="18" t="s">
        <v>885</v>
      </c>
      <c r="B144" s="19">
        <v>941600005</v>
      </c>
      <c r="C144" s="18" t="s">
        <v>896</v>
      </c>
      <c r="D144" s="18" t="s">
        <v>12</v>
      </c>
      <c r="E144" s="18" t="s">
        <v>829</v>
      </c>
      <c r="F144" s="18">
        <v>3547</v>
      </c>
      <c r="G144" s="23" t="e">
        <f>VLOOKUP(E144,#REF!,3,0)</f>
        <v>#REF!</v>
      </c>
      <c r="H144" s="18" t="e">
        <f t="shared" si="5"/>
        <v>#REF!</v>
      </c>
    </row>
    <row r="145" spans="1:8" x14ac:dyDescent="0.35">
      <c r="A145" s="27" t="s">
        <v>885</v>
      </c>
      <c r="B145" s="26">
        <v>941600006</v>
      </c>
      <c r="C145" s="25" t="s">
        <v>165</v>
      </c>
      <c r="D145" s="25" t="s">
        <v>12</v>
      </c>
      <c r="E145" s="25" t="s">
        <v>180</v>
      </c>
      <c r="F145" s="25">
        <v>4656</v>
      </c>
      <c r="G145" s="23" t="e">
        <f>VLOOKUP(E145,#REF!,3,0)</f>
        <v>#REF!</v>
      </c>
      <c r="H145" s="25" t="e">
        <f t="shared" si="5"/>
        <v>#REF!</v>
      </c>
    </row>
    <row r="146" spans="1:8" x14ac:dyDescent="0.35">
      <c r="A146" s="18" t="s">
        <v>885</v>
      </c>
      <c r="B146" s="19">
        <v>941600020</v>
      </c>
      <c r="C146" s="18" t="s">
        <v>115</v>
      </c>
      <c r="D146" s="18" t="s">
        <v>12</v>
      </c>
      <c r="E146" s="18" t="s">
        <v>830</v>
      </c>
      <c r="F146" s="18">
        <v>36177</v>
      </c>
      <c r="G146" s="23" t="e">
        <f>VLOOKUP(E146,#REF!,3,0)</f>
        <v>#REF!</v>
      </c>
      <c r="H146" s="18" t="e">
        <f t="shared" si="5"/>
        <v>#REF!</v>
      </c>
    </row>
    <row r="147" spans="1:8" x14ac:dyDescent="0.35">
      <c r="A147" s="18" t="s">
        <v>885</v>
      </c>
      <c r="B147" s="19">
        <v>961000003</v>
      </c>
      <c r="C147" s="18" t="s">
        <v>116</v>
      </c>
      <c r="D147" s="18" t="s">
        <v>12</v>
      </c>
      <c r="E147" s="18" t="s">
        <v>831</v>
      </c>
      <c r="F147" s="18">
        <v>12336</v>
      </c>
      <c r="G147" s="23" t="e">
        <f>VLOOKUP(E147,#REF!,3,0)</f>
        <v>#REF!</v>
      </c>
      <c r="H147" s="18" t="e">
        <f t="shared" si="5"/>
        <v>#REF!</v>
      </c>
    </row>
    <row r="148" spans="1:8" x14ac:dyDescent="0.35">
      <c r="A148" s="18" t="s">
        <v>885</v>
      </c>
      <c r="B148" s="19">
        <v>961600007</v>
      </c>
      <c r="C148" s="18" t="s">
        <v>117</v>
      </c>
      <c r="D148" s="18" t="s">
        <v>12</v>
      </c>
      <c r="E148" s="18" t="s">
        <v>832</v>
      </c>
      <c r="F148" s="18">
        <v>19887</v>
      </c>
      <c r="G148" s="23" t="e">
        <f>VLOOKUP(E148,#REF!,3,0)</f>
        <v>#REF!</v>
      </c>
      <c r="H148" s="18" t="e">
        <f t="shared" si="5"/>
        <v>#REF!</v>
      </c>
    </row>
    <row r="149" spans="1:8" x14ac:dyDescent="0.35">
      <c r="A149" s="18" t="s">
        <v>885</v>
      </c>
      <c r="B149" s="19">
        <v>360800001</v>
      </c>
      <c r="C149" s="18" t="s">
        <v>92</v>
      </c>
      <c r="D149" s="18" t="s">
        <v>12</v>
      </c>
      <c r="E149" s="18" t="s">
        <v>806</v>
      </c>
      <c r="F149" s="18">
        <v>13516</v>
      </c>
      <c r="G149" s="23" t="e">
        <f>VLOOKUP(E149,#REF!,3,0)</f>
        <v>#REF!</v>
      </c>
      <c r="H149" s="18" t="e">
        <f t="shared" si="5"/>
        <v>#REF!</v>
      </c>
    </row>
    <row r="150" spans="1:8" x14ac:dyDescent="0.35">
      <c r="A150" s="18" t="s">
        <v>887</v>
      </c>
      <c r="B150" s="19">
        <v>31000004</v>
      </c>
      <c r="C150" s="18" t="s">
        <v>120</v>
      </c>
      <c r="D150" s="18" t="s">
        <v>12</v>
      </c>
      <c r="E150" s="18" t="s">
        <v>834</v>
      </c>
      <c r="F150" s="18">
        <v>136665</v>
      </c>
      <c r="G150" s="23" t="e">
        <f>VLOOKUP(E150,#REF!,3,0)</f>
        <v>#REF!</v>
      </c>
      <c r="H150" s="18" t="e">
        <f t="shared" si="5"/>
        <v>#REF!</v>
      </c>
    </row>
    <row r="151" spans="1:8" x14ac:dyDescent="0.35">
      <c r="A151" s="18" t="s">
        <v>887</v>
      </c>
      <c r="B151" s="19">
        <v>90000026</v>
      </c>
      <c r="C151" s="18" t="s">
        <v>121</v>
      </c>
      <c r="D151" s="18" t="s">
        <v>12</v>
      </c>
      <c r="E151" s="18" t="s">
        <v>835</v>
      </c>
      <c r="F151" s="18">
        <v>170216</v>
      </c>
      <c r="G151" s="23" t="e">
        <f>VLOOKUP(E151,#REF!,3,0)</f>
        <v>#REF!</v>
      </c>
      <c r="H151" s="18" t="e">
        <f t="shared" si="5"/>
        <v>#REF!</v>
      </c>
    </row>
    <row r="152" spans="1:8" x14ac:dyDescent="0.35">
      <c r="A152" s="18" t="s">
        <v>887</v>
      </c>
      <c r="B152" s="19">
        <v>90000033</v>
      </c>
      <c r="C152" s="18" t="s">
        <v>122</v>
      </c>
      <c r="D152" s="18" t="s">
        <v>12</v>
      </c>
      <c r="E152" s="18" t="s">
        <v>836</v>
      </c>
      <c r="F152" s="18">
        <v>22231</v>
      </c>
      <c r="G152" s="23" t="e">
        <f>VLOOKUP(E152,#REF!,3,0)</f>
        <v>#REF!</v>
      </c>
      <c r="H152" s="18" t="e">
        <f t="shared" si="5"/>
        <v>#REF!</v>
      </c>
    </row>
    <row r="153" spans="1:8" x14ac:dyDescent="0.35">
      <c r="A153" s="18" t="s">
        <v>887</v>
      </c>
      <c r="B153" s="19">
        <v>90024101</v>
      </c>
      <c r="C153" s="18" t="s">
        <v>123</v>
      </c>
      <c r="D153" s="18" t="s">
        <v>12</v>
      </c>
      <c r="E153" s="18" t="s">
        <v>837</v>
      </c>
      <c r="F153" s="18">
        <v>103744</v>
      </c>
      <c r="G153" s="23" t="e">
        <f>VLOOKUP(E153,#REF!,3,0)</f>
        <v>#REF!</v>
      </c>
      <c r="H153" s="18" t="e">
        <f t="shared" si="5"/>
        <v>#REF!</v>
      </c>
    </row>
    <row r="154" spans="1:8" x14ac:dyDescent="0.35">
      <c r="A154" s="18" t="s">
        <v>887</v>
      </c>
      <c r="B154" s="19">
        <v>90075406</v>
      </c>
      <c r="C154" s="18" t="s">
        <v>124</v>
      </c>
      <c r="D154" s="18" t="s">
        <v>12</v>
      </c>
      <c r="E154" s="18" t="s">
        <v>838</v>
      </c>
      <c r="F154" s="18">
        <v>7410</v>
      </c>
      <c r="G154" s="23" t="e">
        <f>VLOOKUP(E154,#REF!,3,0)</f>
        <v>#REF!</v>
      </c>
      <c r="H154" s="18" t="e">
        <f t="shared" si="5"/>
        <v>#REF!</v>
      </c>
    </row>
    <row r="155" spans="1:8" x14ac:dyDescent="0.35">
      <c r="A155" s="18" t="s">
        <v>887</v>
      </c>
      <c r="B155" s="19">
        <v>110000048</v>
      </c>
      <c r="C155" s="18" t="s">
        <v>125</v>
      </c>
      <c r="D155" s="18" t="s">
        <v>12</v>
      </c>
      <c r="E155" s="18" t="s">
        <v>839</v>
      </c>
      <c r="F155" s="18">
        <v>26521</v>
      </c>
      <c r="G155" s="23" t="e">
        <f>VLOOKUP(E155,#REF!,3,0)</f>
        <v>#REF!</v>
      </c>
      <c r="H155" s="18" t="e">
        <f t="shared" si="5"/>
        <v>#REF!</v>
      </c>
    </row>
    <row r="156" spans="1:8" x14ac:dyDescent="0.35">
      <c r="A156" s="18" t="s">
        <v>887</v>
      </c>
      <c r="B156" s="19">
        <v>320200001</v>
      </c>
      <c r="C156" s="18" t="s">
        <v>126</v>
      </c>
      <c r="D156" s="18" t="s">
        <v>12</v>
      </c>
      <c r="E156" s="18" t="s">
        <v>840</v>
      </c>
      <c r="F156" s="18">
        <v>71939</v>
      </c>
      <c r="G156" s="23" t="e">
        <f>VLOOKUP(E156,#REF!,3,0)</f>
        <v>#REF!</v>
      </c>
      <c r="H156" s="18" t="e">
        <f t="shared" si="5"/>
        <v>#REF!</v>
      </c>
    </row>
    <row r="157" spans="1:8" x14ac:dyDescent="0.35">
      <c r="A157" s="18" t="s">
        <v>887</v>
      </c>
      <c r="B157" s="19">
        <v>321400004</v>
      </c>
      <c r="C157" s="18" t="s">
        <v>127</v>
      </c>
      <c r="D157" s="18" t="s">
        <v>12</v>
      </c>
      <c r="E157" s="18" t="s">
        <v>841</v>
      </c>
      <c r="F157" s="18">
        <v>20328</v>
      </c>
      <c r="G157" s="23" t="e">
        <f>VLOOKUP(E157,#REF!,3,0)</f>
        <v>#REF!</v>
      </c>
      <c r="H157" s="18" t="e">
        <f t="shared" si="5"/>
        <v>#REF!</v>
      </c>
    </row>
    <row r="158" spans="1:8" x14ac:dyDescent="0.35">
      <c r="A158" s="18" t="s">
        <v>887</v>
      </c>
      <c r="B158" s="19">
        <v>326100011</v>
      </c>
      <c r="C158" s="18" t="s">
        <v>128</v>
      </c>
      <c r="D158" s="18" t="s">
        <v>12</v>
      </c>
      <c r="E158" s="18" t="s">
        <v>842</v>
      </c>
      <c r="F158" s="18">
        <v>6543</v>
      </c>
      <c r="G158" s="23" t="e">
        <f>VLOOKUP(E158,#REF!,3,0)</f>
        <v>#REF!</v>
      </c>
      <c r="H158" s="18" t="e">
        <f t="shared" si="5"/>
        <v>#REF!</v>
      </c>
    </row>
    <row r="159" spans="1:8" x14ac:dyDescent="0.35">
      <c r="A159" s="18" t="s">
        <v>887</v>
      </c>
      <c r="B159" s="19">
        <v>327100003</v>
      </c>
      <c r="C159" s="18" t="s">
        <v>129</v>
      </c>
      <c r="D159" s="18" t="s">
        <v>12</v>
      </c>
      <c r="E159" s="18" t="s">
        <v>843</v>
      </c>
      <c r="F159" s="18">
        <v>13650</v>
      </c>
      <c r="G159" s="23" t="e">
        <f>VLOOKUP(E159,#REF!,3,0)</f>
        <v>#REF!</v>
      </c>
      <c r="H159" s="18" t="e">
        <f t="shared" si="5"/>
        <v>#REF!</v>
      </c>
    </row>
    <row r="160" spans="1:8" x14ac:dyDescent="0.35">
      <c r="A160" s="18" t="s">
        <v>887</v>
      </c>
      <c r="B160" s="19">
        <v>328275402</v>
      </c>
      <c r="C160" s="18" t="s">
        <v>130</v>
      </c>
      <c r="D160" s="18" t="s">
        <v>12</v>
      </c>
      <c r="E160" s="18" t="s">
        <v>844</v>
      </c>
      <c r="F160" s="18">
        <v>14371</v>
      </c>
      <c r="G160" s="23" t="e">
        <f>VLOOKUP(E160,#REF!,3,0)</f>
        <v>#REF!</v>
      </c>
      <c r="H160" s="18" t="e">
        <f t="shared" si="5"/>
        <v>#REF!</v>
      </c>
    </row>
    <row r="161" spans="1:8" x14ac:dyDescent="0.35">
      <c r="A161" s="27" t="s">
        <v>887</v>
      </c>
      <c r="B161" s="26">
        <v>400200001</v>
      </c>
      <c r="C161" s="25" t="s">
        <v>166</v>
      </c>
      <c r="D161" s="25" t="s">
        <v>12</v>
      </c>
      <c r="E161" s="25" t="s">
        <v>181</v>
      </c>
      <c r="F161" s="25">
        <v>5042</v>
      </c>
      <c r="G161" s="23" t="e">
        <f>VLOOKUP(E161,#REF!,3,0)</f>
        <v>#REF!</v>
      </c>
      <c r="H161" s="25" t="e">
        <f t="shared" si="5"/>
        <v>#REF!</v>
      </c>
    </row>
    <row r="162" spans="1:8" x14ac:dyDescent="0.35">
      <c r="A162" s="18" t="s">
        <v>887</v>
      </c>
      <c r="B162" s="19">
        <v>400200012</v>
      </c>
      <c r="C162" s="18" t="s">
        <v>897</v>
      </c>
      <c r="D162" s="18" t="s">
        <v>12</v>
      </c>
      <c r="E162" s="18" t="s">
        <v>845</v>
      </c>
      <c r="F162" s="18">
        <v>9101</v>
      </c>
      <c r="G162" s="23" t="e">
        <f>VLOOKUP(E162,#REF!,3,0)</f>
        <v>#REF!</v>
      </c>
      <c r="H162" s="18" t="e">
        <f t="shared" si="5"/>
        <v>#REF!</v>
      </c>
    </row>
    <row r="163" spans="1:8" x14ac:dyDescent="0.35">
      <c r="A163" s="27" t="s">
        <v>887</v>
      </c>
      <c r="B163" s="26">
        <v>400200016</v>
      </c>
      <c r="C163" s="25" t="s">
        <v>167</v>
      </c>
      <c r="D163" s="25" t="s">
        <v>12</v>
      </c>
      <c r="E163" s="25" t="s">
        <v>182</v>
      </c>
      <c r="F163" s="25">
        <v>9834</v>
      </c>
      <c r="G163" s="23" t="e">
        <f>VLOOKUP(E163,#REF!,3,0)</f>
        <v>#REF!</v>
      </c>
      <c r="H163" s="25" t="e">
        <f t="shared" si="5"/>
        <v>#REF!</v>
      </c>
    </row>
    <row r="164" spans="1:8" x14ac:dyDescent="0.35">
      <c r="A164" s="18" t="s">
        <v>887</v>
      </c>
      <c r="B164" s="19">
        <v>400200017</v>
      </c>
      <c r="C164" s="18" t="s">
        <v>132</v>
      </c>
      <c r="D164" s="18" t="s">
        <v>12</v>
      </c>
      <c r="E164" s="18" t="s">
        <v>846</v>
      </c>
      <c r="F164" s="18">
        <v>7791</v>
      </c>
      <c r="G164" s="23" t="e">
        <f>VLOOKUP(E164,#REF!,3,0)</f>
        <v>#REF!</v>
      </c>
      <c r="H164" s="18" t="e">
        <f t="shared" si="5"/>
        <v>#REF!</v>
      </c>
    </row>
    <row r="165" spans="1:8" x14ac:dyDescent="0.35">
      <c r="A165" s="18" t="s">
        <v>887</v>
      </c>
      <c r="B165" s="19">
        <v>400200026</v>
      </c>
      <c r="C165" s="18" t="s">
        <v>134</v>
      </c>
      <c r="D165" s="18" t="s">
        <v>12</v>
      </c>
      <c r="E165" s="18" t="s">
        <v>847</v>
      </c>
      <c r="F165" s="18">
        <v>31354</v>
      </c>
      <c r="G165" s="23" t="e">
        <f>VLOOKUP(E165,#REF!,3,0)</f>
        <v>#REF!</v>
      </c>
      <c r="H165" s="18" t="e">
        <f t="shared" si="5"/>
        <v>#REF!</v>
      </c>
    </row>
    <row r="166" spans="1:8" x14ac:dyDescent="0.35">
      <c r="A166" s="18" t="s">
        <v>887</v>
      </c>
      <c r="B166" s="19">
        <v>406435102</v>
      </c>
      <c r="C166" s="18" t="s">
        <v>135</v>
      </c>
      <c r="D166" s="18" t="s">
        <v>12</v>
      </c>
      <c r="E166" s="18" t="s">
        <v>848</v>
      </c>
      <c r="F166" s="18">
        <v>36824</v>
      </c>
      <c r="G166" s="23" t="e">
        <f>VLOOKUP(E166,#REF!,3,0)</f>
        <v>#REF!</v>
      </c>
      <c r="H166" s="18" t="e">
        <f t="shared" si="5"/>
        <v>#REF!</v>
      </c>
    </row>
    <row r="167" spans="1:8" x14ac:dyDescent="0.35">
      <c r="A167" s="18" t="s">
        <v>887</v>
      </c>
      <c r="B167" s="19">
        <v>407700001</v>
      </c>
      <c r="C167" s="18" t="s">
        <v>898</v>
      </c>
      <c r="D167" s="18" t="s">
        <v>12</v>
      </c>
      <c r="E167" s="18" t="s">
        <v>849</v>
      </c>
      <c r="F167" s="18">
        <v>14650</v>
      </c>
      <c r="G167" s="23" t="e">
        <f>VLOOKUP(E167,#REF!,3,0)</f>
        <v>#REF!</v>
      </c>
      <c r="H167" s="18" t="e">
        <f t="shared" si="5"/>
        <v>#REF!</v>
      </c>
    </row>
    <row r="168" spans="1:8" x14ac:dyDescent="0.35">
      <c r="A168" s="18" t="s">
        <v>887</v>
      </c>
      <c r="B168" s="19">
        <v>460800006</v>
      </c>
      <c r="C168" s="18" t="s">
        <v>138</v>
      </c>
      <c r="D168" s="18" t="s">
        <v>12</v>
      </c>
      <c r="E168" s="18" t="s">
        <v>850</v>
      </c>
      <c r="F168" s="18">
        <v>30055</v>
      </c>
      <c r="G168" s="23" t="e">
        <f>VLOOKUP(E168,#REF!,3,0)</f>
        <v>#REF!</v>
      </c>
      <c r="H168" s="18" t="e">
        <f t="shared" si="5"/>
        <v>#REF!</v>
      </c>
    </row>
    <row r="169" spans="1:8" x14ac:dyDescent="0.35">
      <c r="A169" s="18" t="s">
        <v>887</v>
      </c>
      <c r="B169" s="19">
        <v>540200009</v>
      </c>
      <c r="C169" s="18" t="s">
        <v>139</v>
      </c>
      <c r="D169" s="18" t="s">
        <v>12</v>
      </c>
      <c r="E169" s="18" t="s">
        <v>851</v>
      </c>
      <c r="F169" s="18">
        <v>8314</v>
      </c>
      <c r="G169" s="23" t="e">
        <f>VLOOKUP(E169,#REF!,3,0)</f>
        <v>#REF!</v>
      </c>
      <c r="H169" s="18" t="e">
        <f t="shared" si="5"/>
        <v>#REF!</v>
      </c>
    </row>
    <row r="170" spans="1:8" x14ac:dyDescent="0.35">
      <c r="A170" s="18" t="s">
        <v>887</v>
      </c>
      <c r="B170" s="19">
        <v>540200014</v>
      </c>
      <c r="C170" s="18" t="s">
        <v>140</v>
      </c>
      <c r="D170" s="18" t="s">
        <v>12</v>
      </c>
      <c r="E170" s="18" t="s">
        <v>852</v>
      </c>
      <c r="F170" s="18">
        <v>6036</v>
      </c>
      <c r="G170" s="23" t="e">
        <f>VLOOKUP(E170,#REF!,3,0)</f>
        <v>#REF!</v>
      </c>
      <c r="H170" s="18" t="e">
        <f t="shared" si="5"/>
        <v>#REF!</v>
      </c>
    </row>
    <row r="171" spans="1:8" x14ac:dyDescent="0.35">
      <c r="A171" s="18" t="s">
        <v>887</v>
      </c>
      <c r="B171" s="19">
        <v>540200015</v>
      </c>
      <c r="C171" s="18" t="s">
        <v>141</v>
      </c>
      <c r="D171" s="18" t="s">
        <v>12</v>
      </c>
      <c r="E171" s="18" t="s">
        <v>853</v>
      </c>
      <c r="F171" s="18">
        <v>2718</v>
      </c>
      <c r="G171" s="23" t="e">
        <f>VLOOKUP(E171,#REF!,3,0)</f>
        <v>#REF!</v>
      </c>
      <c r="H171" s="18" t="e">
        <f t="shared" si="5"/>
        <v>#REF!</v>
      </c>
    </row>
    <row r="172" spans="1:8" x14ac:dyDescent="0.35">
      <c r="A172" s="18" t="s">
        <v>887</v>
      </c>
      <c r="B172" s="19">
        <v>540200017</v>
      </c>
      <c r="C172" s="18" t="s">
        <v>142</v>
      </c>
      <c r="D172" s="18" t="s">
        <v>12</v>
      </c>
      <c r="E172" s="18" t="s">
        <v>854</v>
      </c>
      <c r="F172" s="18">
        <v>5644</v>
      </c>
      <c r="G172" s="23" t="e">
        <f>VLOOKUP(E172,#REF!,3,0)</f>
        <v>#REF!</v>
      </c>
      <c r="H172" s="18" t="e">
        <f t="shared" si="5"/>
        <v>#REF!</v>
      </c>
    </row>
    <row r="173" spans="1:8" x14ac:dyDescent="0.35">
      <c r="A173" s="18" t="s">
        <v>887</v>
      </c>
      <c r="B173" s="19">
        <v>540200018</v>
      </c>
      <c r="C173" s="18" t="s">
        <v>143</v>
      </c>
      <c r="D173" s="18" t="s">
        <v>12</v>
      </c>
      <c r="E173" s="18" t="s">
        <v>855</v>
      </c>
      <c r="F173" s="18">
        <v>13724</v>
      </c>
      <c r="G173" s="23" t="e">
        <f>VLOOKUP(E173,#REF!,3,0)</f>
        <v>#REF!</v>
      </c>
      <c r="H173" s="18" t="e">
        <f t="shared" si="5"/>
        <v>#REF!</v>
      </c>
    </row>
    <row r="174" spans="1:8" x14ac:dyDescent="0.35">
      <c r="A174" s="18" t="s">
        <v>887</v>
      </c>
      <c r="B174" s="19">
        <v>540200027</v>
      </c>
      <c r="C174" s="18" t="s">
        <v>899</v>
      </c>
      <c r="D174" s="18" t="s">
        <v>12</v>
      </c>
      <c r="E174" s="18" t="s">
        <v>856</v>
      </c>
      <c r="F174" s="18">
        <v>9254</v>
      </c>
      <c r="G174" s="23" t="e">
        <f>VLOOKUP(E174,#REF!,3,0)</f>
        <v>#REF!</v>
      </c>
      <c r="H174" s="18" t="e">
        <f t="shared" si="5"/>
        <v>#REF!</v>
      </c>
    </row>
    <row r="175" spans="1:8" x14ac:dyDescent="0.35">
      <c r="A175" s="27" t="s">
        <v>887</v>
      </c>
      <c r="B175" s="26">
        <v>546700003</v>
      </c>
      <c r="C175" s="25" t="s">
        <v>168</v>
      </c>
      <c r="D175" s="25" t="s">
        <v>12</v>
      </c>
      <c r="E175" s="25" t="s">
        <v>183</v>
      </c>
      <c r="F175" s="25">
        <v>2889</v>
      </c>
      <c r="G175" s="23" t="e">
        <f>VLOOKUP(E175,#REF!,3,0)</f>
        <v>#REF!</v>
      </c>
      <c r="H175" s="25" t="e">
        <f t="shared" si="5"/>
        <v>#REF!</v>
      </c>
    </row>
    <row r="176" spans="1:8" x14ac:dyDescent="0.35">
      <c r="A176" s="18" t="s">
        <v>887</v>
      </c>
      <c r="B176" s="19">
        <v>546700012</v>
      </c>
      <c r="C176" s="18" t="s">
        <v>145</v>
      </c>
      <c r="D176" s="18" t="s">
        <v>12</v>
      </c>
      <c r="E176" s="18" t="s">
        <v>857</v>
      </c>
      <c r="F176" s="18">
        <v>25562</v>
      </c>
      <c r="G176" s="23" t="e">
        <f>VLOOKUP(E176,#REF!,3,0)</f>
        <v>#REF!</v>
      </c>
      <c r="H176" s="18" t="e">
        <f t="shared" si="5"/>
        <v>#REF!</v>
      </c>
    </row>
    <row r="177" spans="1:9" x14ac:dyDescent="0.35">
      <c r="A177" s="18" t="s">
        <v>887</v>
      </c>
      <c r="B177" s="19">
        <v>560800001</v>
      </c>
      <c r="C177" s="18" t="s">
        <v>146</v>
      </c>
      <c r="D177" s="18" t="s">
        <v>12</v>
      </c>
      <c r="E177" s="18" t="s">
        <v>858</v>
      </c>
      <c r="F177" s="18">
        <v>6765</v>
      </c>
      <c r="G177" s="23" t="e">
        <f>VLOOKUP(E177,#REF!,3,0)</f>
        <v>#REF!</v>
      </c>
      <c r="H177" s="18" t="e">
        <f t="shared" si="5"/>
        <v>#REF!</v>
      </c>
    </row>
    <row r="178" spans="1:9" x14ac:dyDescent="0.35">
      <c r="A178" s="18" t="s">
        <v>887</v>
      </c>
      <c r="B178" s="19">
        <v>561800003</v>
      </c>
      <c r="C178" s="18" t="s">
        <v>147</v>
      </c>
      <c r="D178" s="18" t="s">
        <v>12</v>
      </c>
      <c r="E178" s="18" t="s">
        <v>859</v>
      </c>
      <c r="F178" s="18">
        <v>3975</v>
      </c>
      <c r="G178" s="23" t="e">
        <f>VLOOKUP(E178,#REF!,3,0)</f>
        <v>#REF!</v>
      </c>
      <c r="H178" s="18" t="e">
        <f t="shared" si="5"/>
        <v>#REF!</v>
      </c>
    </row>
    <row r="179" spans="1:9" x14ac:dyDescent="0.35">
      <c r="A179" s="18" t="s">
        <v>887</v>
      </c>
      <c r="B179" s="19">
        <v>740200008</v>
      </c>
      <c r="C179" s="18" t="s">
        <v>148</v>
      </c>
      <c r="D179" s="18" t="s">
        <v>12</v>
      </c>
      <c r="E179" s="18" t="s">
        <v>860</v>
      </c>
      <c r="F179" s="18">
        <v>97791</v>
      </c>
      <c r="G179" s="23" t="e">
        <f>VLOOKUP(E179,#REF!,3,0)</f>
        <v>#REF!</v>
      </c>
      <c r="H179" s="18" t="e">
        <f t="shared" si="5"/>
        <v>#REF!</v>
      </c>
    </row>
    <row r="180" spans="1:9" x14ac:dyDescent="0.35">
      <c r="A180" s="18" t="s">
        <v>887</v>
      </c>
      <c r="B180" s="19">
        <v>741000013</v>
      </c>
      <c r="C180" s="18" t="s">
        <v>149</v>
      </c>
      <c r="D180" s="18" t="s">
        <v>12</v>
      </c>
      <c r="E180" s="18" t="s">
        <v>861</v>
      </c>
      <c r="F180" s="18">
        <v>36547</v>
      </c>
      <c r="G180" s="23" t="e">
        <f>VLOOKUP(E180,#REF!,3,0)</f>
        <v>#REF!</v>
      </c>
      <c r="H180" s="18" t="e">
        <f t="shared" si="5"/>
        <v>#REF!</v>
      </c>
    </row>
    <row r="181" spans="1:9" x14ac:dyDescent="0.35">
      <c r="A181" s="18" t="s">
        <v>887</v>
      </c>
      <c r="B181" s="19">
        <v>741400023</v>
      </c>
      <c r="C181" s="18" t="s">
        <v>900</v>
      </c>
      <c r="D181" s="18" t="s">
        <v>12</v>
      </c>
      <c r="E181" s="18" t="s">
        <v>862</v>
      </c>
      <c r="F181" s="18">
        <v>7301</v>
      </c>
      <c r="G181" s="23" t="e">
        <f>VLOOKUP(E181,#REF!,3,0)</f>
        <v>#REF!</v>
      </c>
      <c r="H181" s="18" t="e">
        <f t="shared" si="5"/>
        <v>#REF!</v>
      </c>
    </row>
    <row r="182" spans="1:9" x14ac:dyDescent="0.35">
      <c r="A182" s="27" t="s">
        <v>887</v>
      </c>
      <c r="B182" s="26">
        <v>741400024</v>
      </c>
      <c r="C182" s="25" t="s">
        <v>169</v>
      </c>
      <c r="D182" s="25" t="s">
        <v>12</v>
      </c>
      <c r="E182" s="25" t="s">
        <v>184</v>
      </c>
      <c r="F182" s="25">
        <v>7301</v>
      </c>
      <c r="G182" s="23" t="e">
        <f>VLOOKUP(E182,#REF!,3,0)</f>
        <v>#REF!</v>
      </c>
      <c r="H182" s="25" t="e">
        <f t="shared" si="5"/>
        <v>#REF!</v>
      </c>
    </row>
    <row r="183" spans="1:9" x14ac:dyDescent="0.35">
      <c r="A183" s="18" t="s">
        <v>887</v>
      </c>
      <c r="B183" s="19">
        <v>741400026</v>
      </c>
      <c r="C183" s="18" t="s">
        <v>151</v>
      </c>
      <c r="D183" s="18" t="s">
        <v>12</v>
      </c>
      <c r="E183" s="18" t="s">
        <v>863</v>
      </c>
      <c r="F183" s="18">
        <v>33809</v>
      </c>
      <c r="G183" s="23" t="e">
        <f>VLOOKUP(E183,#REF!,3,0)</f>
        <v>#REF!</v>
      </c>
      <c r="H183" s="18" t="e">
        <f t="shared" si="5"/>
        <v>#REF!</v>
      </c>
    </row>
    <row r="184" spans="1:9" x14ac:dyDescent="0.35">
      <c r="A184" s="28" t="s">
        <v>901</v>
      </c>
      <c r="B184" s="28">
        <v>500200052</v>
      </c>
      <c r="C184" s="28" t="s">
        <v>101</v>
      </c>
      <c r="D184" s="28" t="s">
        <v>15</v>
      </c>
      <c r="E184" s="28" t="s">
        <v>816</v>
      </c>
      <c r="F184" s="28">
        <v>11970</v>
      </c>
      <c r="G184" s="23" t="e">
        <f>VLOOKUP(E184,#REF!,3,0)</f>
        <v>#REF!</v>
      </c>
      <c r="H184" s="18" t="e">
        <f t="shared" si="5"/>
        <v>#REF!</v>
      </c>
      <c r="I184" s="18" t="s">
        <v>902</v>
      </c>
    </row>
    <row r="185" spans="1:9" x14ac:dyDescent="0.35">
      <c r="A185" s="28" t="s">
        <v>82</v>
      </c>
      <c r="B185" s="28">
        <v>26000010</v>
      </c>
      <c r="C185" s="28" t="s">
        <v>85</v>
      </c>
      <c r="D185" s="28" t="s">
        <v>15</v>
      </c>
      <c r="E185" s="28" t="s">
        <v>799</v>
      </c>
      <c r="F185" s="28">
        <v>25231</v>
      </c>
      <c r="G185" s="23" t="e">
        <f>VLOOKUP(E185,#REF!,3,0)</f>
        <v>#REF!</v>
      </c>
      <c r="H185" s="18" t="e">
        <f t="shared" si="5"/>
        <v>#REF!</v>
      </c>
      <c r="I185" s="18" t="s">
        <v>902</v>
      </c>
    </row>
  </sheetData>
  <autoFilter ref="A2:N185" xr:uid="{D61F416A-5606-4752-B290-2EE7A3F50297}"/>
  <mergeCells count="4">
    <mergeCell ref="M10:N19"/>
    <mergeCell ref="M20:N34"/>
    <mergeCell ref="M35:N38"/>
    <mergeCell ref="M39:N46"/>
  </mergeCells>
  <conditionalFormatting sqref="E3:E18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39EDC2-6DF5-4DFF-9740-52A60976B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531277-911D-4E74-84C7-BE4783A9BF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58417-0BE9-4FF9-A820-D53853347C88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caaeda-a981-404d-967b-8df8cec2066d"/>
    <ds:schemaRef ds:uri="http://purl.org/dc/terms/"/>
    <ds:schemaRef ds:uri="c328b572-f03b-4acd-b63f-9964853c324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pakal summa novadi</vt:lpstr>
      <vt:lpstr>2025_3</vt:lpstr>
      <vt:lpstr>plāns uz 28.12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2025-06-03T12:13:03Z</cp:lastPrinted>
  <dcterms:created xsi:type="dcterms:W3CDTF">2023-05-04T21:01:32Z</dcterms:created>
  <dcterms:modified xsi:type="dcterms:W3CDTF">2025-06-06T08:23:12Z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