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Aija Ratke\Downloads\"/>
    </mc:Choice>
  </mc:AlternateContent>
  <xr:revisionPtr revIDLastSave="0" documentId="13_ncr:1_{14C605CE-330E-4DCB-B6B4-A953F72A251D}" xr6:coauthVersionLast="47" xr6:coauthVersionMax="47" xr10:uidLastSave="{00000000-0000-0000-0000-000000000000}"/>
  <bookViews>
    <workbookView xWindow="-120" yWindow="-120" windowWidth="29040" windowHeight="15840" xr2:uid="{AD5AB210-F695-4656-8A59-DE312D50697A}"/>
  </bookViews>
  <sheets>
    <sheet name="4STAC_Dzemdibas" sheetId="1" r:id="rId1"/>
    <sheet name="4_Metadati_STAC_Dzemdiba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C24" i="1"/>
  <c r="C23" i="1"/>
  <c r="C22" i="1"/>
  <c r="C21" i="1"/>
  <c r="C20" i="1"/>
  <c r="C17" i="1"/>
  <c r="C16" i="1"/>
  <c r="C15" i="1"/>
  <c r="C13" i="1"/>
  <c r="C12" i="1"/>
  <c r="C11" i="1"/>
  <c r="E7" i="1"/>
  <c r="F27" i="1" l="1"/>
  <c r="E18" i="1"/>
  <c r="F18" i="1"/>
  <c r="E10" i="1"/>
  <c r="C9" i="1"/>
  <c r="D29" i="1"/>
  <c r="C30" i="1"/>
  <c r="E29" i="1"/>
  <c r="F29" i="1"/>
  <c r="C28" i="1"/>
  <c r="D27" i="1"/>
  <c r="C26" i="1"/>
  <c r="D25" i="1"/>
  <c r="E25" i="1"/>
  <c r="F25" i="1"/>
  <c r="D10" i="1"/>
  <c r="C14" i="1"/>
  <c r="F10" i="1"/>
  <c r="F7" i="1"/>
  <c r="C8" i="1"/>
  <c r="D7" i="1"/>
  <c r="E6" i="1" l="1"/>
  <c r="C27" i="1"/>
  <c r="C10" i="1"/>
  <c r="C7" i="1"/>
  <c r="C29" i="1"/>
  <c r="F6" i="1"/>
  <c r="C25" i="1"/>
  <c r="D18" i="1"/>
  <c r="D6" i="1" s="1"/>
  <c r="C19" i="1"/>
  <c r="C6" i="1" l="1"/>
  <c r="C18" i="1"/>
</calcChain>
</file>

<file path=xl/sharedStrings.xml><?xml version="1.0" encoding="utf-8"?>
<sst xmlns="http://schemas.openxmlformats.org/spreadsheetml/2006/main" count="101" uniqueCount="100">
  <si>
    <t>Pārskats par valsts apmaksāto dzemdību pakalpojumu īpatsvaru ārstniecības iestādēs, %</t>
  </si>
  <si>
    <t>Ārstniecības iestāde</t>
  </si>
  <si>
    <t>ĀI kods</t>
  </si>
  <si>
    <t>Dzemdību skaits</t>
  </si>
  <si>
    <t>Dzemdību īpatsvars</t>
  </si>
  <si>
    <t>Kopā</t>
  </si>
  <si>
    <t>t.sk. fizioloģiskās dzemdības*</t>
  </si>
  <si>
    <t>t.sk. dzemdības dzemdību patoloģijas gadījumā**</t>
  </si>
  <si>
    <t>t.sk. ķeizargrieziens***</t>
  </si>
  <si>
    <t>Fizioloģiskās dzemdības</t>
  </si>
  <si>
    <t>Dzemdības dzemdību patoloģijas gadījumā</t>
  </si>
  <si>
    <t>Ķeizargrieziens</t>
  </si>
  <si>
    <t>7=4/3*100</t>
  </si>
  <si>
    <t>8=5/3*100</t>
  </si>
  <si>
    <t>9=6/3*100</t>
  </si>
  <si>
    <t>KOPĀ/ VIDĒJI</t>
  </si>
  <si>
    <t>V līmeņa ārstniecības iestādes</t>
  </si>
  <si>
    <t>Paula Stradiņa klīniskā universitātes slimnīca</t>
  </si>
  <si>
    <t>010011803</t>
  </si>
  <si>
    <t>Rīgas Austrumu klīniskā universitātes slimnīca</t>
  </si>
  <si>
    <t>IV līmeņa ārstniecības iestādes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</si>
  <si>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</si>
  <si>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</si>
  <si>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</si>
  <si>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</si>
  <si>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</si>
  <si>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</si>
  <si>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</si>
  <si>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</si>
  <si>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</si>
  <si>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</si>
  <si>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</si>
  <si>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</si>
  <si>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</si>
  <si>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</si>
  <si>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III līmeņa ārstniecības iestādes</t>
  </si>
  <si>
    <t>Balvu un Gulbenes slimnīcu apvienība</t>
  </si>
  <si>
    <t>500200052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</si>
  <si>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</si>
  <si>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</si>
  <si>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</si>
  <si>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</si>
  <si>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</si>
  <si>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</si>
  <si>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</si>
  <si>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</si>
  <si>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</si>
  <si>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</si>
  <si>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II līmeņa ārstniecības iestādes</t>
  </si>
  <si>
    <t>Preiļu slimnīca</t>
  </si>
  <si>
    <t>760200002</t>
  </si>
  <si>
    <t>V līmeņa specializētās ārstniecības iestādes</t>
  </si>
  <si>
    <t>Rīgas Dzemdību nams</t>
  </si>
  <si>
    <t>010021301</t>
  </si>
  <si>
    <t>Specializētās ārstniecības iestādes</t>
  </si>
  <si>
    <t>Siguldas slimnīca</t>
  </si>
  <si>
    <t>801600003</t>
  </si>
  <si>
    <t xml:space="preserve">Dati atlasīti un grupēti pamatojoties uz stacionārajā kartē norādītajiem dzemdību manipulāciju kodiem: </t>
  </si>
  <si>
    <t>*Fizioloģiskās dzemdības:</t>
  </si>
  <si>
    <t>16100 - Dzemdības ārpus stacionāra;</t>
  </si>
  <si>
    <t>16106 - Fizioloģiskās dzemdības. Neuzrādīt kopā ar manipulācijām 16107, 16108 un 16115.</t>
  </si>
  <si>
    <t>** Dzemdības dzemdību patoloģijas gadījumā:</t>
  </si>
  <si>
    <t>16107 - Dzemdības dzemdību patoloģijas gadījumā. Neuzrādīt kopā ar 16106,16108 un 16115;</t>
  </si>
  <si>
    <t>16108 - Dzemdības ekstraģenitālas patoloģijas gadījumā. Neuzrādīt kopā ar 16106, 16107 un 16115.</t>
  </si>
  <si>
    <t>***Ķeizargrieziens:</t>
  </si>
  <si>
    <t>16115 - Ķeizargrieziens. Neuzrādīt kopā ar 16106,16107 un 16108</t>
  </si>
  <si>
    <t>Pārskata nosaukums</t>
  </si>
  <si>
    <t>Metadatu versija</t>
  </si>
  <si>
    <t>2023.gads</t>
  </si>
  <si>
    <t>Pamatojums datu savākšanai</t>
  </si>
  <si>
    <t>Regularitāte (datu atjaunošanas biežums)</t>
  </si>
  <si>
    <t>Reizi pusgadā</t>
  </si>
  <si>
    <t>Izpildes termiņš</t>
  </si>
  <si>
    <t>Pusgada dati līdz attiecīgā gada 31.07., gada dati līdz nākamā gada 15.02.</t>
  </si>
  <si>
    <t>Datu avots (Sistēma, fails utml.nosaukums)</t>
  </si>
  <si>
    <t>Nacionālā veselības dienesta Vadības informācijas sistēmas Stacionāro pakalpojumu datu bāze (SPANS)</t>
  </si>
  <si>
    <t>Pārskata pasūtītājs (Struktūrvienība)</t>
  </si>
  <si>
    <t>ĀPD SPN</t>
  </si>
  <si>
    <t>Atbildīgais izpildītājs  (Struktūrvienība)</t>
  </si>
  <si>
    <t>DPAN</t>
  </si>
  <si>
    <t>Reglamentējošie dokumenti (NVD rīkojums par operatīvajiem pārskatiem)</t>
  </si>
  <si>
    <t>Publicēšanas vieta NVD diskos</t>
  </si>
  <si>
    <t>Publicēšanas vieta publiskā vidē</t>
  </si>
  <si>
    <t>NVD mājas lapa</t>
  </si>
  <si>
    <t>Metadati (visi parametri, kas nepieciešami pārskata sagatavošanā)</t>
  </si>
  <si>
    <t>Aprēķins</t>
  </si>
  <si>
    <t>(Attiecīgās hospitalizācijas grupas hospitalizāciju skaits / Hospitalizāciju skaits) *100</t>
  </si>
  <si>
    <t>Skaitītājs</t>
  </si>
  <si>
    <t>Attiecīgā dzemdību veida skaits.</t>
  </si>
  <si>
    <t>Izdalītie dzemdību veidi:</t>
  </si>
  <si>
    <t>1) Fizioloģiskās dzemdības (manipulācijas kods 16100 vai 16106)</t>
  </si>
  <si>
    <t>2) Dzemdības dzemdību patoloģijas gadījumā (16107 un 16108)</t>
  </si>
  <si>
    <t>3) Ķeizargrieziens (manipulācijas kods 16115)</t>
  </si>
  <si>
    <t>Saucējs</t>
  </si>
  <si>
    <t>Dzemdību skaits (uzskaites dokumentā norādīts manipulāciju kods 16100 vai 16106 vai 16107 vai 16108 vai 16115) </t>
  </si>
  <si>
    <t>Iekļaušanas kritēriji</t>
  </si>
  <si>
    <t>Visi attiecīgā perioda uzskaites dokumenti statusā "apmaksājams", kur manipulāciju kods 16100 vai 16106 vai 16107 vai 16108 vai 16115</t>
  </si>
  <si>
    <t>Izslēgšanas kritēriji</t>
  </si>
  <si>
    <t>Nav</t>
  </si>
  <si>
    <t>010000234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</si>
</sst>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Calibri"/>
      <family val="2"/>
      <charset val="186"/>
    </font>
    <font>
      <sz val="12"/>
      <name val="Calibri"/>
      <family val="2"/>
      <charset val="186"/>
    </font>
    <font>
      <b/>
      <sz val="10"/>
      <color rgb="FF000000"/>
      <name val="Calibri"/>
      <family val="2"/>
      <charset val="186"/>
    </font>
    <font>
      <b/>
      <sz val="10"/>
      <name val="Calibri"/>
      <family val="2"/>
      <charset val="186"/>
    </font>
    <font>
      <sz val="10"/>
      <name val="Calibri"/>
      <family val="2"/>
      <charset val="186"/>
    </font>
    <font>
      <sz val="10"/>
      <color rgb="FF000000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DE9D9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9" fontId="0" fillId="0" borderId="1" xfId="1" applyFont="1" applyBorder="1"/>
    <xf numFmtId="0" fontId="3" fillId="0" borderId="1" xfId="0" applyFont="1" applyBorder="1"/>
    <xf numFmtId="0" fontId="0" fillId="0" borderId="1" xfId="0" applyBorder="1" applyAlignment="1">
      <alignment wrapText="1"/>
    </xf>
    <xf numFmtId="0" fontId="5" fillId="0" borderId="0" xfId="0" applyFont="1"/>
    <xf numFmtId="0" fontId="5" fillId="0" borderId="0" xfId="0" applyFont="1" applyAlignment="1">
      <alignment horizontal="left" indent="2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6" fillId="3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5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3" borderId="1" xfId="0" applyFont="1" applyFill="1" applyBorder="1" applyAlignment="1">
      <alignment wrapText="1"/>
    </xf>
    <xf numFmtId="49" fontId="0" fillId="0" borderId="1" xfId="0" applyNumberFormat="1" applyBorder="1"/>
    <xf numFmtId="0" fontId="3" fillId="0" borderId="8" xfId="0" applyFont="1" applyBorder="1"/>
    <xf numFmtId="0" fontId="0" fillId="0" borderId="9" xfId="0" applyBorder="1"/>
    <xf numFmtId="0" fontId="3" fillId="0" borderId="9" xfId="0" applyFont="1" applyBorder="1"/>
    <xf numFmtId="9" fontId="3" fillId="0" borderId="9" xfId="1" applyFont="1" applyBorder="1"/>
    <xf numFmtId="9" fontId="3" fillId="0" borderId="10" xfId="1" applyFont="1" applyBorder="1"/>
    <xf numFmtId="0" fontId="3" fillId="0" borderId="11" xfId="0" applyFont="1" applyBorder="1"/>
    <xf numFmtId="0" fontId="0" fillId="0" borderId="12" xfId="0" applyBorder="1"/>
    <xf numFmtId="0" fontId="3" fillId="0" borderId="12" xfId="0" applyFont="1" applyBorder="1"/>
    <xf numFmtId="9" fontId="3" fillId="0" borderId="12" xfId="1" applyFont="1" applyBorder="1"/>
    <xf numFmtId="9" fontId="3" fillId="0" borderId="13" xfId="1" applyFont="1" applyBorder="1"/>
    <xf numFmtId="0" fontId="2" fillId="0" borderId="5" xfId="0" applyFont="1" applyBorder="1"/>
    <xf numFmtId="0" fontId="0" fillId="0" borderId="5" xfId="0" applyBorder="1"/>
    <xf numFmtId="49" fontId="0" fillId="0" borderId="5" xfId="0" applyNumberFormat="1" applyBorder="1"/>
    <xf numFmtId="9" fontId="0" fillId="0" borderId="5" xfId="1" applyFont="1" applyBorder="1"/>
    <xf numFmtId="0" fontId="0" fillId="0" borderId="6" xfId="0" applyBorder="1"/>
    <xf numFmtId="49" fontId="0" fillId="0" borderId="6" xfId="0" applyNumberFormat="1" applyBorder="1"/>
    <xf numFmtId="9" fontId="0" fillId="0" borderId="6" xfId="1" applyFont="1" applyBorder="1"/>
    <xf numFmtId="0" fontId="0" fillId="0" borderId="7" xfId="0" applyBorder="1"/>
    <xf numFmtId="49" fontId="0" fillId="0" borderId="7" xfId="0" applyNumberFormat="1" applyBorder="1"/>
    <xf numFmtId="9" fontId="0" fillId="0" borderId="7" xfId="1" applyFont="1" applyBorder="1"/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7" xfId="0" applyFont="1" applyBorder="1"/>
    <xf numFmtId="0" fontId="8" fillId="0" borderId="6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CDA62-B73C-4524-89A0-EE6ABD4F1BAA}">
  <dimension ref="A1:I41"/>
  <sheetViews>
    <sheetView tabSelected="1" zoomScale="90" zoomScaleNormal="90" workbookViewId="0">
      <selection activeCell="E13" sqref="E13"/>
    </sheetView>
  </sheetViews>
  <sheetFormatPr defaultRowHeight="15" x14ac:dyDescent="0.25"/>
  <cols>
    <col min="1" max="1" width="27.42578125" customWidth="1"/>
    <col min="2" max="2" width="18.28515625" customWidth="1"/>
    <col min="3" max="3" width="14.42578125" customWidth="1"/>
    <col min="4" max="4" width="14.85546875" customWidth="1"/>
    <col min="5" max="5" width="22.7109375" customWidth="1"/>
    <col min="6" max="6" width="17.5703125" customWidth="1"/>
    <col min="7" max="7" width="15.42578125" customWidth="1"/>
    <col min="8" max="8" width="20.85546875" customWidth="1"/>
    <col min="9" max="9" width="14.42578125" bestFit="1" customWidth="1"/>
  </cols>
  <sheetData>
    <row r="1" spans="1:9" ht="18.7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3" spans="1:9" x14ac:dyDescent="0.25">
      <c r="A3" s="48" t="s">
        <v>1</v>
      </c>
      <c r="B3" s="48" t="s">
        <v>2</v>
      </c>
      <c r="C3" s="45" t="s">
        <v>3</v>
      </c>
      <c r="D3" s="46"/>
      <c r="E3" s="46"/>
      <c r="F3" s="47"/>
      <c r="G3" s="45" t="s">
        <v>4</v>
      </c>
      <c r="H3" s="46"/>
      <c r="I3" s="47"/>
    </row>
    <row r="4" spans="1:9" ht="52.5" customHeight="1" x14ac:dyDescent="0.25">
      <c r="A4" s="49"/>
      <c r="B4" s="49"/>
      <c r="C4" s="3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</row>
    <row r="5" spans="1:9" ht="15.75" thickBot="1" x14ac:dyDescent="0.3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 t="s">
        <v>12</v>
      </c>
      <c r="H5" s="34" t="s">
        <v>13</v>
      </c>
      <c r="I5" s="34" t="s">
        <v>14</v>
      </c>
    </row>
    <row r="6" spans="1:9" ht="15.75" thickBot="1" x14ac:dyDescent="0.3">
      <c r="A6" s="29" t="s">
        <v>15</v>
      </c>
      <c r="B6" s="30"/>
      <c r="C6" s="31">
        <f>SUM(D6:F6)</f>
        <v>5627</v>
      </c>
      <c r="D6" s="31">
        <f>D7+D10+D18+D25+D27+D29</f>
        <v>2357</v>
      </c>
      <c r="E6" s="31">
        <f t="shared" ref="E6:F6" si="0">E7+E10+E18+E25+E27+E29</f>
        <v>1790</v>
      </c>
      <c r="F6" s="31">
        <f t="shared" si="0"/>
        <v>1480</v>
      </c>
      <c r="G6" s="32">
        <v>0.4188732894970677</v>
      </c>
      <c r="H6" s="32">
        <v>0.31810911675848585</v>
      </c>
      <c r="I6" s="33">
        <v>0.26301759374444644</v>
      </c>
    </row>
    <row r="7" spans="1:9" ht="15.75" thickBot="1" x14ac:dyDescent="0.3">
      <c r="A7" s="24" t="s">
        <v>16</v>
      </c>
      <c r="B7" s="25"/>
      <c r="C7" s="26">
        <f t="shared" ref="C7:C30" si="1">SUM(D7:F7)</f>
        <v>547</v>
      </c>
      <c r="D7" s="26">
        <f>D8+D9</f>
        <v>141</v>
      </c>
      <c r="E7" s="26">
        <f t="shared" ref="E7:F7" si="2">E8+E9</f>
        <v>192</v>
      </c>
      <c r="F7" s="26">
        <f t="shared" si="2"/>
        <v>214</v>
      </c>
      <c r="G7" s="27">
        <v>0.25776965265082269</v>
      </c>
      <c r="H7" s="27">
        <v>0.35100548446069468</v>
      </c>
      <c r="I7" s="28">
        <v>0.39122486288848263</v>
      </c>
    </row>
    <row r="8" spans="1:9" x14ac:dyDescent="0.25">
      <c r="A8" s="38" t="s">
        <v>17</v>
      </c>
      <c r="B8" s="39" t="s">
        <v>18</v>
      </c>
      <c r="C8" s="38">
        <f t="shared" si="1"/>
        <v>546</v>
      </c>
      <c r="D8" s="38">
        <v>141</v>
      </c>
      <c r="E8" s="38">
        <v>191</v>
      </c>
      <c r="F8" s="38">
        <v>214</v>
      </c>
      <c r="G8" s="40">
        <v>0.25824175824175827</v>
      </c>
      <c r="H8" s="40">
        <v>0.3498168498168498</v>
      </c>
      <c r="I8" s="40">
        <v>0.39194139194139194</v>
      </c>
    </row>
    <row r="9" spans="1:9" ht="15.75" thickBot="1" x14ac:dyDescent="0.3">
      <c r="A9" s="35" t="s">
        <v>19</v>
      </c>
      <c r="B9" s="44" t="s">
        <v>99</v>
      </c>
      <c r="C9" s="35">
        <f t="shared" si="1"/>
        <v>1</v>
      </c>
      <c r="D9" s="38">
        <v>0</v>
      </c>
      <c r="E9" s="38">
        <v>1</v>
      </c>
      <c r="F9" s="38">
        <v>0</v>
      </c>
      <c r="G9" s="37">
        <v>0</v>
      </c>
      <c r="H9" s="37">
        <v>1</v>
      </c>
      <c r="I9" s="37">
        <v>0</v>
      </c>
    </row>
    <row r="10" spans="1:9" ht="15.75" thickBot="1" x14ac:dyDescent="0.3">
      <c r="A10" s="24" t="s">
        <v>20</v>
      </c>
      <c r="B10" s="25"/>
      <c r="C10" s="26">
        <f t="shared" si="1"/>
        <v>1587</v>
      </c>
      <c r="D10" s="26">
        <f t="shared" ref="D10:F10" si="3">SUM(D11:D17)</f>
        <v>731</v>
      </c>
      <c r="E10" s="26">
        <f t="shared" si="3"/>
        <v>438</v>
      </c>
      <c r="F10" s="26">
        <f t="shared" si="3"/>
        <v>418</v>
      </c>
      <c r="G10" s="27">
        <v>0.46061751732829237</v>
      </c>
      <c r="H10" s="27">
        <v>0.27599243856332706</v>
      </c>
      <c r="I10" s="28">
        <v>0.26339004410838057</v>
      </c>
    </row>
    <row r="11" spans="1:9" x14ac:dyDescent="0.25">
      <c r="A11" s="38" t="s">
        <v>21</v>
      </c>
      <c r="B11" s="39" t="s">
        <v>22</v>
      </c>
      <c r="C11" s="38">
        <f t="shared" si="1"/>
        <v>232</v>
      </c>
      <c r="D11" s="38">
        <v>133</v>
      </c>
      <c r="E11" s="38">
        <v>43</v>
      </c>
      <c r="F11" s="38">
        <v>56</v>
      </c>
      <c r="G11" s="40">
        <v>0.57327586206896552</v>
      </c>
      <c r="H11" s="40">
        <v>0.18534482758620691</v>
      </c>
      <c r="I11" s="40">
        <v>0.2413793103448276</v>
      </c>
    </row>
    <row r="12" spans="1:9" x14ac:dyDescent="0.25">
      <c r="A12" s="1" t="s">
        <v>23</v>
      </c>
      <c r="B12" s="23" t="s">
        <v>24</v>
      </c>
      <c r="C12" s="1">
        <f t="shared" si="1"/>
        <v>271</v>
      </c>
      <c r="D12" s="38">
        <v>120</v>
      </c>
      <c r="E12" s="38">
        <v>87</v>
      </c>
      <c r="F12" s="38">
        <v>64</v>
      </c>
      <c r="G12" s="2">
        <v>0.44280442804428044</v>
      </c>
      <c r="H12" s="2">
        <v>0.3210332103321033</v>
      </c>
      <c r="I12" s="2">
        <v>0.23616236162361623</v>
      </c>
    </row>
    <row r="13" spans="1:9" x14ac:dyDescent="0.25">
      <c r="A13" s="1" t="s">
        <v>25</v>
      </c>
      <c r="B13" s="23" t="s">
        <v>26</v>
      </c>
      <c r="C13" s="1">
        <f t="shared" si="1"/>
        <v>159</v>
      </c>
      <c r="D13" s="38">
        <v>84</v>
      </c>
      <c r="E13" s="38">
        <v>22</v>
      </c>
      <c r="F13" s="38">
        <v>53</v>
      </c>
      <c r="G13" s="2">
        <v>0.52830188679245282</v>
      </c>
      <c r="H13" s="2">
        <v>0.13836477987421383</v>
      </c>
      <c r="I13" s="2">
        <v>0.33333333333333331</v>
      </c>
    </row>
    <row r="14" spans="1:9" x14ac:dyDescent="0.25">
      <c r="A14" s="1" t="s">
        <v>27</v>
      </c>
      <c r="B14" s="23" t="s">
        <v>28</v>
      </c>
      <c r="C14" s="1">
        <f t="shared" si="1"/>
        <v>318</v>
      </c>
      <c r="D14" s="38">
        <v>93</v>
      </c>
      <c r="E14" s="38">
        <v>151</v>
      </c>
      <c r="F14" s="38">
        <v>74</v>
      </c>
      <c r="G14" s="2">
        <v>0.29245283018867924</v>
      </c>
      <c r="H14" s="2">
        <v>0.47484276729559749</v>
      </c>
      <c r="I14" s="2">
        <v>0.23270440251572327</v>
      </c>
    </row>
    <row r="15" spans="1:9" x14ac:dyDescent="0.25">
      <c r="A15" s="1" t="s">
        <v>29</v>
      </c>
      <c r="B15" s="23" t="s">
        <v>30</v>
      </c>
      <c r="C15" s="1">
        <f t="shared" si="1"/>
        <v>101</v>
      </c>
      <c r="D15" s="38">
        <v>64</v>
      </c>
      <c r="E15" s="38">
        <v>6</v>
      </c>
      <c r="F15" s="38">
        <v>31</v>
      </c>
      <c r="G15" s="2">
        <v>0.63366336633663367</v>
      </c>
      <c r="H15" s="2">
        <v>5.9405940594059403E-2</v>
      </c>
      <c r="I15" s="2">
        <v>0.30693069306930693</v>
      </c>
    </row>
    <row r="16" spans="1:9" x14ac:dyDescent="0.25">
      <c r="A16" s="1" t="s">
        <v>31</v>
      </c>
      <c r="B16" s="23" t="s">
        <v>32</v>
      </c>
      <c r="C16" s="1">
        <f t="shared" si="1"/>
        <v>320</v>
      </c>
      <c r="D16" s="38">
        <v>137</v>
      </c>
      <c r="E16" s="38">
        <v>70</v>
      </c>
      <c r="F16" s="38">
        <v>113</v>
      </c>
      <c r="G16" s="2">
        <v>0.42812499999999998</v>
      </c>
      <c r="H16" s="2">
        <v>0.21875</v>
      </c>
      <c r="I16" s="2">
        <v>0.35312500000000002</v>
      </c>
    </row>
    <row r="17" spans="1:9" ht="15.75" thickBot="1" x14ac:dyDescent="0.3">
      <c r="A17" s="35" t="s">
        <v>33</v>
      </c>
      <c r="B17" s="36" t="s">
        <v>34</v>
      </c>
      <c r="C17" s="35">
        <f t="shared" si="1"/>
        <v>186</v>
      </c>
      <c r="D17" s="38">
        <v>100</v>
      </c>
      <c r="E17" s="38">
        <v>59</v>
      </c>
      <c r="F17" s="38">
        <v>27</v>
      </c>
      <c r="G17" s="37">
        <v>0.5376344086021505</v>
      </c>
      <c r="H17" s="37">
        <v>0.31720430107526881</v>
      </c>
      <c r="I17" s="37">
        <v>0.14516129032258066</v>
      </c>
    </row>
    <row r="18" spans="1:9" ht="15.75" thickBot="1" x14ac:dyDescent="0.3">
      <c r="A18" s="24" t="s">
        <v>35</v>
      </c>
      <c r="B18" s="25"/>
      <c r="C18" s="26">
        <f t="shared" si="1"/>
        <v>1319</v>
      </c>
      <c r="D18" s="26">
        <f>SUM(D19:D24)</f>
        <v>690</v>
      </c>
      <c r="E18" s="26">
        <f t="shared" ref="E18:F18" si="4">SUM(E19:E24)</f>
        <v>301</v>
      </c>
      <c r="F18" s="26">
        <f t="shared" si="4"/>
        <v>328</v>
      </c>
      <c r="G18" s="27">
        <v>0.52312357846853674</v>
      </c>
      <c r="H18" s="27">
        <v>0.22820318423047764</v>
      </c>
      <c r="I18" s="28">
        <v>0.24867323730098559</v>
      </c>
    </row>
    <row r="19" spans="1:9" x14ac:dyDescent="0.25">
      <c r="A19" s="38" t="s">
        <v>36</v>
      </c>
      <c r="B19" s="39" t="s">
        <v>37</v>
      </c>
      <c r="C19" s="38">
        <f t="shared" si="1"/>
        <v>66</v>
      </c>
      <c r="D19" s="38">
        <v>43</v>
      </c>
      <c r="E19" s="38">
        <v>5</v>
      </c>
      <c r="F19" s="38">
        <v>18</v>
      </c>
      <c r="G19" s="40">
        <v>0.65151515151515149</v>
      </c>
      <c r="H19" s="40">
        <v>7.575757575757576E-2</v>
      </c>
      <c r="I19" s="40">
        <v>0.27272727272727271</v>
      </c>
    </row>
    <row r="20" spans="1:9" x14ac:dyDescent="0.25">
      <c r="A20" s="1" t="s">
        <v>38</v>
      </c>
      <c r="B20" s="23" t="s">
        <v>39</v>
      </c>
      <c r="C20" s="1">
        <f t="shared" si="1"/>
        <v>98</v>
      </c>
      <c r="D20" s="38">
        <v>36</v>
      </c>
      <c r="E20" s="38">
        <v>38</v>
      </c>
      <c r="F20" s="38">
        <v>24</v>
      </c>
      <c r="G20" s="2">
        <v>0.36734693877551022</v>
      </c>
      <c r="H20" s="2">
        <v>0.38775510204081631</v>
      </c>
      <c r="I20" s="2">
        <v>0.24489795918367346</v>
      </c>
    </row>
    <row r="21" spans="1:9" x14ac:dyDescent="0.25">
      <c r="A21" s="1" t="s">
        <v>40</v>
      </c>
      <c r="B21" s="23" t="s">
        <v>41</v>
      </c>
      <c r="C21" s="1">
        <f t="shared" si="1"/>
        <v>615</v>
      </c>
      <c r="D21" s="38">
        <v>278</v>
      </c>
      <c r="E21" s="38">
        <v>186</v>
      </c>
      <c r="F21" s="38">
        <v>151</v>
      </c>
      <c r="G21" s="2">
        <v>0.45203252032520325</v>
      </c>
      <c r="H21" s="2">
        <v>0.30243902439024389</v>
      </c>
      <c r="I21" s="2">
        <v>0.24552845528455283</v>
      </c>
    </row>
    <row r="22" spans="1:9" x14ac:dyDescent="0.25">
      <c r="A22" s="1" t="s">
        <v>42</v>
      </c>
      <c r="B22" s="23" t="s">
        <v>43</v>
      </c>
      <c r="C22" s="1">
        <f t="shared" si="1"/>
        <v>183</v>
      </c>
      <c r="D22" s="38">
        <v>127</v>
      </c>
      <c r="E22" s="38">
        <v>28</v>
      </c>
      <c r="F22" s="38">
        <v>28</v>
      </c>
      <c r="G22" s="2">
        <v>0.69398907103825136</v>
      </c>
      <c r="H22" s="2">
        <v>0.15300546448087432</v>
      </c>
      <c r="I22" s="2">
        <v>0.15300546448087432</v>
      </c>
    </row>
    <row r="23" spans="1:9" x14ac:dyDescent="0.25">
      <c r="A23" s="1" t="s">
        <v>44</v>
      </c>
      <c r="B23" s="23" t="s">
        <v>45</v>
      </c>
      <c r="C23" s="1">
        <f t="shared" si="1"/>
        <v>90</v>
      </c>
      <c r="D23" s="38">
        <v>48</v>
      </c>
      <c r="E23" s="38">
        <v>15</v>
      </c>
      <c r="F23" s="38">
        <v>27</v>
      </c>
      <c r="G23" s="2">
        <v>0.53333333333333333</v>
      </c>
      <c r="H23" s="2">
        <v>0.16666666666666666</v>
      </c>
      <c r="I23" s="2">
        <v>0.3</v>
      </c>
    </row>
    <row r="24" spans="1:9" ht="15.75" thickBot="1" x14ac:dyDescent="0.3">
      <c r="A24" s="35" t="s">
        <v>46</v>
      </c>
      <c r="B24" s="36" t="s">
        <v>47</v>
      </c>
      <c r="C24" s="35">
        <f t="shared" si="1"/>
        <v>267</v>
      </c>
      <c r="D24" s="38">
        <v>158</v>
      </c>
      <c r="E24" s="38">
        <v>29</v>
      </c>
      <c r="F24" s="38">
        <v>80</v>
      </c>
      <c r="G24" s="37">
        <v>0.59176029962546817</v>
      </c>
      <c r="H24" s="37">
        <v>0.10861423220973783</v>
      </c>
      <c r="I24" s="37">
        <v>0.29962546816479402</v>
      </c>
    </row>
    <row r="25" spans="1:9" ht="15.75" thickBot="1" x14ac:dyDescent="0.3">
      <c r="A25" s="24" t="s">
        <v>48</v>
      </c>
      <c r="B25" s="25"/>
      <c r="C25" s="26">
        <f t="shared" si="1"/>
        <v>97</v>
      </c>
      <c r="D25" s="26">
        <f>D26</f>
        <v>45</v>
      </c>
      <c r="E25" s="26">
        <f t="shared" ref="E25:F25" si="5">E26</f>
        <v>30</v>
      </c>
      <c r="F25" s="26">
        <f t="shared" si="5"/>
        <v>22</v>
      </c>
      <c r="G25" s="27">
        <v>0.46391752577319589</v>
      </c>
      <c r="H25" s="27">
        <v>0.30927835051546393</v>
      </c>
      <c r="I25" s="28">
        <v>0.22680412371134021</v>
      </c>
    </row>
    <row r="26" spans="1:9" ht="15.75" thickBot="1" x14ac:dyDescent="0.3">
      <c r="A26" s="41" t="s">
        <v>49</v>
      </c>
      <c r="B26" s="42" t="s">
        <v>50</v>
      </c>
      <c r="C26" s="41">
        <f t="shared" si="1"/>
        <v>97</v>
      </c>
      <c r="D26" s="38">
        <v>45</v>
      </c>
      <c r="E26" s="38">
        <v>30</v>
      </c>
      <c r="F26" s="38">
        <v>22</v>
      </c>
      <c r="G26" s="43">
        <v>0.46391752577319589</v>
      </c>
      <c r="H26" s="43">
        <v>0.30927835051546393</v>
      </c>
      <c r="I26" s="43">
        <v>0.22680412371134021</v>
      </c>
    </row>
    <row r="27" spans="1:9" ht="15.75" thickBot="1" x14ac:dyDescent="0.3">
      <c r="A27" s="24" t="s">
        <v>51</v>
      </c>
      <c r="B27" s="25"/>
      <c r="C27" s="26">
        <f t="shared" si="1"/>
        <v>1749</v>
      </c>
      <c r="D27" s="26">
        <f>D28</f>
        <v>589</v>
      </c>
      <c r="E27" s="26">
        <f t="shared" ref="E27:F27" si="6">E28</f>
        <v>739</v>
      </c>
      <c r="F27" s="26">
        <f t="shared" si="6"/>
        <v>421</v>
      </c>
      <c r="G27" s="27">
        <v>0.33676386506575184</v>
      </c>
      <c r="H27" s="27">
        <v>0.42252715837621496</v>
      </c>
      <c r="I27" s="28">
        <v>0.24070897655803317</v>
      </c>
    </row>
    <row r="28" spans="1:9" ht="15.75" thickBot="1" x14ac:dyDescent="0.3">
      <c r="A28" s="41" t="s">
        <v>52</v>
      </c>
      <c r="B28" s="42" t="s">
        <v>53</v>
      </c>
      <c r="C28" s="41">
        <f t="shared" si="1"/>
        <v>1749</v>
      </c>
      <c r="D28" s="38">
        <v>589</v>
      </c>
      <c r="E28" s="38">
        <v>739</v>
      </c>
      <c r="F28" s="38">
        <v>421</v>
      </c>
      <c r="G28" s="43">
        <v>0.33676386506575184</v>
      </c>
      <c r="H28" s="43">
        <v>0.42252715837621496</v>
      </c>
      <c r="I28" s="43">
        <v>0.24070897655803317</v>
      </c>
    </row>
    <row r="29" spans="1:9" ht="15.75" thickBot="1" x14ac:dyDescent="0.3">
      <c r="A29" s="24" t="s">
        <v>54</v>
      </c>
      <c r="B29" s="25"/>
      <c r="C29" s="26">
        <f t="shared" si="1"/>
        <v>328</v>
      </c>
      <c r="D29" s="26">
        <f>D30</f>
        <v>161</v>
      </c>
      <c r="E29" s="26">
        <f t="shared" ref="E29:F29" si="7">E30</f>
        <v>90</v>
      </c>
      <c r="F29" s="26">
        <f t="shared" si="7"/>
        <v>77</v>
      </c>
      <c r="G29" s="27">
        <v>0.49085365853658536</v>
      </c>
      <c r="H29" s="27">
        <v>0.27439024390243905</v>
      </c>
      <c r="I29" s="28">
        <v>0.2347560975609756</v>
      </c>
    </row>
    <row r="30" spans="1:9" x14ac:dyDescent="0.25">
      <c r="A30" s="38" t="s">
        <v>55</v>
      </c>
      <c r="B30" s="39" t="s">
        <v>56</v>
      </c>
      <c r="C30" s="38">
        <f t="shared" si="1"/>
        <v>328</v>
      </c>
      <c r="D30" s="38">
        <v>161</v>
      </c>
      <c r="E30" s="38">
        <v>90</v>
      </c>
      <c r="F30" s="38">
        <v>77</v>
      </c>
      <c r="G30" s="40">
        <v>0.49085365853658536</v>
      </c>
      <c r="H30" s="40">
        <v>0.27439024390243905</v>
      </c>
      <c r="I30" s="40">
        <v>0.2347560975609756</v>
      </c>
    </row>
    <row r="33" spans="1:1" ht="15.75" x14ac:dyDescent="0.25">
      <c r="A33" s="5" t="s">
        <v>57</v>
      </c>
    </row>
    <row r="34" spans="1:1" ht="15.75" x14ac:dyDescent="0.25">
      <c r="A34" s="5" t="s">
        <v>58</v>
      </c>
    </row>
    <row r="35" spans="1:1" ht="15.75" x14ac:dyDescent="0.25">
      <c r="A35" s="6" t="s">
        <v>59</v>
      </c>
    </row>
    <row r="36" spans="1:1" ht="15.75" x14ac:dyDescent="0.25">
      <c r="A36" s="6" t="s">
        <v>60</v>
      </c>
    </row>
    <row r="37" spans="1:1" ht="15.75" x14ac:dyDescent="0.25">
      <c r="A37" s="5" t="s">
        <v>61</v>
      </c>
    </row>
    <row r="38" spans="1:1" ht="15.75" x14ac:dyDescent="0.25">
      <c r="A38" s="6" t="s">
        <v>62</v>
      </c>
    </row>
    <row r="39" spans="1:1" ht="15.75" x14ac:dyDescent="0.25">
      <c r="A39" s="6" t="s">
        <v>63</v>
      </c>
    </row>
    <row r="40" spans="1:1" ht="15.75" x14ac:dyDescent="0.25">
      <c r="A40" s="5" t="s">
        <v>64</v>
      </c>
    </row>
    <row r="41" spans="1:1" ht="15.75" x14ac:dyDescent="0.25">
      <c r="A41" s="6" t="s">
        <v>65</v>
      </c>
    </row>
  </sheetData>
  <mergeCells count="5">
    <mergeCell ref="G3:I3"/>
    <mergeCell ref="C3:F3"/>
    <mergeCell ref="B3:B4"/>
    <mergeCell ref="A3:A4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1B103-0E39-4443-B79A-C3903A7DBB06}">
  <dimension ref="A1:B21"/>
  <sheetViews>
    <sheetView topLeftCell="A5" workbookViewId="0">
      <selection activeCell="B16" sqref="B16:B18"/>
    </sheetView>
  </sheetViews>
  <sheetFormatPr defaultRowHeight="15" x14ac:dyDescent="0.25"/>
  <cols>
    <col min="1" max="1" width="20.85546875" customWidth="1"/>
    <col min="2" max="2" width="56.5703125" style="17" customWidth="1"/>
  </cols>
  <sheetData>
    <row r="1" spans="1:2" ht="25.5" x14ac:dyDescent="0.25">
      <c r="A1" s="7" t="s">
        <v>66</v>
      </c>
      <c r="B1" s="8" t="s">
        <v>0</v>
      </c>
    </row>
    <row r="2" spans="1:2" x14ac:dyDescent="0.25">
      <c r="A2" s="9" t="s">
        <v>67</v>
      </c>
      <c r="B2" s="21" t="s">
        <v>68</v>
      </c>
    </row>
    <row r="3" spans="1:2" ht="25.5" x14ac:dyDescent="0.25">
      <c r="A3" s="10" t="s">
        <v>69</v>
      </c>
      <c r="B3" s="11"/>
    </row>
    <row r="4" spans="1:2" x14ac:dyDescent="0.25">
      <c r="A4" s="12" t="s">
        <v>70</v>
      </c>
      <c r="B4" s="11" t="s">
        <v>71</v>
      </c>
    </row>
    <row r="5" spans="1:2" ht="25.5" x14ac:dyDescent="0.25">
      <c r="A5" s="12" t="s">
        <v>72</v>
      </c>
      <c r="B5" s="11" t="s">
        <v>73</v>
      </c>
    </row>
    <row r="6" spans="1:2" ht="25.5" x14ac:dyDescent="0.25">
      <c r="A6" s="10" t="s">
        <v>74</v>
      </c>
      <c r="B6" s="11" t="s">
        <v>75</v>
      </c>
    </row>
    <row r="7" spans="1:2" ht="25.5" x14ac:dyDescent="0.25">
      <c r="A7" s="10" t="s">
        <v>76</v>
      </c>
      <c r="B7" s="11" t="s">
        <v>77</v>
      </c>
    </row>
    <row r="8" spans="1:2" ht="25.5" x14ac:dyDescent="0.25">
      <c r="A8" s="10" t="s">
        <v>78</v>
      </c>
      <c r="B8" s="11" t="s">
        <v>79</v>
      </c>
    </row>
    <row r="9" spans="1:2" ht="63.75" x14ac:dyDescent="0.25">
      <c r="A9" s="13" t="s">
        <v>80</v>
      </c>
      <c r="B9" s="11"/>
    </row>
    <row r="10" spans="1:2" ht="25.5" x14ac:dyDescent="0.25">
      <c r="A10" s="10" t="s">
        <v>81</v>
      </c>
      <c r="B10" s="11"/>
    </row>
    <row r="11" spans="1:2" ht="25.5" x14ac:dyDescent="0.25">
      <c r="A11" s="10" t="s">
        <v>82</v>
      </c>
      <c r="B11" s="11" t="s">
        <v>83</v>
      </c>
    </row>
    <row r="12" spans="1:2" x14ac:dyDescent="0.25">
      <c r="A12" s="14" t="s">
        <v>84</v>
      </c>
      <c r="B12" s="22"/>
    </row>
    <row r="13" spans="1:2" ht="26.25" x14ac:dyDescent="0.25">
      <c r="A13" s="15" t="s">
        <v>85</v>
      </c>
      <c r="B13" s="16" t="s">
        <v>86</v>
      </c>
    </row>
    <row r="14" spans="1:2" x14ac:dyDescent="0.25">
      <c r="A14" s="51" t="s">
        <v>87</v>
      </c>
      <c r="B14" s="18" t="s">
        <v>88</v>
      </c>
    </row>
    <row r="15" spans="1:2" x14ac:dyDescent="0.25">
      <c r="A15" s="52"/>
      <c r="B15" s="19" t="s">
        <v>89</v>
      </c>
    </row>
    <row r="16" spans="1:2" x14ac:dyDescent="0.25">
      <c r="A16" s="52"/>
      <c r="B16" s="19" t="s">
        <v>90</v>
      </c>
    </row>
    <row r="17" spans="1:2" x14ac:dyDescent="0.25">
      <c r="A17" s="52"/>
      <c r="B17" s="19" t="s">
        <v>91</v>
      </c>
    </row>
    <row r="18" spans="1:2" x14ac:dyDescent="0.25">
      <c r="A18" s="53"/>
      <c r="B18" s="20" t="s">
        <v>92</v>
      </c>
    </row>
    <row r="19" spans="1:2" ht="26.25" x14ac:dyDescent="0.25">
      <c r="A19" s="15" t="s">
        <v>93</v>
      </c>
      <c r="B19" s="16" t="s">
        <v>94</v>
      </c>
    </row>
    <row r="20" spans="1:2" ht="39" x14ac:dyDescent="0.25">
      <c r="A20" s="15" t="s">
        <v>95</v>
      </c>
      <c r="B20" s="16" t="s">
        <v>96</v>
      </c>
    </row>
    <row r="21" spans="1:2" x14ac:dyDescent="0.25">
      <c r="A21" s="15" t="s">
        <v>97</v>
      </c>
      <c r="B21" s="16" t="s">
        <v>98</v>
      </c>
    </row>
  </sheetData>
  <mergeCells count="1">
    <mergeCell ref="A14:A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45B9D058ED34A9DFFD4C9BB917231" ma:contentTypeVersion="10" ma:contentTypeDescription="Create a new document." ma:contentTypeScope="" ma:versionID="0d24f4d01fa7362040ea39197d6c05be">
  <xsd:schema xmlns:xsd="http://www.w3.org/2001/XMLSchema" xmlns:xs="http://www.w3.org/2001/XMLSchema" xmlns:p="http://schemas.microsoft.com/office/2006/metadata/properties" xmlns:ns2="efcaaeda-a981-404d-967b-8df8cec2066d" xmlns:ns3="c328b572-f03b-4acd-b63f-9964853c3240" targetNamespace="http://schemas.microsoft.com/office/2006/metadata/properties" ma:root="true" ma:fieldsID="86a26bd4febd979f23c83a7ef6d1d08d" ns2:_="" ns3:_="">
    <xsd:import namespace="efcaaeda-a981-404d-967b-8df8cec2066d"/>
    <xsd:import namespace="c328b572-f03b-4acd-b63f-9964853c32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aeda-a981-404d-967b-8df8cec206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8b572-f03b-4acd-b63f-9964853c32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2DC3BD-0596-4B10-88F6-973E0CAAF9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E63742-5353-4530-8EE0-135744C48DEC}"/>
</file>

<file path=customXml/itemProps3.xml><?xml version="1.0" encoding="utf-8"?>
<ds:datastoreItem xmlns:ds="http://schemas.openxmlformats.org/officeDocument/2006/customXml" ds:itemID="{1DF551A2-7DDD-4608-B895-F7EA0E4945E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4STAC_Dzemdibas</vt:lpstr>
      <vt:lpstr>4_Metadati_STAC_Dzemdibas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Anete Skrinda</dc:creator>
  <cp:keywords/>
  <dc:description/>
  <cp:lastModifiedBy>Aija Ratke</cp:lastModifiedBy>
  <cp:revision/>
  <dcterms:created xsi:type="dcterms:W3CDTF">2025-08-12T13:48:20Z</dcterms:created>
  <dcterms:modified xsi:type="dcterms:W3CDTF">2025-08-27T09:52:02Z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0x010100CE645B9D058ED34A9DFFD4C9BB917231</vt:lpwstr>
  </property>
</Properties>
</file>