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8\Mājaslapai\"/>
    </mc:Choice>
  </mc:AlternateContent>
  <xr:revisionPtr revIDLastSave="0" documentId="13_ncr:1_{7B034C8A-545D-4D49-A101-4F2E1714BAF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VA_2025" sheetId="5" r:id="rId1"/>
  </sheets>
  <externalReferences>
    <externalReference r:id="rId2"/>
    <externalReference r:id="rId3"/>
    <externalReference r:id="rId4"/>
    <externalReference r:id="rId5"/>
  </externalReferences>
  <definedNames>
    <definedName name="_1">#REF!</definedName>
    <definedName name="_1_2_d_NMP_lim">#REF!</definedName>
    <definedName name="_xlnm._FilterDatabase" localSheetId="0" hidden="1">SAVA_2025!$A$5:$G$5</definedName>
    <definedName name="_mn">#REF!</definedName>
    <definedName name="aa">#REF!</definedName>
    <definedName name="aaaaaaaaaaaaaaaaaaaaaaaaaaaaaaaaaaaaaaaaaaaaaaa">#REF!</definedName>
    <definedName name="AIJA">#REF!</definedName>
    <definedName name="_xlnm.Auto_Open">#REF!</definedName>
    <definedName name="b">#REF!</definedName>
    <definedName name="bt">#REF!</definedName>
    <definedName name="BX">#REF!</definedName>
    <definedName name="ccc">#REF!</definedName>
    <definedName name="cccc">#REF!</definedName>
    <definedName name="cvhh">#REF!</definedName>
    <definedName name="d">#REF!</definedName>
    <definedName name="D_Evija3">#REF!</definedName>
    <definedName name="de">#REF!</definedName>
    <definedName name="dff">#NAME?</definedName>
    <definedName name="DRGNAMES">#REF!</definedName>
    <definedName name="e">#REF!</definedName>
    <definedName name="ee">#REF!</definedName>
    <definedName name="er">#REF!</definedName>
    <definedName name="ertbnmlk">#REF!</definedName>
    <definedName name="ffhh">#REF!</definedName>
    <definedName name="gad_skaits">#REF!</definedName>
    <definedName name="gad_skaits_1">#REF!</definedName>
    <definedName name="gggg">#REF!</definedName>
    <definedName name="ghy">#REF!</definedName>
    <definedName name="h">#REF!</definedName>
    <definedName name="hh">#REF!</definedName>
    <definedName name="hjh">#REF!</definedName>
    <definedName name="hyh">#REF!</definedName>
    <definedName name="hyhcv">#REF!</definedName>
    <definedName name="i">#REF!</definedName>
    <definedName name="izm.kods">#REF!</definedName>
    <definedName name="izm.kods_1">[1]izm.posteni!$A$2:$A$216</definedName>
    <definedName name="izm.nos">#REF!</definedName>
    <definedName name="izm.nos_1">[1]izm.posteni!$B$2:$B$216</definedName>
    <definedName name="jhg">#REF!</definedName>
    <definedName name="kk">#REF!</definedName>
    <definedName name="kkkkkkkkkkkkkkkkkkkkkkkkkkkkkkkkkkkkkkkkkkkkkkkkk">#REF!</definedName>
    <definedName name="l">#REF!</definedName>
    <definedName name="Limeni_7_9group">#REF!</definedName>
    <definedName name="n">#REF!</definedName>
    <definedName name="P_Dati_rikojums">#REF!</definedName>
    <definedName name="pp">#REF!</definedName>
    <definedName name="Recover">[2]Macro1!$A$80</definedName>
    <definedName name="Rikojums2222">[3]Macro1!$A$106</definedName>
    <definedName name="rr">#REF!</definedName>
    <definedName name="rt">#REF!</definedName>
    <definedName name="rty">#REF!</definedName>
    <definedName name="S5\">#REF!</definedName>
    <definedName name="ss">#REF!</definedName>
    <definedName name="Str.">#REF!</definedName>
    <definedName name="Str.vien.nos.">#REF!</definedName>
    <definedName name="Struktura">#REF!</definedName>
    <definedName name="Struktūrvien.kodi2">#REF!</definedName>
    <definedName name="Struktūrvien.kodi2_1">[1]strukturkodi!$B$2:$B$232</definedName>
    <definedName name="Struktūrvien.kods">#REF!</definedName>
    <definedName name="Struktūrvien.kods_1">[1]strukturkodi!$A$2:$A$232</definedName>
    <definedName name="TableName">"Dummy"</definedName>
    <definedName name="ty">#REF!</definedName>
    <definedName name="tyuj">#REF!</definedName>
    <definedName name="u">#REF!</definedName>
    <definedName name="U_N_A">#REF!</definedName>
    <definedName name="wedr">#REF!</definedName>
    <definedName name="x">#REF!</definedName>
    <definedName name="XBD">[4]Dati!$B$6</definedName>
    <definedName name="XDD">[4]Dati!$B$4</definedName>
    <definedName name="XDS">[4]Dati!$B$5</definedName>
    <definedName name="XSVD">[4]Dati!$B$7</definedName>
    <definedName name="xxxx">#REF!</definedName>
    <definedName name="ytr">#REF!</definedName>
    <definedName name="yuh">#REF!</definedName>
    <definedName name="yyyy">#REF!</definedName>
    <definedName name="zxcvbn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5" l="1"/>
  <c r="E6" i="5"/>
  <c r="D6" i="5"/>
  <c r="F51" i="5"/>
  <c r="G51" i="5" s="1"/>
  <c r="F50" i="5"/>
  <c r="G50" i="5" s="1"/>
  <c r="F49" i="5"/>
  <c r="G49" i="5" s="1"/>
  <c r="F48" i="5"/>
  <c r="G48" i="5" s="1"/>
  <c r="F47" i="5"/>
  <c r="G47" i="5" s="1"/>
  <c r="F46" i="5"/>
  <c r="G46" i="5" s="1"/>
  <c r="F45" i="5"/>
  <c r="G45" i="5" s="1"/>
  <c r="F44" i="5"/>
  <c r="G44" i="5" s="1"/>
  <c r="F43" i="5"/>
  <c r="G43" i="5" s="1"/>
  <c r="F42" i="5"/>
  <c r="G42" i="5" s="1"/>
  <c r="F41" i="5"/>
  <c r="G41" i="5" s="1"/>
  <c r="F40" i="5"/>
  <c r="G40" i="5" s="1"/>
  <c r="F39" i="5"/>
  <c r="G39" i="5" s="1"/>
  <c r="F38" i="5"/>
  <c r="G38" i="5" s="1"/>
  <c r="F37" i="5"/>
  <c r="G37" i="5" s="1"/>
  <c r="F36" i="5"/>
  <c r="G36" i="5" s="1"/>
  <c r="F35" i="5"/>
  <c r="G35" i="5" s="1"/>
  <c r="F34" i="5"/>
  <c r="G34" i="5" s="1"/>
  <c r="F33" i="5"/>
  <c r="G33" i="5" s="1"/>
  <c r="F32" i="5"/>
  <c r="G32" i="5" s="1"/>
  <c r="F31" i="5"/>
  <c r="G31" i="5" s="1"/>
  <c r="F30" i="5"/>
  <c r="G30" i="5" s="1"/>
  <c r="F29" i="5"/>
  <c r="G29" i="5" s="1"/>
  <c r="F28" i="5"/>
  <c r="G28" i="5" s="1"/>
  <c r="F27" i="5"/>
  <c r="G27" i="5" s="1"/>
  <c r="F26" i="5"/>
  <c r="G26" i="5" s="1"/>
  <c r="F25" i="5"/>
  <c r="G25" i="5" s="1"/>
  <c r="F24" i="5"/>
  <c r="G24" i="5" s="1"/>
  <c r="F23" i="5"/>
  <c r="G23" i="5" s="1"/>
  <c r="F22" i="5"/>
  <c r="G22" i="5" s="1"/>
  <c r="F21" i="5"/>
  <c r="G21" i="5" s="1"/>
  <c r="F20" i="5"/>
  <c r="G20" i="5" s="1"/>
  <c r="F19" i="5"/>
  <c r="G19" i="5" s="1"/>
  <c r="F18" i="5"/>
  <c r="G18" i="5" s="1"/>
  <c r="F16" i="5"/>
  <c r="G16" i="5" s="1"/>
  <c r="F15" i="5"/>
  <c r="G15" i="5" s="1"/>
  <c r="F14" i="5"/>
  <c r="G14" i="5" s="1"/>
  <c r="F13" i="5"/>
  <c r="G13" i="5" s="1"/>
  <c r="F12" i="5"/>
  <c r="G12" i="5" s="1"/>
  <c r="F11" i="5"/>
  <c r="G11" i="5" s="1"/>
  <c r="F10" i="5"/>
  <c r="G10" i="5" s="1"/>
  <c r="F9" i="5"/>
  <c r="G9" i="5" s="1"/>
  <c r="F8" i="5"/>
  <c r="G8" i="5" s="1"/>
  <c r="F7" i="5"/>
  <c r="G7" i="5" s="1"/>
  <c r="G6" i="5" l="1"/>
</calcChain>
</file>

<file path=xl/sharedStrings.xml><?xml version="1.0" encoding="utf-8"?>
<sst xmlns="http://schemas.openxmlformats.org/spreadsheetml/2006/main" count="101" uniqueCount="57">
  <si>
    <t>PAVISAM</t>
  </si>
  <si>
    <t>NVD TN (nosūtītāja)</t>
  </si>
  <si>
    <t>ĀI kods (nosūtītāja)</t>
  </si>
  <si>
    <t>ĀI nosaukums (nosūtītāja)</t>
  </si>
  <si>
    <t>Laboratoriskiem nosūtījumiem aprēķinātais apjoms 2025.gadam</t>
  </si>
  <si>
    <t>*Izpildes % norādīts tiem, kas strādā kopš 2025. gada sākuma</t>
  </si>
  <si>
    <t>Čebotarjova Olga - ārsta prakse neiroloģijā</t>
  </si>
  <si>
    <t>GRĪVAS POLIKLĪNIKA, Sabiedrība ar ierobežotu atbildību</t>
  </si>
  <si>
    <t>LUC MEDICAL, Sabiedrība ar ierobežotu atbildību</t>
  </si>
  <si>
    <t>Sergeja Hobotova traumatoloģijas un ortopēdijas klīnika, SIA</t>
  </si>
  <si>
    <t>Neiroprakse, Sabiedrība ar ierobežotu atbildību</t>
  </si>
  <si>
    <t>Babuškina Svetlana  - ārsta prakse ginekoloģijā, dzemdniecībā</t>
  </si>
  <si>
    <t>Lavrinoviča Tatjana - ārsta prakse ginekoloģijā, dzemdniecībā</t>
  </si>
  <si>
    <t>MENTAL PRAKSE, Sabiedrība ar ierobežotu atbildību</t>
  </si>
  <si>
    <t>Stupāne Žanna - ārsta prakse ginekoloģijā, dzemdniecībā</t>
  </si>
  <si>
    <t>MEDEXPERT PLUS, Sabiedrība ar ierobežotu atbildību</t>
  </si>
  <si>
    <t>Daugavpils psihoneiroloģiskā slimnīca, Valsts sabiedrība ar ierobežotu atbildību</t>
  </si>
  <si>
    <t>Daugavpils reģionālā slimnīca, Sabiedrība ar ierobežotu atbildību</t>
  </si>
  <si>
    <t>Daugavpils bērnu veselības centrs, Sabiedrība ar ierobežotu atbildību</t>
  </si>
  <si>
    <t>DERMATOVENEROLOGS, Sabiedrība ar ierobežotu atbildību</t>
  </si>
  <si>
    <t>PRIVĀTKLĪNIKA "ĢIMENES VESELĪBA", SIA</t>
  </si>
  <si>
    <t>Deļmans Gļebs - ārsta prakse gastroenteroloģijā</t>
  </si>
  <si>
    <t>Nīmante Ilona - ārsta prakse neiroloģijā</t>
  </si>
  <si>
    <t>Maksimovs Aleksejs - ārsta prakse traumatoloģijā, ortopēdijā</t>
  </si>
  <si>
    <t>Vēvere Viktorija - ārsta prakse pneimonoloģijā un alergoloģijā</t>
  </si>
  <si>
    <t>Medical plus, Sabiedrība ar ierobežotu atbildību</t>
  </si>
  <si>
    <t>RĒZEKNES SLIMNĪCA, Sabiedrība ar ierobežotu atbildību</t>
  </si>
  <si>
    <t>Aijas Krišānes ārsta prakse, Sabiedrība ar ierobežotu atbildību</t>
  </si>
  <si>
    <t>Rancāne Sandra - ārsta prakse ginekoloģijā, dzemdniecībā</t>
  </si>
  <si>
    <t>Zjablikovs Romans - ārsta prakse ginekoloģijā, dzemdniecībā</t>
  </si>
  <si>
    <t>Veselības centrs Ilūkste, Sabiedrība ar ierobežotu atbildību</t>
  </si>
  <si>
    <t>Terentjevs Vladimirs - ģimenes ārsta un neirologa prakse</t>
  </si>
  <si>
    <t>Anitas Ločmeles ārsta prakse, Sabiedrība ar ierobežotu atbildību</t>
  </si>
  <si>
    <t>Krāslavas slimnīca, Sabiedrība ar ierobežotu atbildību</t>
  </si>
  <si>
    <t>Krāslavas novada Labklājības pārvalde</t>
  </si>
  <si>
    <t>Zaharenoks Valerijs - ārsta prakse neiroloģijā</t>
  </si>
  <si>
    <t>Ludzas medicīnas centrs, Sabiedrība ar ierobežotu atbildību</t>
  </si>
  <si>
    <t>Kārsavas slimnīca, Sabiedrība ar ierobežotu atbildību</t>
  </si>
  <si>
    <t>Preiļu slimnīca, Sabiedrība ar ierobežotu atbildību</t>
  </si>
  <si>
    <t>LĀZERS, Sabiedrība ar ierobežotu atbildību</t>
  </si>
  <si>
    <t>Petrāne Valentīna - ārsta prakse otolaringoloģijā</t>
  </si>
  <si>
    <t>Katkevičs Valdis - ārsta prakse psihiatrijā un neiroloģijā</t>
  </si>
  <si>
    <t>Līvānu slimnīca, Sabiedrība ar ierobežotu atbildību</t>
  </si>
  <si>
    <t>Latgale</t>
  </si>
  <si>
    <t>Olgas Jakovļevas fizioterapeita prakse, IK</t>
  </si>
  <si>
    <t>Ritas Nalivaiko ārsta prakse psihiatrijā, Sabiedrība ar ierobežotu atbildību</t>
  </si>
  <si>
    <t>Jakubova Tatjana - ārsta prakse psihiatrijā un bērnu psihiatrijā</t>
  </si>
  <si>
    <t>IVAKO GROUP, Sabiedrība ar ierobežotu atbildību</t>
  </si>
  <si>
    <t>Meļņikova Tatjana -ārsta prakse oftalmoloģijā</t>
  </si>
  <si>
    <t>Laboratorisko pakalpojumu apmaksai paredzēto finanšu līdzekļu izlietojums  ārstniecības iestādēm, ar kurām dienests noslēdzis līgumu par sekundārās ambulatorās veselības aprūpes pakalpojumu apmaksu</t>
  </si>
  <si>
    <t>Lācis Jānis - ārsta prakse ķirurģijā un traumatoloģijā, ortopēdijā</t>
  </si>
  <si>
    <t>Rogale Nadežda - ārsta prakse oftalmoloģijā</t>
  </si>
  <si>
    <t>Rēzeknes novada veselības un sociālās aprūpes centrs</t>
  </si>
  <si>
    <t>2025. gada janvāris - augusts</t>
  </si>
  <si>
    <t>Finanšu līdzekļu izlietojums 2025.gada janvāris-augusts, EUR</t>
  </si>
  <si>
    <t>Finanšu apjoms uz periodu janvāris-augusts, EUR</t>
  </si>
  <si>
    <t>Izpildes janvāris-augusts, %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</si>
</sst>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4" fillId="2" borderId="1" xfId="2" applyFont="1" applyFill="1" applyBorder="1" applyAlignment="1">
      <alignment horizontal="center" vertical="center" wrapText="1"/>
    </xf>
    <xf numFmtId="10" fontId="1" fillId="2" borderId="1" xfId="3" applyNumberFormat="1" applyFont="1" applyFill="1" applyBorder="1" applyAlignment="1">
      <alignment horizontal="center" vertical="center" wrapText="1"/>
    </xf>
    <xf numFmtId="10" fontId="0" fillId="0" borderId="1" xfId="3" applyNumberFormat="1" applyFont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left"/>
    </xf>
    <xf numFmtId="3" fontId="1" fillId="2" borderId="1" xfId="2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/>
    <xf numFmtId="0" fontId="4" fillId="2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0" fontId="0" fillId="0" borderId="1" xfId="3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2" fontId="0" fillId="0" borderId="1" xfId="0" applyNumberFormat="1" applyBorder="1" applyAlignment="1">
      <alignment horizontal="center"/>
    </xf>
  </cellXfs>
  <cellStyles count="4">
    <cellStyle name="Normal" xfId="0" builtinId="0"/>
    <cellStyle name="Normal 13" xfId="2" xr:uid="{00000000-0005-0000-0000-000001000000}"/>
    <cellStyle name="Normal 14 4 3 2" xfId="1" xr:uid="{00000000-0005-0000-0000-000002000000}"/>
    <cellStyle name="Percent" xfId="3" builtinId="5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lvijaJ\Local%20Settings\Temporary%20Internet%20Files\Content.IE5\F51GHD5U\KristineS\My%20Documents\Bud&#382;ets%202012\Budzeta%20forma%2014_05%2001%202012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Svetlana.Supulniece\Local%20Settings\Temporary%20Internet%20Files\Content.Outlook\J21U5MYL\LIC%20PP%20parrekins%20pec%202012%209m%20DB\LIC%20laboratorija\R0032%20-LIC%20darbs%20laboratorija%20citam%20ar%20palidz%20veidu%20AI%2031102012.xls?73E465BC" TargetMode="External"/><Relationship Id="rId1" Type="http://schemas.openxmlformats.org/officeDocument/2006/relationships/externalLinkPath" Target="file:///\\73E465BC\R0032%20-LIC%20darbs%20laboratorija%20citam%20ar%20palidz%20veidu%20AI%20311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bulatoro_pakalpojumu_nodala\Planosana_2012\SAVA\!_Grozijumi%202012.gada%20laikaa\Egija_Grozijumi%20ar%2001.10.2012_NEPIENEMTIE\Apaksas%20SAVA%20rikojum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ga.citskovska\Documents\2016\Aknu_transp_04.2016\Aknu_transp_ko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_pamatlidzekli"/>
      <sheetName val="pec str._PL"/>
      <sheetName val="pēc izm.p. PL"/>
      <sheetName val="pamatlidzekli"/>
      <sheetName val="CITO PL"/>
      <sheetName val="pamatlidzekli (2)"/>
      <sheetName val="PT_mazv.inv."/>
      <sheetName val="pēc izm.p. MI"/>
      <sheetName val="pec str_MI"/>
      <sheetName val="mazv.inventars"/>
      <sheetName val="CITO MI"/>
      <sheetName val="mazv.inventars (2)"/>
      <sheetName val="pakalpojums"/>
      <sheetName val="strukturkodi"/>
      <sheetName val="izm.post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0032"/>
      <sheetName val="Macro1"/>
      <sheetName val="Datu baze bez -"/>
      <sheetName val="Tarifi 18.piel"/>
      <sheetName val="Manip ar 0 tarif"/>
      <sheetName val="LIC tarifi"/>
    </sheetNames>
    <sheetDataSet>
      <sheetData sheetId="0" refreshError="1"/>
      <sheetData sheetId="1">
        <row r="80">
          <cell r="A80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Rikojumam"/>
      <sheetName val="Invaliditātei"/>
      <sheetName val="Sheet5"/>
      <sheetName val="Macro1"/>
      <sheetName val="ligumi kopa"/>
      <sheetName val="Datu avoti"/>
      <sheetName val="R0020"/>
      <sheetName val="trukstosie izm."/>
      <sheetName val="Pivot no Rīkoj."/>
      <sheetName val="RIKOJUMS (ar apakšām)"/>
      <sheetName val="RIKOJUMS_GALA"/>
      <sheetName val="Sadal.pa PP no 01.10.2012"/>
      <sheetName val="Pac.iem."/>
    </sheetNames>
    <sheetDataSet>
      <sheetData sheetId="0"/>
      <sheetData sheetId="1"/>
      <sheetData sheetId="2"/>
      <sheetData sheetId="3">
        <row r="106">
          <cell r="A106" t="str">
            <v>Recover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teksts"/>
      <sheetName val="amb"/>
      <sheetName val="Opera_salidz"/>
      <sheetName val="salidzinajums"/>
      <sheetName val="p2"/>
      <sheetName val="personals"/>
      <sheetName val="pers(sakotn.versija)"/>
    </sheetNames>
    <sheetDataSet>
      <sheetData sheetId="0">
        <row r="4">
          <cell r="B4">
            <v>20.833333333333332</v>
          </cell>
        </row>
        <row r="5">
          <cell r="B5">
            <v>168</v>
          </cell>
        </row>
        <row r="6">
          <cell r="B6">
            <v>9.5833333333333339</v>
          </cell>
        </row>
        <row r="7">
          <cell r="B7">
            <v>1.25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2FFC0-7E2B-4C4F-AE22-CB47C9B4ACD5}">
  <sheetPr>
    <tabColor theme="9" tint="0.59999389629810485"/>
  </sheetPr>
  <dimension ref="A1:G51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E6" sqref="E6"/>
    </sheetView>
  </sheetViews>
  <sheetFormatPr defaultRowHeight="14.5" x14ac:dyDescent="0.35"/>
  <cols>
    <col min="1" max="1" width="14.54296875" customWidth="1"/>
    <col min="2" max="2" width="21.54296875" style="13" customWidth="1"/>
    <col min="3" max="3" width="60" customWidth="1"/>
    <col min="4" max="5" width="25.54296875" customWidth="1"/>
    <col min="6" max="6" width="18.54296875" customWidth="1"/>
    <col min="7" max="7" width="16.54296875" customWidth="1"/>
  </cols>
  <sheetData>
    <row r="1" spans="1:7" ht="18.75" customHeight="1" x14ac:dyDescent="0.35">
      <c r="A1" s="17" t="s">
        <v>49</v>
      </c>
      <c r="B1" s="17"/>
      <c r="C1" s="17"/>
      <c r="D1" s="17"/>
      <c r="E1" s="17"/>
      <c r="F1" s="17"/>
      <c r="G1" s="17"/>
    </row>
    <row r="2" spans="1:7" ht="29.25" customHeight="1" x14ac:dyDescent="0.35">
      <c r="A2" s="17"/>
      <c r="B2" s="17"/>
      <c r="C2" s="17"/>
      <c r="D2" s="17"/>
      <c r="E2" s="17"/>
      <c r="F2" s="17"/>
      <c r="G2" s="17"/>
    </row>
    <row r="3" spans="1:7" ht="15.5" x14ac:dyDescent="0.35">
      <c r="A3" s="18" t="s">
        <v>53</v>
      </c>
      <c r="B3" s="18"/>
      <c r="C3" s="18"/>
      <c r="D3" s="18"/>
      <c r="E3" s="18"/>
      <c r="F3" s="18"/>
      <c r="G3" s="18"/>
    </row>
    <row r="4" spans="1:7" ht="15.5" x14ac:dyDescent="0.35">
      <c r="A4" s="2" t="s">
        <v>5</v>
      </c>
      <c r="B4" s="2"/>
      <c r="C4" s="1"/>
      <c r="D4" s="1"/>
    </row>
    <row r="5" spans="1:7" ht="54.65" customHeight="1" x14ac:dyDescent="0.35">
      <c r="A5" s="3" t="s">
        <v>1</v>
      </c>
      <c r="B5" s="3" t="s">
        <v>2</v>
      </c>
      <c r="C5" s="3" t="s">
        <v>3</v>
      </c>
      <c r="D5" s="3" t="s">
        <v>54</v>
      </c>
      <c r="E5" s="3" t="s">
        <v>4</v>
      </c>
      <c r="F5" s="3" t="s">
        <v>55</v>
      </c>
      <c r="G5" s="3" t="s">
        <v>56</v>
      </c>
    </row>
    <row r="6" spans="1:7" ht="15.75" customHeight="1" x14ac:dyDescent="0.35">
      <c r="A6" s="3"/>
      <c r="B6" s="12"/>
      <c r="C6" s="3" t="s">
        <v>0</v>
      </c>
      <c r="D6" s="8">
        <f>SUM(D7:D51)</f>
        <v>968580.09000000032</v>
      </c>
      <c r="E6" s="8">
        <f>SUM(E7:E51)</f>
        <v>1315130</v>
      </c>
      <c r="F6" s="8">
        <f>E6/12*8</f>
        <v>876753.33333333337</v>
      </c>
      <c r="G6" s="4">
        <f>D6/F6</f>
        <v>1.1047349957798851</v>
      </c>
    </row>
    <row r="7" spans="1:7" x14ac:dyDescent="0.35">
      <c r="A7" s="6" t="s">
        <v>43</v>
      </c>
      <c r="B7" s="7">
        <v>50000005</v>
      </c>
      <c r="C7" s="11" t="s">
        <v>6</v>
      </c>
      <c r="D7" s="10">
        <v>14508.279999999999</v>
      </c>
      <c r="E7" s="9">
        <v>6267</v>
      </c>
      <c r="F7" s="9">
        <f t="shared" ref="F7:F51" si="0">E7/12*8</f>
        <v>4178</v>
      </c>
      <c r="G7" s="5">
        <f t="shared" ref="G7:G51" si="1">D7/F7</f>
        <v>3.4725418860698896</v>
      </c>
    </row>
    <row r="8" spans="1:7" x14ac:dyDescent="0.35">
      <c r="A8" s="6" t="s">
        <v>43</v>
      </c>
      <c r="B8" s="7">
        <v>50000017</v>
      </c>
      <c r="C8" s="11" t="s">
        <v>7</v>
      </c>
      <c r="D8" s="10">
        <v>17724.769999999997</v>
      </c>
      <c r="E8" s="9">
        <v>25867</v>
      </c>
      <c r="F8" s="9">
        <f t="shared" si="0"/>
        <v>17244.666666666668</v>
      </c>
      <c r="G8" s="5">
        <f t="shared" si="1"/>
        <v>1.0278406850427182</v>
      </c>
    </row>
    <row r="9" spans="1:7" x14ac:dyDescent="0.35">
      <c r="A9" s="6" t="s">
        <v>43</v>
      </c>
      <c r="B9" s="7">
        <v>50000018</v>
      </c>
      <c r="C9" s="11" t="s">
        <v>44</v>
      </c>
      <c r="D9" s="10">
        <v>179.99</v>
      </c>
      <c r="E9" s="9">
        <v>300</v>
      </c>
      <c r="F9" s="9">
        <f t="shared" si="0"/>
        <v>200</v>
      </c>
      <c r="G9" s="5">
        <f t="shared" si="1"/>
        <v>0.89995000000000003</v>
      </c>
    </row>
    <row r="10" spans="1:7" x14ac:dyDescent="0.35">
      <c r="A10" s="6" t="s">
        <v>43</v>
      </c>
      <c r="B10" s="7">
        <v>50000020</v>
      </c>
      <c r="C10" s="11" t="s">
        <v>8</v>
      </c>
      <c r="D10" s="10">
        <v>31999.420000000006</v>
      </c>
      <c r="E10" s="9">
        <v>31570</v>
      </c>
      <c r="F10" s="9">
        <f t="shared" si="0"/>
        <v>21046.666666666668</v>
      </c>
      <c r="G10" s="5">
        <f t="shared" si="1"/>
        <v>1.5204032309154263</v>
      </c>
    </row>
    <row r="11" spans="1:7" x14ac:dyDescent="0.35">
      <c r="A11" s="6" t="s">
        <v>43</v>
      </c>
      <c r="B11" s="7">
        <v>50000025</v>
      </c>
      <c r="C11" s="11" t="s">
        <v>9</v>
      </c>
      <c r="D11" s="10">
        <v>263.76</v>
      </c>
      <c r="E11" s="9">
        <v>4958</v>
      </c>
      <c r="F11" s="9">
        <f t="shared" si="0"/>
        <v>3305.3333333333335</v>
      </c>
      <c r="G11" s="5">
        <f t="shared" si="1"/>
        <v>7.9798305768455022E-2</v>
      </c>
    </row>
    <row r="12" spans="1:7" x14ac:dyDescent="0.35">
      <c r="A12" s="6" t="s">
        <v>43</v>
      </c>
      <c r="B12" s="7">
        <v>50000029</v>
      </c>
      <c r="C12" s="11" t="s">
        <v>10</v>
      </c>
      <c r="D12" s="10">
        <v>926.78000000000009</v>
      </c>
      <c r="E12" s="9">
        <v>5025</v>
      </c>
      <c r="F12" s="9">
        <f t="shared" si="0"/>
        <v>3350</v>
      </c>
      <c r="G12" s="5">
        <f t="shared" si="1"/>
        <v>0.27665074626865677</v>
      </c>
    </row>
    <row r="13" spans="1:7" x14ac:dyDescent="0.35">
      <c r="A13" s="6" t="s">
        <v>43</v>
      </c>
      <c r="B13" s="7">
        <v>50000031</v>
      </c>
      <c r="C13" s="11" t="s">
        <v>11</v>
      </c>
      <c r="D13" s="10">
        <v>9620.01</v>
      </c>
      <c r="E13" s="9">
        <v>18876</v>
      </c>
      <c r="F13" s="9">
        <f t="shared" si="0"/>
        <v>12584</v>
      </c>
      <c r="G13" s="5">
        <f t="shared" si="1"/>
        <v>0.76446360457724094</v>
      </c>
    </row>
    <row r="14" spans="1:7" x14ac:dyDescent="0.35">
      <c r="A14" s="6" t="s">
        <v>43</v>
      </c>
      <c r="B14" s="7">
        <v>50000034</v>
      </c>
      <c r="C14" s="11" t="s">
        <v>12</v>
      </c>
      <c r="D14" s="10">
        <v>1638.6000000000001</v>
      </c>
      <c r="E14" s="9">
        <v>5320</v>
      </c>
      <c r="F14" s="9">
        <f t="shared" si="0"/>
        <v>3546.6666666666665</v>
      </c>
      <c r="G14" s="5">
        <f t="shared" si="1"/>
        <v>0.46201127819548876</v>
      </c>
    </row>
    <row r="15" spans="1:7" x14ac:dyDescent="0.35">
      <c r="A15" s="6" t="s">
        <v>43</v>
      </c>
      <c r="B15" s="7">
        <v>50000037</v>
      </c>
      <c r="C15" s="11" t="s">
        <v>13</v>
      </c>
      <c r="D15" s="10">
        <v>556.10000000000014</v>
      </c>
      <c r="E15" s="9">
        <v>1205</v>
      </c>
      <c r="F15" s="9">
        <f t="shared" si="0"/>
        <v>803.33333333333337</v>
      </c>
      <c r="G15" s="5">
        <f t="shared" si="1"/>
        <v>0.69224066390041505</v>
      </c>
    </row>
    <row r="16" spans="1:7" x14ac:dyDescent="0.35">
      <c r="A16" s="6" t="s">
        <v>43</v>
      </c>
      <c r="B16" s="7">
        <v>50000040</v>
      </c>
      <c r="C16" s="11" t="s">
        <v>14</v>
      </c>
      <c r="D16" s="10">
        <v>4263.7099999999991</v>
      </c>
      <c r="E16" s="9">
        <v>12772</v>
      </c>
      <c r="F16" s="9">
        <f t="shared" si="0"/>
        <v>8514.6666666666661</v>
      </c>
      <c r="G16" s="5">
        <f t="shared" si="1"/>
        <v>0.50074890385217652</v>
      </c>
    </row>
    <row r="17" spans="1:7" x14ac:dyDescent="0.35">
      <c r="A17" s="11" t="s">
        <v>43</v>
      </c>
      <c r="B17" s="7">
        <v>50000158</v>
      </c>
      <c r="C17" s="11" t="s">
        <v>15</v>
      </c>
      <c r="D17" s="10">
        <v>319.98</v>
      </c>
      <c r="E17" s="9"/>
      <c r="F17" s="9"/>
      <c r="G17" s="5"/>
    </row>
    <row r="18" spans="1:7" x14ac:dyDescent="0.35">
      <c r="A18" s="11" t="s">
        <v>43</v>
      </c>
      <c r="B18" s="7">
        <v>50012101</v>
      </c>
      <c r="C18" s="11" t="s">
        <v>16</v>
      </c>
      <c r="D18" s="10">
        <v>1122.3699999999994</v>
      </c>
      <c r="E18" s="9">
        <v>2281</v>
      </c>
      <c r="F18" s="9">
        <f t="shared" si="0"/>
        <v>1520.6666666666667</v>
      </c>
      <c r="G18" s="5">
        <f t="shared" si="1"/>
        <v>0.73807759754493607</v>
      </c>
    </row>
    <row r="19" spans="1:7" x14ac:dyDescent="0.35">
      <c r="A19" s="11" t="s">
        <v>43</v>
      </c>
      <c r="B19" s="7">
        <v>50020401</v>
      </c>
      <c r="C19" s="11" t="s">
        <v>17</v>
      </c>
      <c r="D19" s="10">
        <v>502544.39000000036</v>
      </c>
      <c r="E19" s="9">
        <v>526628</v>
      </c>
      <c r="F19" s="9">
        <f t="shared" si="0"/>
        <v>351085.33333333331</v>
      </c>
      <c r="G19" s="5">
        <f t="shared" si="1"/>
        <v>1.431402403594189</v>
      </c>
    </row>
    <row r="20" spans="1:7" x14ac:dyDescent="0.35">
      <c r="A20" s="11" t="s">
        <v>43</v>
      </c>
      <c r="B20" s="7">
        <v>50022601</v>
      </c>
      <c r="C20" s="11" t="s">
        <v>18</v>
      </c>
      <c r="D20" s="10">
        <v>17565.880000000005</v>
      </c>
      <c r="E20" s="9">
        <v>26173</v>
      </c>
      <c r="F20" s="9">
        <f t="shared" si="0"/>
        <v>17448.666666666668</v>
      </c>
      <c r="G20" s="5">
        <f t="shared" si="1"/>
        <v>1.0067176097505064</v>
      </c>
    </row>
    <row r="21" spans="1:7" x14ac:dyDescent="0.35">
      <c r="A21" s="11" t="s">
        <v>43</v>
      </c>
      <c r="B21" s="7">
        <v>50043801</v>
      </c>
      <c r="C21" s="11" t="s">
        <v>19</v>
      </c>
      <c r="D21" s="10">
        <v>109031.68999999999</v>
      </c>
      <c r="E21" s="9">
        <v>69925</v>
      </c>
      <c r="F21" s="9">
        <f t="shared" si="0"/>
        <v>46616.666666666664</v>
      </c>
      <c r="G21" s="5">
        <f t="shared" si="1"/>
        <v>2.3388993207007505</v>
      </c>
    </row>
    <row r="22" spans="1:7" x14ac:dyDescent="0.35">
      <c r="A22" s="11" t="s">
        <v>43</v>
      </c>
      <c r="B22" s="7">
        <v>50064009</v>
      </c>
      <c r="C22" s="11" t="s">
        <v>20</v>
      </c>
      <c r="D22" s="10">
        <v>18903.439999999999</v>
      </c>
      <c r="E22" s="9">
        <v>27644</v>
      </c>
      <c r="F22" s="9">
        <f t="shared" si="0"/>
        <v>18429.333333333332</v>
      </c>
      <c r="G22" s="5">
        <f t="shared" si="1"/>
        <v>1.0257256547532918</v>
      </c>
    </row>
    <row r="23" spans="1:7" x14ac:dyDescent="0.35">
      <c r="A23" s="11" t="s">
        <v>43</v>
      </c>
      <c r="B23" s="7">
        <v>50066201</v>
      </c>
      <c r="C23" s="11" t="s">
        <v>47</v>
      </c>
      <c r="D23" s="10">
        <v>14.5</v>
      </c>
      <c r="E23" s="9">
        <v>300</v>
      </c>
      <c r="F23" s="9">
        <f t="shared" si="0"/>
        <v>200</v>
      </c>
      <c r="G23" s="5">
        <f t="shared" si="1"/>
        <v>7.2499999999999995E-2</v>
      </c>
    </row>
    <row r="24" spans="1:7" x14ac:dyDescent="0.35">
      <c r="A24" s="11" t="s">
        <v>43</v>
      </c>
      <c r="B24" s="7">
        <v>50077481</v>
      </c>
      <c r="C24" s="11" t="s">
        <v>21</v>
      </c>
      <c r="D24" s="10">
        <v>879.6400000000001</v>
      </c>
      <c r="E24" s="9">
        <v>2816</v>
      </c>
      <c r="F24" s="9">
        <f t="shared" si="0"/>
        <v>1877.3333333333333</v>
      </c>
      <c r="G24" s="5">
        <f t="shared" si="1"/>
        <v>0.4685582386363637</v>
      </c>
    </row>
    <row r="25" spans="1:7" x14ac:dyDescent="0.35">
      <c r="A25" s="11" t="s">
        <v>43</v>
      </c>
      <c r="B25" s="7">
        <v>210000005</v>
      </c>
      <c r="C25" s="11" t="s">
        <v>22</v>
      </c>
      <c r="D25" s="10">
        <v>1055.27</v>
      </c>
      <c r="E25" s="9">
        <v>7828</v>
      </c>
      <c r="F25" s="9">
        <f t="shared" si="0"/>
        <v>5218.666666666667</v>
      </c>
      <c r="G25" s="5">
        <f t="shared" si="1"/>
        <v>0.20221065406234029</v>
      </c>
    </row>
    <row r="26" spans="1:7" x14ac:dyDescent="0.35">
      <c r="A26" s="11" t="s">
        <v>43</v>
      </c>
      <c r="B26" s="7">
        <v>210000008</v>
      </c>
      <c r="C26" s="11" t="s">
        <v>23</v>
      </c>
      <c r="D26" s="10">
        <v>1861.69</v>
      </c>
      <c r="E26" s="9">
        <v>3002</v>
      </c>
      <c r="F26" s="9">
        <f t="shared" si="0"/>
        <v>2001.3333333333333</v>
      </c>
      <c r="G26" s="5">
        <f t="shared" si="1"/>
        <v>0.93022485009993339</v>
      </c>
    </row>
    <row r="27" spans="1:7" x14ac:dyDescent="0.35">
      <c r="A27" s="11" t="s">
        <v>43</v>
      </c>
      <c r="B27" s="7">
        <v>210000010</v>
      </c>
      <c r="C27" s="11" t="s">
        <v>24</v>
      </c>
      <c r="D27" s="10">
        <v>13316.85</v>
      </c>
      <c r="E27" s="9">
        <v>11286</v>
      </c>
      <c r="F27" s="9">
        <f t="shared" si="0"/>
        <v>7524</v>
      </c>
      <c r="G27" s="5">
        <f t="shared" si="1"/>
        <v>1.7699162679425837</v>
      </c>
    </row>
    <row r="28" spans="1:7" x14ac:dyDescent="0.35">
      <c r="A28" s="11" t="s">
        <v>43</v>
      </c>
      <c r="B28" s="7">
        <v>210000013</v>
      </c>
      <c r="C28" s="11" t="s">
        <v>45</v>
      </c>
      <c r="D28" s="10">
        <v>74.86</v>
      </c>
      <c r="E28" s="9">
        <v>636</v>
      </c>
      <c r="F28" s="9">
        <f t="shared" si="0"/>
        <v>424</v>
      </c>
      <c r="G28" s="5">
        <f t="shared" si="1"/>
        <v>0.1765566037735849</v>
      </c>
    </row>
    <row r="29" spans="1:7" x14ac:dyDescent="0.35">
      <c r="A29" s="11" t="s">
        <v>43</v>
      </c>
      <c r="B29" s="7">
        <v>210000043</v>
      </c>
      <c r="C29" s="11" t="s">
        <v>25</v>
      </c>
      <c r="D29" s="10">
        <v>848.51999999999987</v>
      </c>
      <c r="E29" s="9">
        <v>2304</v>
      </c>
      <c r="F29" s="9">
        <f t="shared" si="0"/>
        <v>1536</v>
      </c>
      <c r="G29" s="5">
        <f t="shared" si="1"/>
        <v>0.55242187499999995</v>
      </c>
    </row>
    <row r="30" spans="1:7" x14ac:dyDescent="0.35">
      <c r="A30" s="11" t="s">
        <v>43</v>
      </c>
      <c r="B30" s="7">
        <v>210000053</v>
      </c>
      <c r="C30" s="11" t="s">
        <v>46</v>
      </c>
      <c r="D30" s="10">
        <v>58.52</v>
      </c>
      <c r="E30" s="9">
        <v>300</v>
      </c>
      <c r="F30" s="9">
        <f t="shared" si="0"/>
        <v>200</v>
      </c>
      <c r="G30" s="5">
        <f t="shared" si="1"/>
        <v>0.29260000000000003</v>
      </c>
    </row>
    <row r="31" spans="1:7" x14ac:dyDescent="0.35">
      <c r="A31" s="11" t="s">
        <v>43</v>
      </c>
      <c r="B31" s="7">
        <v>210020301</v>
      </c>
      <c r="C31" s="11" t="s">
        <v>26</v>
      </c>
      <c r="D31" s="10">
        <v>60639.909999999982</v>
      </c>
      <c r="E31" s="9">
        <v>202735</v>
      </c>
      <c r="F31" s="9">
        <f t="shared" si="0"/>
        <v>135156.66666666666</v>
      </c>
      <c r="G31" s="5">
        <f t="shared" si="1"/>
        <v>0.44866384689372818</v>
      </c>
    </row>
    <row r="32" spans="1:7" x14ac:dyDescent="0.35">
      <c r="A32" s="11" t="s">
        <v>43</v>
      </c>
      <c r="B32" s="7">
        <v>210077412</v>
      </c>
      <c r="C32" s="11" t="s">
        <v>27</v>
      </c>
      <c r="D32" s="10">
        <v>7931.95</v>
      </c>
      <c r="E32" s="9">
        <v>13581</v>
      </c>
      <c r="F32" s="9">
        <f t="shared" si="0"/>
        <v>9054</v>
      </c>
      <c r="G32" s="5">
        <f t="shared" si="1"/>
        <v>0.87607134967969957</v>
      </c>
    </row>
    <row r="33" spans="1:7" x14ac:dyDescent="0.35">
      <c r="A33" s="11" t="s">
        <v>43</v>
      </c>
      <c r="B33" s="7">
        <v>210077423</v>
      </c>
      <c r="C33" s="11" t="s">
        <v>28</v>
      </c>
      <c r="D33" s="10">
        <v>11410.94</v>
      </c>
      <c r="E33" s="9">
        <v>17158</v>
      </c>
      <c r="F33" s="9">
        <f t="shared" si="0"/>
        <v>11438.666666666666</v>
      </c>
      <c r="G33" s="5">
        <f t="shared" si="1"/>
        <v>0.99757605781559633</v>
      </c>
    </row>
    <row r="34" spans="1:7" x14ac:dyDescent="0.35">
      <c r="A34" s="11" t="s">
        <v>43</v>
      </c>
      <c r="B34" s="7">
        <v>210077424</v>
      </c>
      <c r="C34" s="11" t="s">
        <v>29</v>
      </c>
      <c r="D34" s="10">
        <v>3607.5499999999997</v>
      </c>
      <c r="E34" s="9">
        <v>8372</v>
      </c>
      <c r="F34" s="9">
        <f t="shared" si="0"/>
        <v>5581.333333333333</v>
      </c>
      <c r="G34" s="5">
        <f t="shared" si="1"/>
        <v>0.64635989010989015</v>
      </c>
    </row>
    <row r="35" spans="1:7" x14ac:dyDescent="0.35">
      <c r="A35" s="11" t="s">
        <v>43</v>
      </c>
      <c r="B35" s="7">
        <v>440800001</v>
      </c>
      <c r="C35" s="11" t="s">
        <v>30</v>
      </c>
      <c r="D35" s="10">
        <v>4.6900000000000004</v>
      </c>
      <c r="E35" s="9">
        <v>1298</v>
      </c>
      <c r="F35" s="9">
        <f t="shared" si="0"/>
        <v>865.33333333333337</v>
      </c>
      <c r="G35" s="5">
        <f t="shared" si="1"/>
        <v>5.4198767334360555E-3</v>
      </c>
    </row>
    <row r="36" spans="1:7" x14ac:dyDescent="0.35">
      <c r="A36" s="11" t="s">
        <v>43</v>
      </c>
      <c r="B36" s="7">
        <v>440800002</v>
      </c>
      <c r="C36" s="11" t="s">
        <v>31</v>
      </c>
      <c r="D36" s="10">
        <v>49</v>
      </c>
      <c r="E36" s="9">
        <v>2217</v>
      </c>
      <c r="F36" s="9">
        <f t="shared" si="0"/>
        <v>1478</v>
      </c>
      <c r="G36" s="5">
        <f t="shared" si="1"/>
        <v>3.3152909336941816E-2</v>
      </c>
    </row>
    <row r="37" spans="1:7" x14ac:dyDescent="0.35">
      <c r="A37" s="11" t="s">
        <v>43</v>
      </c>
      <c r="B37" s="7">
        <v>440800009</v>
      </c>
      <c r="C37" s="11" t="s">
        <v>32</v>
      </c>
      <c r="D37" s="10">
        <v>15994.87</v>
      </c>
      <c r="E37" s="9">
        <v>19194</v>
      </c>
      <c r="F37" s="9">
        <f t="shared" si="0"/>
        <v>12796</v>
      </c>
      <c r="G37" s="5">
        <f t="shared" si="1"/>
        <v>1.2499898405751797</v>
      </c>
    </row>
    <row r="38" spans="1:7" x14ac:dyDescent="0.35">
      <c r="A38" s="11" t="s">
        <v>43</v>
      </c>
      <c r="B38" s="7">
        <v>600200001</v>
      </c>
      <c r="C38" s="11" t="s">
        <v>33</v>
      </c>
      <c r="D38" s="10">
        <v>37449.79</v>
      </c>
      <c r="E38" s="9">
        <v>63436</v>
      </c>
      <c r="F38" s="9">
        <f t="shared" si="0"/>
        <v>42290.666666666664</v>
      </c>
      <c r="G38" s="5">
        <f t="shared" si="1"/>
        <v>0.88553321457847289</v>
      </c>
    </row>
    <row r="39" spans="1:7" x14ac:dyDescent="0.35">
      <c r="A39" s="11" t="s">
        <v>43</v>
      </c>
      <c r="B39" s="7">
        <v>601000001</v>
      </c>
      <c r="C39" s="11" t="s">
        <v>34</v>
      </c>
      <c r="D39" s="10">
        <v>2401.27</v>
      </c>
      <c r="E39" s="9">
        <v>9978</v>
      </c>
      <c r="F39" s="9">
        <f t="shared" si="0"/>
        <v>6652</v>
      </c>
      <c r="G39" s="5">
        <f t="shared" si="1"/>
        <v>0.36098466626578474</v>
      </c>
    </row>
    <row r="40" spans="1:7" x14ac:dyDescent="0.35">
      <c r="A40" s="11" t="s">
        <v>43</v>
      </c>
      <c r="B40" s="7">
        <v>601000008</v>
      </c>
      <c r="C40" s="11" t="s">
        <v>48</v>
      </c>
      <c r="D40" s="10">
        <v>4.6900000000000004</v>
      </c>
      <c r="E40" s="9">
        <v>300</v>
      </c>
      <c r="F40" s="9">
        <f t="shared" si="0"/>
        <v>200</v>
      </c>
      <c r="G40" s="5">
        <f t="shared" si="1"/>
        <v>2.3450000000000002E-2</v>
      </c>
    </row>
    <row r="41" spans="1:7" x14ac:dyDescent="0.35">
      <c r="A41" s="11" t="s">
        <v>43</v>
      </c>
      <c r="B41" s="7">
        <v>680200001</v>
      </c>
      <c r="C41" s="11" t="s">
        <v>35</v>
      </c>
      <c r="D41" s="10">
        <v>215.74</v>
      </c>
      <c r="E41" s="9">
        <v>7841</v>
      </c>
      <c r="F41" s="9">
        <f t="shared" si="0"/>
        <v>5227.333333333333</v>
      </c>
      <c r="G41" s="5">
        <f t="shared" si="1"/>
        <v>4.1271521489605924E-2</v>
      </c>
    </row>
    <row r="42" spans="1:7" x14ac:dyDescent="0.35">
      <c r="A42" s="11" t="s">
        <v>43</v>
      </c>
      <c r="B42" s="7">
        <v>680200030</v>
      </c>
      <c r="C42" s="11" t="s">
        <v>36</v>
      </c>
      <c r="D42" s="10">
        <v>25855.839999999989</v>
      </c>
      <c r="E42" s="9">
        <v>63801</v>
      </c>
      <c r="F42" s="9">
        <f t="shared" si="0"/>
        <v>42534</v>
      </c>
      <c r="G42" s="5">
        <f t="shared" si="1"/>
        <v>0.60788639676494072</v>
      </c>
    </row>
    <row r="43" spans="1:7" x14ac:dyDescent="0.35">
      <c r="A43" s="11" t="s">
        <v>43</v>
      </c>
      <c r="B43" s="7">
        <v>680200034</v>
      </c>
      <c r="C43" s="11" t="s">
        <v>51</v>
      </c>
      <c r="D43" s="10">
        <v>19.02</v>
      </c>
      <c r="E43" s="9">
        <v>418</v>
      </c>
      <c r="F43" s="9">
        <f t="shared" si="0"/>
        <v>278.66666666666669</v>
      </c>
      <c r="G43" s="5">
        <f t="shared" si="1"/>
        <v>6.82535885167464E-2</v>
      </c>
    </row>
    <row r="44" spans="1:7" x14ac:dyDescent="0.35">
      <c r="A44" s="11" t="s">
        <v>43</v>
      </c>
      <c r="B44" s="7">
        <v>681000002</v>
      </c>
      <c r="C44" s="11" t="s">
        <v>37</v>
      </c>
      <c r="D44" s="10">
        <v>452.50000000000006</v>
      </c>
      <c r="E44" s="9">
        <v>4797</v>
      </c>
      <c r="F44" s="9">
        <f t="shared" si="0"/>
        <v>3198</v>
      </c>
      <c r="G44" s="5">
        <f t="shared" si="1"/>
        <v>0.14149468417761102</v>
      </c>
    </row>
    <row r="45" spans="1:7" x14ac:dyDescent="0.35">
      <c r="A45" s="11" t="s">
        <v>43</v>
      </c>
      <c r="B45" s="7">
        <v>760200002</v>
      </c>
      <c r="C45" s="11" t="s">
        <v>38</v>
      </c>
      <c r="D45" s="10">
        <v>27757.190000000006</v>
      </c>
      <c r="E45" s="9">
        <v>56680</v>
      </c>
      <c r="F45" s="9">
        <f t="shared" si="0"/>
        <v>37786.666666666664</v>
      </c>
      <c r="G45" s="5">
        <f t="shared" si="1"/>
        <v>0.73457630557515896</v>
      </c>
    </row>
    <row r="46" spans="1:7" x14ac:dyDescent="0.35">
      <c r="A46" s="11" t="s">
        <v>43</v>
      </c>
      <c r="B46" s="7">
        <v>760200003</v>
      </c>
      <c r="C46" s="11" t="s">
        <v>39</v>
      </c>
      <c r="D46" s="10">
        <v>5521.5499999999993</v>
      </c>
      <c r="E46" s="9">
        <v>11249</v>
      </c>
      <c r="F46" s="9">
        <f t="shared" si="0"/>
        <v>7499.333333333333</v>
      </c>
      <c r="G46" s="5">
        <f t="shared" si="1"/>
        <v>0.73627211307671792</v>
      </c>
    </row>
    <row r="47" spans="1:7" x14ac:dyDescent="0.35">
      <c r="A47" s="11" t="s">
        <v>43</v>
      </c>
      <c r="B47" s="7">
        <v>760200020</v>
      </c>
      <c r="C47" s="11" t="s">
        <v>50</v>
      </c>
      <c r="D47" s="10">
        <v>32.6</v>
      </c>
      <c r="E47" s="9">
        <v>1453</v>
      </c>
      <c r="F47" s="9">
        <f t="shared" si="0"/>
        <v>968.66666666666663</v>
      </c>
      <c r="G47" s="5">
        <f t="shared" si="1"/>
        <v>3.3654507914659328E-2</v>
      </c>
    </row>
    <row r="48" spans="1:7" x14ac:dyDescent="0.35">
      <c r="A48" s="11" t="s">
        <v>43</v>
      </c>
      <c r="B48" s="7">
        <v>760200024</v>
      </c>
      <c r="C48" s="11" t="s">
        <v>40</v>
      </c>
      <c r="D48" s="10">
        <v>177.38</v>
      </c>
      <c r="E48" s="9">
        <v>1482</v>
      </c>
      <c r="F48" s="9">
        <f t="shared" si="0"/>
        <v>988</v>
      </c>
      <c r="G48" s="5">
        <f t="shared" si="1"/>
        <v>0.17953441295546557</v>
      </c>
    </row>
    <row r="49" spans="1:7" x14ac:dyDescent="0.35">
      <c r="A49" s="11" t="s">
        <v>43</v>
      </c>
      <c r="B49" s="7">
        <v>760200025</v>
      </c>
      <c r="C49" s="11" t="s">
        <v>41</v>
      </c>
      <c r="D49" s="10">
        <v>8466.67</v>
      </c>
      <c r="E49" s="9">
        <v>8939</v>
      </c>
      <c r="F49" s="9">
        <f t="shared" si="0"/>
        <v>5959.333333333333</v>
      </c>
      <c r="G49" s="5">
        <f t="shared" si="1"/>
        <v>1.4207411343550733</v>
      </c>
    </row>
    <row r="50" spans="1:7" x14ac:dyDescent="0.35">
      <c r="A50" s="11" t="s">
        <v>43</v>
      </c>
      <c r="B50" s="7">
        <v>761200001</v>
      </c>
      <c r="C50" s="11" t="s">
        <v>42</v>
      </c>
      <c r="D50" s="14">
        <v>6746.91</v>
      </c>
      <c r="E50" s="15">
        <v>20079</v>
      </c>
      <c r="F50" s="15">
        <f t="shared" si="0"/>
        <v>13386</v>
      </c>
      <c r="G50" s="16">
        <f t="shared" si="1"/>
        <v>0.50402734199910348</v>
      </c>
    </row>
    <row r="51" spans="1:7" x14ac:dyDescent="0.35">
      <c r="A51" s="11" t="s">
        <v>43</v>
      </c>
      <c r="B51" s="7">
        <v>781800005</v>
      </c>
      <c r="C51" s="11" t="s">
        <v>52</v>
      </c>
      <c r="D51" s="19">
        <v>4561.0099999999993</v>
      </c>
      <c r="E51" s="9">
        <v>6839</v>
      </c>
      <c r="F51" s="9">
        <f t="shared" si="0"/>
        <v>4559.333333333333</v>
      </c>
      <c r="G51" s="5">
        <f t="shared" si="1"/>
        <v>1.0003677438221961</v>
      </c>
    </row>
  </sheetData>
  <mergeCells count="2">
    <mergeCell ref="A1:G2"/>
    <mergeCell ref="A3:G3"/>
  </mergeCells>
  <conditionalFormatting sqref="B7:B16">
    <cfRule type="duplicateValues" dxfId="3" priority="28"/>
    <cfRule type="duplicateValues" dxfId="2" priority="29"/>
    <cfRule type="duplicateValues" dxfId="1" priority="30"/>
  </conditionalFormatting>
  <conditionalFormatting sqref="C7:C16">
    <cfRule type="duplicateValues" dxfId="0" priority="3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SAVA_2025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2020-02-28T12:26:21Z</dcterms:created>
  <dcterms:modified xsi:type="dcterms:W3CDTF">2025-09-30T13:54:27Z</dcterms:modified>
</cp:coreProperties>
</file>