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LAB\"/>
    </mc:Choice>
  </mc:AlternateContent>
  <xr:revisionPtr revIDLastSave="0" documentId="13_ncr:1_{4EE71A81-AEC8-4688-8A69-C5A0E84A5911}" xr6:coauthVersionLast="47" xr6:coauthVersionMax="47" xr10:uidLastSave="{00000000-0000-0000-0000-000000000000}"/>
  <bookViews>
    <workbookView xWindow="-110" yWindow="-110" windowWidth="19420" windowHeight="1030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5_9" sheetId="47" r:id="rId4"/>
  </sheets>
  <definedNames>
    <definedName name="_xlnm._FilterDatabase" localSheetId="1" hidden="1">'2.cet_izmekl'!$A$4:$M$4</definedName>
    <definedName name="_xlnm._FilterDatabase" localSheetId="3" hidden="1">'2025_9'!$A$7:$L$86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7" l="1"/>
  <c r="K93" i="47" l="1"/>
  <c r="J93" i="47"/>
  <c r="K92" i="47"/>
  <c r="J92" i="47"/>
  <c r="K91" i="47"/>
  <c r="J91" i="47"/>
  <c r="K90" i="47"/>
  <c r="J90" i="47"/>
  <c r="K89" i="47"/>
  <c r="J89" i="47"/>
  <c r="K88" i="47"/>
  <c r="J88" i="47"/>
  <c r="K87" i="47"/>
  <c r="J87" i="47"/>
  <c r="K86" i="47"/>
  <c r="J86" i="47"/>
  <c r="K85" i="47"/>
  <c r="J85" i="47"/>
  <c r="K84" i="47"/>
  <c r="J84" i="47"/>
  <c r="K83" i="47"/>
  <c r="J83" i="47"/>
  <c r="K82" i="47"/>
  <c r="J82" i="47"/>
  <c r="K81" i="47"/>
  <c r="J81" i="47"/>
  <c r="K80" i="47"/>
  <c r="J80" i="47"/>
  <c r="K79" i="47"/>
  <c r="J79" i="47"/>
  <c r="K78" i="47"/>
  <c r="J78" i="47"/>
  <c r="K77" i="47"/>
  <c r="J77" i="47"/>
  <c r="K76" i="47"/>
  <c r="J76" i="47"/>
  <c r="K75" i="47"/>
  <c r="J75" i="47"/>
  <c r="K74" i="47"/>
  <c r="J74" i="47"/>
  <c r="K73" i="47"/>
  <c r="J73" i="47"/>
  <c r="K72" i="47"/>
  <c r="J72" i="47"/>
  <c r="K71" i="47"/>
  <c r="J71" i="47"/>
  <c r="K70" i="47"/>
  <c r="J70" i="47"/>
  <c r="K69" i="47"/>
  <c r="J69" i="47"/>
  <c r="K68" i="47"/>
  <c r="J68" i="47"/>
  <c r="K67" i="47"/>
  <c r="J67" i="47"/>
  <c r="K66" i="47"/>
  <c r="J66" i="47"/>
  <c r="K65" i="47"/>
  <c r="J65" i="47"/>
  <c r="K64" i="47"/>
  <c r="J64" i="47"/>
  <c r="K63" i="47"/>
  <c r="J63" i="47"/>
  <c r="K62" i="47"/>
  <c r="J62" i="47"/>
  <c r="K61" i="47"/>
  <c r="J61" i="47"/>
  <c r="K60" i="47"/>
  <c r="J60" i="47"/>
  <c r="K59" i="47"/>
  <c r="J59" i="47"/>
  <c r="K58" i="47"/>
  <c r="J58" i="47"/>
  <c r="K57" i="47"/>
  <c r="J57" i="47"/>
  <c r="K56" i="47"/>
  <c r="J56" i="47"/>
  <c r="K55" i="47"/>
  <c r="J55" i="47"/>
  <c r="K54" i="47"/>
  <c r="J54" i="47"/>
  <c r="K53" i="47"/>
  <c r="J53" i="47"/>
  <c r="K52" i="47"/>
  <c r="J52" i="47"/>
  <c r="K51" i="47"/>
  <c r="J51" i="47"/>
  <c r="K50" i="47"/>
  <c r="J50" i="47"/>
  <c r="K49" i="47"/>
  <c r="J49" i="47"/>
  <c r="K48" i="47"/>
  <c r="J48" i="47"/>
  <c r="K47" i="47"/>
  <c r="J47" i="47"/>
  <c r="K46" i="47"/>
  <c r="J46" i="47"/>
  <c r="K45" i="47"/>
  <c r="J45" i="47"/>
  <c r="K44" i="47"/>
  <c r="J44" i="47"/>
  <c r="K43" i="47"/>
  <c r="J43" i="47"/>
  <c r="K42" i="47"/>
  <c r="J42" i="47"/>
  <c r="K41" i="47"/>
  <c r="J41" i="47"/>
  <c r="K40" i="47"/>
  <c r="J40" i="47"/>
  <c r="K39" i="47"/>
  <c r="J39" i="47"/>
  <c r="K38" i="47"/>
  <c r="J38" i="47"/>
  <c r="K37" i="47"/>
  <c r="J37" i="47"/>
  <c r="K36" i="47"/>
  <c r="J36" i="47"/>
  <c r="K35" i="47"/>
  <c r="J35" i="47"/>
  <c r="K34" i="47"/>
  <c r="J34" i="47"/>
  <c r="K33" i="47"/>
  <c r="J33" i="47"/>
  <c r="K32" i="47"/>
  <c r="J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K24" i="47"/>
  <c r="J24" i="47"/>
  <c r="K23" i="47"/>
  <c r="J23" i="47"/>
  <c r="K22" i="47"/>
  <c r="J22" i="47"/>
  <c r="K21" i="47"/>
  <c r="J21" i="47"/>
  <c r="K20" i="47"/>
  <c r="J20" i="47"/>
  <c r="K19" i="47"/>
  <c r="J19" i="47"/>
  <c r="K18" i="47"/>
  <c r="J18" i="47"/>
  <c r="K17" i="47"/>
  <c r="J17" i="47"/>
  <c r="K16" i="47"/>
  <c r="J16" i="47"/>
  <c r="K15" i="47"/>
  <c r="J15" i="47"/>
  <c r="K14" i="47"/>
  <c r="J14" i="47"/>
  <c r="K13" i="47"/>
  <c r="J13" i="47"/>
  <c r="K12" i="47"/>
  <c r="J12" i="47"/>
  <c r="K11" i="47"/>
  <c r="J11" i="47"/>
  <c r="K10" i="47"/>
  <c r="J10" i="47"/>
  <c r="K9" i="47"/>
  <c r="J9" i="47"/>
  <c r="K8" i="47"/>
  <c r="J8" i="47"/>
  <c r="L7" i="47"/>
  <c r="I7" i="47"/>
  <c r="H7" i="47"/>
  <c r="K7" i="47" s="1"/>
  <c r="F7" i="47"/>
  <c r="J7" i="47" l="1"/>
  <c r="L3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<sst xmlns="http://schemas.openxmlformats.org/spreadsheetml/2006/main" count="1306" uniqueCount="215">
  <si>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</si>
  <si>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</si>
  <si>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</si>
  <si>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</si>
  <si>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</si>
  <si>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</si>
  <si>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</si>
  <si>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</si>
  <si>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</si>
  <si>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</si>
  <si>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</si>
  <si>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</si>
  <si>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</si>
  <si>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</si>
  <si>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</si>
  <si>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</si>
  <si>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</si>
  <si>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</si>
  <si>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</si>
  <si>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</si>
  <si>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</si>
  <si>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</si>
  <si>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</si>
  <si>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</si>
  <si>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</si>
  <si>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</si>
  <si>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</si>
  <si>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</si>
  <si>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</si>
  <si>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</si>
  <si>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</si>
  <si>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</si>
  <si>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</si>
  <si>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</si>
  <si>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</si>
  <si>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</si>
  <si>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</si>
  <si>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</si>
  <si>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</si>
  <si>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</si>
  <si>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</si>
  <si>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</si>
  <si>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</si>
  <si>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</si>
  <si>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</si>
  <si>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</si>
  <si>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</si>
  <si>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</si>
  <si>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</si>
  <si>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</si>
  <si>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</si>
  <si>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</si>
  <si>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</si>
  <si>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</si>
  <si>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</si>
  <si>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</si>
  <si>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</si>
  <si>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</si>
  <si>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</si>
  <si>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</si>
  <si>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</si>
  <si>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</si>
  <si>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</si>
  <si>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</si>
  <si>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</si>
  <si>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</si>
  <si>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</si>
  <si>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</si>
  <si>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</si>
  <si>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</si>
  <si>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</si>
  <si>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</si>
  <si>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</si>
  <si>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</si>
  <si>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</si>
  <si>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</si>
  <si>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</si>
  <si>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</si>
  <si>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</si>
  <si>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</si>
  <si>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</si>
  <si>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</si>
  <si>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</si>
  <si>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</si>
  <si>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</si>
  <si>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</si>
  <si>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</si>
  <si>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</si>
  <si>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</si>
  <si>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</si>
  <si>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</si>
  <si>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</si>
  <si>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</si>
  <si>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</si>
  <si>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</si>
  <si>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</si>
  <si>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</si>
  <si>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</si>
  <si>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</si>
  <si>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</si>
  <si>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</si>
  <si>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</si>
  <si>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</si>
  <si>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</si>
  <si>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</si>
  <si>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</si>
  <si>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</si>
  <si>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</si>
  <si>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</si>
  <si>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</si>
  <si>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</si>
  <si>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</si>
  <si>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</si>
  <si>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</si>
  <si>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</si>
  <si>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</si>
  <si>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</si>
  <si>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</si>
  <si>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</si>
  <si>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</si>
  <si>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</si>
  <si>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</si>
  <si>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</si>
  <si>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</si>
  <si>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</si>
  <si>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</si>
  <si>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</si>
  <si>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</si>
  <si>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</si>
  <si>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</si>
  <si>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</si>
  <si>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</si>
  <si>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</si>
  <si>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</si>
  <si>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</si>
  <si>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</si>
  <si>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</si>
  <si>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</si>
  <si>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</si>
  <si>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</si>
  <si>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</si>
  <si>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</si>
  <si>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</si>
  <si>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</si>
  <si>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</si>
  <si>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</si>
  <si>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</si>
  <si>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</si>
  <si>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</si>
  <si>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</si>
  <si>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</si>
  <si>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</si>
  <si>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</si>
  <si>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</si>
  <si>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</si>
  <si>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</si>
  <si>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</si>
  <si>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</si>
  <si>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</si>
  <si>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</si>
  <si>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</si>
  <si>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</si>
  <si>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</si>
  <si>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</si>
  <si>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</si>
  <si>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</si>
  <si>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</si>
  <si>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</si>
  <si>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</si>
  <si>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</si>
  <si>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</si>
  <si>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</si>
  <si>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</si>
  <si>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</si>
  <si>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</si>
  <si>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</si>
  <si>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</si>
  <si>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</si>
  <si>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</si>
  <si>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</si>
  <si>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</si>
  <si>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</si>
  <si>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</si>
  <si>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</si>
  <si>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</si>
  <si>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</si>
  <si>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</si>
  <si>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</si>
  <si>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</si>
  <si>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</si>
  <si>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</si>
  <si>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</si>
  <si>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</si>
  <si>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</si>
  <si>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</si>
  <si>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</si>
  <si>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darbs, EUR*</t>
  </si>
  <si>
    <t>Veiktais darbs līguma ietvaros, EUR</t>
  </si>
  <si>
    <t>Līguma izpilde uz periodu, %</t>
  </si>
  <si>
    <t>Līguma izpilde uz periodu, "+"pārstrāde, "-" neizpilde, EUR</t>
  </si>
  <si>
    <t>10.=8./7.*100</t>
  </si>
  <si>
    <t>11.=8.-7.</t>
  </si>
  <si>
    <t>AP136</t>
  </si>
  <si>
    <t>Laboratorijas pakalpojumi uzņemšanas nodaļā</t>
  </si>
  <si>
    <t>AP71</t>
  </si>
  <si>
    <t>References laboratorijas pakalpojumi</t>
  </si>
  <si>
    <t>Traumatoloģijas un ortopēdijas slimnīca, Valsts sabiedrība ar ierobežotu atbildību</t>
  </si>
  <si>
    <t>Reto slimību laboratoriskā diagnostika</t>
  </si>
  <si>
    <t>Nacionālais psihiskās veselības centrs, Valsts SIA</t>
  </si>
  <si>
    <r>
      <t xml:space="preserve">Pārskata periods: </t>
    </r>
    <r>
      <rPr>
        <sz val="12"/>
        <rFont val="Calibri"/>
        <family val="2"/>
        <charset val="186"/>
        <scheme val="minor"/>
      </rPr>
      <t>2025. gada  1.janvāris - 30.septembris</t>
    </r>
  </si>
  <si>
    <t>AP82</t>
  </si>
  <si>
    <t>Covid-19 laboratorijas pakalpojumi</t>
  </si>
  <si>
    <t>Līguma summa gadam, EUR</t>
  </si>
  <si>
    <t xml:space="preserve">Līguma summa uz periodu, EUR </t>
  </si>
  <si>
    <t xml:space="preserve">Izmeklējumu skaits pārskata periodā, manipulāciju skaits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</si>
</sst>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23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1" fillId="0" borderId="0"/>
  </cellStyleXfs>
  <cellXfs count="74">
    <xf numFmtId="0" fontId="0" fillId="0" borderId="0" xfId="0"/>
    <xf numFmtId="0" fontId="6" fillId="2" borderId="0" xfId="1" applyFont="1" applyFill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9" fillId="3" borderId="1" xfId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3" fontId="11" fillId="3" borderId="1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/>
    <xf numFmtId="0" fontId="3" fillId="3" borderId="4" xfId="1" applyFont="1" applyFill="1" applyBorder="1" applyAlignment="1">
      <alignment horizontal="left" vertical="center"/>
    </xf>
    <xf numFmtId="0" fontId="20" fillId="3" borderId="1" xfId="1" applyFont="1" applyFill="1" applyBorder="1"/>
    <xf numFmtId="164" fontId="20" fillId="3" borderId="1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164" fontId="3" fillId="3" borderId="0" xfId="1" applyNumberFormat="1" applyFont="1" applyFill="1" applyAlignment="1">
      <alignment horizontal="left" vertical="center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/>
    </xf>
    <xf numFmtId="0" fontId="11" fillId="3" borderId="1" xfId="1" applyFont="1" applyFill="1" applyBorder="1" applyAlignment="1">
      <alignment vertical="center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1" fillId="3" borderId="1" xfId="1" applyNumberFormat="1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3" fontId="22" fillId="3" borderId="1" xfId="1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/>
    </xf>
    <xf numFmtId="0" fontId="20" fillId="3" borderId="1" xfId="1" applyFont="1" applyFill="1" applyBorder="1" applyAlignment="1">
      <alignment horizontal="left" vertical="center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12" fillId="3" borderId="0" xfId="1" applyFont="1" applyFill="1"/>
    <xf numFmtId="0" fontId="0" fillId="3" borderId="0" xfId="0" applyFill="1"/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5" fillId="3" borderId="0" xfId="1" applyNumberFormat="1" applyFont="1" applyFill="1" applyAlignment="1">
      <alignment horizontal="center" vertical="center" wrapText="1"/>
    </xf>
  </cellXfs>
  <cellStyles count="5">
    <cellStyle name="Normal" xfId="0" builtinId="0"/>
    <cellStyle name="Normal 10" xfId="4" xr:uid="{EF8C3B7A-C378-4E46-815A-F1E4418893CD}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3046875" defaultRowHeight="15.5" x14ac:dyDescent="0.35"/>
  <cols>
    <col min="1" max="1" width="25.07421875" style="5" customWidth="1"/>
    <col min="2" max="2" width="14.53515625" style="5" customWidth="1"/>
    <col min="3" max="3" width="18.07421875" style="5" customWidth="1"/>
    <col min="4" max="4" width="20.07421875" style="5" customWidth="1"/>
    <col min="5" max="5" width="25.53515625" style="5" customWidth="1"/>
    <col min="6" max="6" width="16.765625" style="5" customWidth="1"/>
    <col min="7" max="7" width="15.23046875" style="5" customWidth="1"/>
    <col min="8" max="8" width="11.07421875" style="5" bestFit="1" customWidth="1"/>
    <col min="9" max="11" width="9.23046875" style="5" bestFit="1" customWidth="1"/>
    <col min="12" max="12" width="11.07421875" style="20" bestFit="1" customWidth="1"/>
    <col min="13" max="13" width="17.53515625" style="12" customWidth="1"/>
    <col min="14" max="16384" width="9.23046875" style="5"/>
  </cols>
  <sheetData>
    <row r="1" spans="1:13" ht="32.15" customHeight="1" x14ac:dyDescent="0.3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27" customHeight="1" x14ac:dyDescent="0.35">
      <c r="A2" s="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46.5" x14ac:dyDescent="0.3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14" t="s">
        <v>11</v>
      </c>
      <c r="K3" s="7" t="s">
        <v>12</v>
      </c>
      <c r="L3" s="17" t="s">
        <v>13</v>
      </c>
      <c r="M3" s="21" t="s">
        <v>14</v>
      </c>
    </row>
    <row r="4" spans="1:13" x14ac:dyDescent="0.35">
      <c r="A4" s="69" t="s">
        <v>15</v>
      </c>
      <c r="B4" s="70"/>
      <c r="C4" s="70"/>
      <c r="D4" s="70"/>
      <c r="E4" s="70"/>
      <c r="F4" s="71"/>
      <c r="G4" s="16">
        <f>SUM(G5:G48)</f>
        <v>1516377</v>
      </c>
      <c r="H4" s="16">
        <f t="shared" ref="H4:M4" si="0">SUM(H5:H48)</f>
        <v>3207868</v>
      </c>
      <c r="I4" s="16">
        <f t="shared" si="0"/>
        <v>955</v>
      </c>
      <c r="J4" s="24">
        <f t="shared" si="0"/>
        <v>20</v>
      </c>
      <c r="K4" s="16">
        <f t="shared" si="0"/>
        <v>10971</v>
      </c>
      <c r="L4" s="18">
        <f t="shared" si="0"/>
        <v>4736191</v>
      </c>
      <c r="M4" s="22">
        <f t="shared" si="0"/>
        <v>4724245</v>
      </c>
    </row>
    <row r="5" spans="1:13" x14ac:dyDescent="0.3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9" t="s">
        <v>21</v>
      </c>
      <c r="G5" s="11">
        <v>608</v>
      </c>
      <c r="H5" s="11">
        <v>5352</v>
      </c>
      <c r="I5" s="11"/>
      <c r="J5" s="15"/>
      <c r="K5" s="11">
        <v>11</v>
      </c>
      <c r="L5" s="19">
        <v>5971</v>
      </c>
      <c r="M5" s="23">
        <f>G5+H5</f>
        <v>5960</v>
      </c>
    </row>
    <row r="6" spans="1:13" x14ac:dyDescent="0.35">
      <c r="A6" s="6" t="s">
        <v>16</v>
      </c>
      <c r="B6" s="6" t="s">
        <v>22</v>
      </c>
      <c r="C6" s="6" t="s">
        <v>23</v>
      </c>
      <c r="D6" s="6" t="s">
        <v>24</v>
      </c>
      <c r="E6" s="6" t="s">
        <v>25</v>
      </c>
      <c r="F6" s="9" t="s">
        <v>26</v>
      </c>
      <c r="G6" s="11">
        <v>982</v>
      </c>
      <c r="H6" s="11">
        <v>2384</v>
      </c>
      <c r="I6" s="11"/>
      <c r="J6" s="15"/>
      <c r="K6" s="11"/>
      <c r="L6" s="19">
        <v>3366</v>
      </c>
      <c r="M6" s="23">
        <f t="shared" ref="M6:M48" si="1">G6+H6</f>
        <v>3366</v>
      </c>
    </row>
    <row r="7" spans="1:13" x14ac:dyDescent="0.35">
      <c r="A7" s="6" t="s">
        <v>16</v>
      </c>
      <c r="B7" s="6" t="s">
        <v>22</v>
      </c>
      <c r="C7" s="6" t="s">
        <v>23</v>
      </c>
      <c r="D7" s="6" t="s">
        <v>19</v>
      </c>
      <c r="E7" s="6" t="s">
        <v>20</v>
      </c>
      <c r="F7" s="9" t="s">
        <v>27</v>
      </c>
      <c r="G7" s="11">
        <v>28257</v>
      </c>
      <c r="H7" s="11">
        <v>124259</v>
      </c>
      <c r="I7" s="11">
        <v>234</v>
      </c>
      <c r="J7" s="15"/>
      <c r="K7" s="11">
        <v>1347</v>
      </c>
      <c r="L7" s="19">
        <v>154097</v>
      </c>
      <c r="M7" s="23">
        <f t="shared" si="1"/>
        <v>152516</v>
      </c>
    </row>
    <row r="8" spans="1:13" x14ac:dyDescent="0.35">
      <c r="A8" s="6" t="s">
        <v>16</v>
      </c>
      <c r="B8" s="6" t="s">
        <v>22</v>
      </c>
      <c r="C8" s="6" t="s">
        <v>23</v>
      </c>
      <c r="D8" s="6" t="s">
        <v>28</v>
      </c>
      <c r="E8" s="6" t="s">
        <v>29</v>
      </c>
      <c r="F8" s="9" t="s">
        <v>30</v>
      </c>
      <c r="G8" s="11"/>
      <c r="H8" s="11">
        <v>283</v>
      </c>
      <c r="I8" s="11"/>
      <c r="J8" s="15"/>
      <c r="K8" s="11"/>
      <c r="L8" s="19">
        <v>283</v>
      </c>
      <c r="M8" s="23">
        <f t="shared" si="1"/>
        <v>283</v>
      </c>
    </row>
    <row r="9" spans="1:13" x14ac:dyDescent="0.35">
      <c r="A9" s="6" t="s">
        <v>16</v>
      </c>
      <c r="B9" s="6" t="s">
        <v>31</v>
      </c>
      <c r="C9" s="6" t="s">
        <v>32</v>
      </c>
      <c r="D9" s="6" t="s">
        <v>19</v>
      </c>
      <c r="E9" s="6" t="s">
        <v>20</v>
      </c>
      <c r="F9" s="9" t="s">
        <v>33</v>
      </c>
      <c r="G9" s="11"/>
      <c r="H9" s="11">
        <v>5</v>
      </c>
      <c r="I9" s="11"/>
      <c r="J9" s="15"/>
      <c r="K9" s="11"/>
      <c r="L9" s="19">
        <v>5</v>
      </c>
      <c r="M9" s="23">
        <f t="shared" si="1"/>
        <v>5</v>
      </c>
    </row>
    <row r="10" spans="1:13" x14ac:dyDescent="0.35">
      <c r="A10" s="6" t="s">
        <v>16</v>
      </c>
      <c r="B10" s="6" t="s">
        <v>34</v>
      </c>
      <c r="C10" s="6" t="s">
        <v>35</v>
      </c>
      <c r="D10" s="6" t="s">
        <v>19</v>
      </c>
      <c r="E10" s="6" t="s">
        <v>20</v>
      </c>
      <c r="F10" s="9" t="s">
        <v>36</v>
      </c>
      <c r="G10" s="11">
        <v>139</v>
      </c>
      <c r="H10" s="11">
        <v>72</v>
      </c>
      <c r="I10" s="11"/>
      <c r="J10" s="15"/>
      <c r="K10" s="11"/>
      <c r="L10" s="19">
        <v>211</v>
      </c>
      <c r="M10" s="23">
        <f t="shared" si="1"/>
        <v>211</v>
      </c>
    </row>
    <row r="11" spans="1:13" x14ac:dyDescent="0.35">
      <c r="A11" s="6" t="s">
        <v>16</v>
      </c>
      <c r="B11" s="6" t="s">
        <v>37</v>
      </c>
      <c r="C11" s="6" t="s">
        <v>38</v>
      </c>
      <c r="D11" s="6" t="s">
        <v>39</v>
      </c>
      <c r="E11" s="6" t="s">
        <v>40</v>
      </c>
      <c r="F11" s="9" t="s">
        <v>41</v>
      </c>
      <c r="G11" s="11">
        <v>143</v>
      </c>
      <c r="H11" s="11">
        <v>341</v>
      </c>
      <c r="I11" s="11"/>
      <c r="J11" s="15"/>
      <c r="K11" s="11"/>
      <c r="L11" s="19">
        <v>484</v>
      </c>
      <c r="M11" s="23">
        <f t="shared" si="1"/>
        <v>484</v>
      </c>
    </row>
    <row r="12" spans="1:13" x14ac:dyDescent="0.35">
      <c r="A12" s="6" t="s">
        <v>16</v>
      </c>
      <c r="B12" s="6" t="s">
        <v>37</v>
      </c>
      <c r="C12" s="6" t="s">
        <v>38</v>
      </c>
      <c r="D12" s="6" t="s">
        <v>24</v>
      </c>
      <c r="E12" s="6" t="s">
        <v>25</v>
      </c>
      <c r="F12" s="9" t="s">
        <v>42</v>
      </c>
      <c r="G12" s="11">
        <v>217</v>
      </c>
      <c r="H12" s="11">
        <v>889</v>
      </c>
      <c r="I12" s="11"/>
      <c r="J12" s="15"/>
      <c r="K12" s="11"/>
      <c r="L12" s="19">
        <v>1106</v>
      </c>
      <c r="M12" s="23">
        <f t="shared" si="1"/>
        <v>1106</v>
      </c>
    </row>
    <row r="13" spans="1:13" x14ac:dyDescent="0.35">
      <c r="A13" s="6" t="s">
        <v>16</v>
      </c>
      <c r="B13" s="6" t="s">
        <v>37</v>
      </c>
      <c r="C13" s="6" t="s">
        <v>38</v>
      </c>
      <c r="D13" s="6" t="s">
        <v>19</v>
      </c>
      <c r="E13" s="6" t="s">
        <v>20</v>
      </c>
      <c r="F13" s="9" t="s">
        <v>43</v>
      </c>
      <c r="G13" s="11">
        <v>35185</v>
      </c>
      <c r="H13" s="11">
        <v>104197</v>
      </c>
      <c r="I13" s="11">
        <v>706</v>
      </c>
      <c r="J13" s="15"/>
      <c r="K13" s="11">
        <v>117</v>
      </c>
      <c r="L13" s="19">
        <v>140205</v>
      </c>
      <c r="M13" s="23">
        <f t="shared" si="1"/>
        <v>139382</v>
      </c>
    </row>
    <row r="14" spans="1:13" x14ac:dyDescent="0.35">
      <c r="A14" s="6" t="s">
        <v>16</v>
      </c>
      <c r="B14" s="6" t="s">
        <v>44</v>
      </c>
      <c r="C14" s="6" t="s">
        <v>45</v>
      </c>
      <c r="D14" s="6" t="s">
        <v>46</v>
      </c>
      <c r="E14" s="6" t="s">
        <v>47</v>
      </c>
      <c r="F14" s="9" t="s">
        <v>48</v>
      </c>
      <c r="G14" s="11">
        <v>22</v>
      </c>
      <c r="H14" s="11">
        <v>184</v>
      </c>
      <c r="I14" s="11"/>
      <c r="J14" s="15"/>
      <c r="K14" s="11"/>
      <c r="L14" s="19">
        <v>206</v>
      </c>
      <c r="M14" s="23">
        <f t="shared" si="1"/>
        <v>206</v>
      </c>
    </row>
    <row r="15" spans="1:13" x14ac:dyDescent="0.35">
      <c r="A15" s="6" t="s">
        <v>16</v>
      </c>
      <c r="B15" s="6" t="s">
        <v>44</v>
      </c>
      <c r="C15" s="6" t="s">
        <v>45</v>
      </c>
      <c r="D15" s="6" t="s">
        <v>24</v>
      </c>
      <c r="E15" s="6" t="s">
        <v>25</v>
      </c>
      <c r="F15" s="9" t="s">
        <v>49</v>
      </c>
      <c r="G15" s="11">
        <v>297</v>
      </c>
      <c r="H15" s="11">
        <v>484</v>
      </c>
      <c r="I15" s="11"/>
      <c r="J15" s="15"/>
      <c r="K15" s="11"/>
      <c r="L15" s="19">
        <v>781</v>
      </c>
      <c r="M15" s="23">
        <f t="shared" si="1"/>
        <v>781</v>
      </c>
    </row>
    <row r="16" spans="1:13" x14ac:dyDescent="0.35">
      <c r="A16" s="6" t="s">
        <v>16</v>
      </c>
      <c r="B16" s="6" t="s">
        <v>44</v>
      </c>
      <c r="C16" s="6" t="s">
        <v>45</v>
      </c>
      <c r="D16" s="6" t="s">
        <v>19</v>
      </c>
      <c r="E16" s="6" t="s">
        <v>20</v>
      </c>
      <c r="F16" s="9" t="s">
        <v>50</v>
      </c>
      <c r="G16" s="11">
        <v>6733</v>
      </c>
      <c r="H16" s="11">
        <v>72194</v>
      </c>
      <c r="I16" s="11"/>
      <c r="J16" s="15"/>
      <c r="K16" s="11"/>
      <c r="L16" s="19">
        <v>78927</v>
      </c>
      <c r="M16" s="23">
        <f t="shared" si="1"/>
        <v>78927</v>
      </c>
    </row>
    <row r="17" spans="1:13" x14ac:dyDescent="0.35">
      <c r="A17" s="6" t="s">
        <v>16</v>
      </c>
      <c r="B17" s="6" t="s">
        <v>51</v>
      </c>
      <c r="C17" s="6" t="s">
        <v>52</v>
      </c>
      <c r="D17" s="6" t="s">
        <v>19</v>
      </c>
      <c r="E17" s="6" t="s">
        <v>20</v>
      </c>
      <c r="F17" s="9" t="s">
        <v>53</v>
      </c>
      <c r="G17" s="11">
        <v>81</v>
      </c>
      <c r="H17" s="11">
        <v>1023</v>
      </c>
      <c r="I17" s="11"/>
      <c r="J17" s="15"/>
      <c r="K17" s="11"/>
      <c r="L17" s="19">
        <v>1104</v>
      </c>
      <c r="M17" s="23">
        <f t="shared" si="1"/>
        <v>1104</v>
      </c>
    </row>
    <row r="18" spans="1:13" x14ac:dyDescent="0.35">
      <c r="A18" s="6" t="s">
        <v>16</v>
      </c>
      <c r="B18" s="6" t="s">
        <v>54</v>
      </c>
      <c r="C18" s="6" t="s">
        <v>55</v>
      </c>
      <c r="D18" s="6" t="s">
        <v>19</v>
      </c>
      <c r="E18" s="6" t="s">
        <v>20</v>
      </c>
      <c r="F18" s="9" t="s">
        <v>56</v>
      </c>
      <c r="G18" s="11">
        <v>783</v>
      </c>
      <c r="H18" s="11">
        <v>2950</v>
      </c>
      <c r="I18" s="11"/>
      <c r="J18" s="15"/>
      <c r="K18" s="11"/>
      <c r="L18" s="19">
        <v>3733</v>
      </c>
      <c r="M18" s="23">
        <f t="shared" si="1"/>
        <v>3733</v>
      </c>
    </row>
    <row r="19" spans="1:13" x14ac:dyDescent="0.35">
      <c r="A19" s="6" t="s">
        <v>16</v>
      </c>
      <c r="B19" s="6" t="s">
        <v>57</v>
      </c>
      <c r="C19" s="6" t="s">
        <v>58</v>
      </c>
      <c r="D19" s="6" t="s">
        <v>19</v>
      </c>
      <c r="E19" s="6" t="s">
        <v>20</v>
      </c>
      <c r="F19" s="9" t="s">
        <v>59</v>
      </c>
      <c r="G19" s="11"/>
      <c r="H19" s="11">
        <v>22377</v>
      </c>
      <c r="I19" s="11"/>
      <c r="J19" s="15"/>
      <c r="K19" s="11">
        <v>9</v>
      </c>
      <c r="L19" s="19">
        <v>22386</v>
      </c>
      <c r="M19" s="23">
        <f t="shared" si="1"/>
        <v>22377</v>
      </c>
    </row>
    <row r="20" spans="1:13" x14ac:dyDescent="0.35">
      <c r="A20" s="6" t="s">
        <v>16</v>
      </c>
      <c r="B20" s="6" t="s">
        <v>60</v>
      </c>
      <c r="C20" s="6" t="s">
        <v>61</v>
      </c>
      <c r="D20" s="6" t="s">
        <v>19</v>
      </c>
      <c r="E20" s="6" t="s">
        <v>20</v>
      </c>
      <c r="F20" s="9" t="s">
        <v>62</v>
      </c>
      <c r="G20" s="11">
        <v>938</v>
      </c>
      <c r="H20" s="11">
        <v>5662</v>
      </c>
      <c r="I20" s="11"/>
      <c r="J20" s="15"/>
      <c r="K20" s="11">
        <v>12</v>
      </c>
      <c r="L20" s="19">
        <v>6612</v>
      </c>
      <c r="M20" s="23">
        <f t="shared" si="1"/>
        <v>6600</v>
      </c>
    </row>
    <row r="21" spans="1:13" x14ac:dyDescent="0.35">
      <c r="A21" s="6" t="s">
        <v>16</v>
      </c>
      <c r="B21" s="6" t="s">
        <v>63</v>
      </c>
      <c r="C21" s="6" t="s">
        <v>64</v>
      </c>
      <c r="D21" s="6" t="s">
        <v>19</v>
      </c>
      <c r="E21" s="6" t="s">
        <v>20</v>
      </c>
      <c r="F21" s="9" t="s">
        <v>65</v>
      </c>
      <c r="G21" s="11">
        <v>12237</v>
      </c>
      <c r="H21" s="11">
        <v>76210</v>
      </c>
      <c r="I21" s="11"/>
      <c r="J21" s="15"/>
      <c r="K21" s="11">
        <v>26</v>
      </c>
      <c r="L21" s="19">
        <v>88473</v>
      </c>
      <c r="M21" s="23">
        <f t="shared" si="1"/>
        <v>88447</v>
      </c>
    </row>
    <row r="22" spans="1:13" x14ac:dyDescent="0.35">
      <c r="A22" s="6" t="s">
        <v>16</v>
      </c>
      <c r="B22" s="6" t="s">
        <v>66</v>
      </c>
      <c r="C22" s="6" t="s">
        <v>67</v>
      </c>
      <c r="D22" s="6" t="s">
        <v>19</v>
      </c>
      <c r="E22" s="6" t="s">
        <v>20</v>
      </c>
      <c r="F22" s="9" t="s">
        <v>68</v>
      </c>
      <c r="G22" s="11">
        <v>8698</v>
      </c>
      <c r="H22" s="11">
        <v>29853</v>
      </c>
      <c r="I22" s="11"/>
      <c r="J22" s="15">
        <v>2</v>
      </c>
      <c r="K22" s="11">
        <v>58</v>
      </c>
      <c r="L22" s="19">
        <v>38611</v>
      </c>
      <c r="M22" s="23">
        <f t="shared" si="1"/>
        <v>38551</v>
      </c>
    </row>
    <row r="23" spans="1:13" x14ac:dyDescent="0.35">
      <c r="A23" s="6" t="s">
        <v>16</v>
      </c>
      <c r="B23" s="6" t="s">
        <v>69</v>
      </c>
      <c r="C23" s="6" t="s">
        <v>70</v>
      </c>
      <c r="D23" s="6" t="s">
        <v>19</v>
      </c>
      <c r="E23" s="6" t="s">
        <v>20</v>
      </c>
      <c r="F23" s="9" t="s">
        <v>71</v>
      </c>
      <c r="G23" s="11">
        <v>42501</v>
      </c>
      <c r="H23" s="11">
        <v>277928</v>
      </c>
      <c r="I23" s="11"/>
      <c r="J23" s="15"/>
      <c r="K23" s="11">
        <v>641</v>
      </c>
      <c r="L23" s="19">
        <v>321070</v>
      </c>
      <c r="M23" s="23">
        <f t="shared" si="1"/>
        <v>320429</v>
      </c>
    </row>
    <row r="24" spans="1:13" x14ac:dyDescent="0.35">
      <c r="A24" s="6" t="s">
        <v>16</v>
      </c>
      <c r="B24" s="6" t="s">
        <v>72</v>
      </c>
      <c r="C24" s="6" t="s">
        <v>73</v>
      </c>
      <c r="D24" s="6" t="s">
        <v>24</v>
      </c>
      <c r="E24" s="6" t="s">
        <v>25</v>
      </c>
      <c r="F24" s="9" t="s">
        <v>74</v>
      </c>
      <c r="G24" s="11">
        <v>1529</v>
      </c>
      <c r="H24" s="11">
        <v>3663</v>
      </c>
      <c r="I24" s="11"/>
      <c r="J24" s="15"/>
      <c r="K24" s="11"/>
      <c r="L24" s="19">
        <v>5192</v>
      </c>
      <c r="M24" s="23">
        <f t="shared" si="1"/>
        <v>5192</v>
      </c>
    </row>
    <row r="25" spans="1:13" x14ac:dyDescent="0.35">
      <c r="A25" s="6" t="s">
        <v>16</v>
      </c>
      <c r="B25" s="6" t="s">
        <v>72</v>
      </c>
      <c r="C25" s="6" t="s">
        <v>73</v>
      </c>
      <c r="D25" s="6" t="s">
        <v>19</v>
      </c>
      <c r="E25" s="6" t="s">
        <v>20</v>
      </c>
      <c r="F25" s="9" t="s">
        <v>75</v>
      </c>
      <c r="G25" s="11">
        <v>894683</v>
      </c>
      <c r="H25" s="11">
        <v>1103020</v>
      </c>
      <c r="I25" s="11"/>
      <c r="J25" s="15">
        <v>9</v>
      </c>
      <c r="K25" s="11">
        <v>3843</v>
      </c>
      <c r="L25" s="19">
        <v>2001555</v>
      </c>
      <c r="M25" s="23">
        <f t="shared" si="1"/>
        <v>1997703</v>
      </c>
    </row>
    <row r="26" spans="1:13" x14ac:dyDescent="0.35">
      <c r="A26" s="6" t="s">
        <v>16</v>
      </c>
      <c r="B26" s="6" t="s">
        <v>76</v>
      </c>
      <c r="C26" s="6" t="s">
        <v>77</v>
      </c>
      <c r="D26" s="6" t="s">
        <v>19</v>
      </c>
      <c r="E26" s="6" t="s">
        <v>20</v>
      </c>
      <c r="F26" s="9" t="s">
        <v>78</v>
      </c>
      <c r="G26" s="11">
        <v>405685</v>
      </c>
      <c r="H26" s="11">
        <v>1113341</v>
      </c>
      <c r="I26" s="11"/>
      <c r="J26" s="15">
        <v>9</v>
      </c>
      <c r="K26" s="11">
        <v>4668</v>
      </c>
      <c r="L26" s="19">
        <v>1523703</v>
      </c>
      <c r="M26" s="23">
        <f t="shared" si="1"/>
        <v>1519026</v>
      </c>
    </row>
    <row r="27" spans="1:13" x14ac:dyDescent="0.35">
      <c r="A27" s="6" t="s">
        <v>16</v>
      </c>
      <c r="B27" s="6" t="s">
        <v>79</v>
      </c>
      <c r="C27" s="6" t="s">
        <v>80</v>
      </c>
      <c r="D27" s="6" t="s">
        <v>24</v>
      </c>
      <c r="E27" s="6" t="s">
        <v>25</v>
      </c>
      <c r="F27" s="9" t="s">
        <v>81</v>
      </c>
      <c r="G27" s="11">
        <v>2370</v>
      </c>
      <c r="H27" s="11">
        <v>7877</v>
      </c>
      <c r="I27" s="11"/>
      <c r="J27" s="15"/>
      <c r="K27" s="11"/>
      <c r="L27" s="19">
        <v>10247</v>
      </c>
      <c r="M27" s="23">
        <f t="shared" si="1"/>
        <v>10247</v>
      </c>
    </row>
    <row r="28" spans="1:13" x14ac:dyDescent="0.35">
      <c r="A28" s="6" t="s">
        <v>16</v>
      </c>
      <c r="B28" s="6" t="s">
        <v>82</v>
      </c>
      <c r="C28" s="6" t="s">
        <v>83</v>
      </c>
      <c r="D28" s="6" t="s">
        <v>19</v>
      </c>
      <c r="E28" s="6" t="s">
        <v>20</v>
      </c>
      <c r="F28" s="9" t="s">
        <v>84</v>
      </c>
      <c r="G28" s="11">
        <v>431</v>
      </c>
      <c r="H28" s="11">
        <v>1493</v>
      </c>
      <c r="I28" s="11"/>
      <c r="J28" s="15"/>
      <c r="K28" s="11"/>
      <c r="L28" s="19">
        <v>1924</v>
      </c>
      <c r="M28" s="23">
        <f t="shared" si="1"/>
        <v>1924</v>
      </c>
    </row>
    <row r="29" spans="1:13" x14ac:dyDescent="0.35">
      <c r="A29" s="6" t="s">
        <v>16</v>
      </c>
      <c r="B29" s="6" t="s">
        <v>85</v>
      </c>
      <c r="C29" s="6" t="s">
        <v>86</v>
      </c>
      <c r="D29" s="6" t="s">
        <v>19</v>
      </c>
      <c r="E29" s="6" t="s">
        <v>20</v>
      </c>
      <c r="F29" s="9" t="s">
        <v>87</v>
      </c>
      <c r="G29" s="11">
        <v>3248</v>
      </c>
      <c r="H29" s="11">
        <v>13257</v>
      </c>
      <c r="I29" s="11">
        <v>15</v>
      </c>
      <c r="J29" s="15"/>
      <c r="K29" s="11">
        <v>16</v>
      </c>
      <c r="L29" s="19">
        <v>16536</v>
      </c>
      <c r="M29" s="23">
        <f t="shared" si="1"/>
        <v>16505</v>
      </c>
    </row>
    <row r="30" spans="1:13" x14ac:dyDescent="0.35">
      <c r="A30" s="6" t="s">
        <v>16</v>
      </c>
      <c r="B30" s="6" t="s">
        <v>88</v>
      </c>
      <c r="C30" s="6" t="s">
        <v>89</v>
      </c>
      <c r="D30" s="6" t="s">
        <v>19</v>
      </c>
      <c r="E30" s="6" t="s">
        <v>20</v>
      </c>
      <c r="F30" s="9" t="s">
        <v>90</v>
      </c>
      <c r="G30" s="11">
        <v>3529</v>
      </c>
      <c r="H30" s="11">
        <v>11076</v>
      </c>
      <c r="I30" s="11"/>
      <c r="J30" s="15"/>
      <c r="K30" s="11">
        <v>31</v>
      </c>
      <c r="L30" s="19">
        <v>14636</v>
      </c>
      <c r="M30" s="23">
        <f t="shared" si="1"/>
        <v>14605</v>
      </c>
    </row>
    <row r="31" spans="1:13" x14ac:dyDescent="0.35">
      <c r="A31" s="6" t="s">
        <v>91</v>
      </c>
      <c r="B31" s="6" t="s">
        <v>92</v>
      </c>
      <c r="C31" s="6" t="s">
        <v>93</v>
      </c>
      <c r="D31" s="6" t="s">
        <v>24</v>
      </c>
      <c r="E31" s="6" t="s">
        <v>25</v>
      </c>
      <c r="F31" s="9" t="s">
        <v>94</v>
      </c>
      <c r="G31" s="11">
        <v>56</v>
      </c>
      <c r="H31" s="11">
        <v>359</v>
      </c>
      <c r="I31" s="11"/>
      <c r="J31" s="15"/>
      <c r="K31" s="11"/>
      <c r="L31" s="19">
        <v>415</v>
      </c>
      <c r="M31" s="23">
        <f t="shared" si="1"/>
        <v>415</v>
      </c>
    </row>
    <row r="32" spans="1:13" x14ac:dyDescent="0.35">
      <c r="A32" s="6" t="s">
        <v>91</v>
      </c>
      <c r="B32" s="6" t="s">
        <v>95</v>
      </c>
      <c r="C32" s="6" t="s">
        <v>96</v>
      </c>
      <c r="D32" s="6" t="s">
        <v>19</v>
      </c>
      <c r="E32" s="6" t="s">
        <v>20</v>
      </c>
      <c r="F32" s="9" t="s">
        <v>97</v>
      </c>
      <c r="G32" s="11">
        <v>4892</v>
      </c>
      <c r="H32" s="11">
        <v>20616</v>
      </c>
      <c r="I32" s="11"/>
      <c r="J32" s="15"/>
      <c r="K32" s="11">
        <v>22</v>
      </c>
      <c r="L32" s="19">
        <v>25530</v>
      </c>
      <c r="M32" s="23">
        <f t="shared" si="1"/>
        <v>25508</v>
      </c>
    </row>
    <row r="33" spans="1:13" x14ac:dyDescent="0.35">
      <c r="A33" s="6" t="s">
        <v>91</v>
      </c>
      <c r="B33" s="6" t="s">
        <v>98</v>
      </c>
      <c r="C33" s="6" t="s">
        <v>99</v>
      </c>
      <c r="D33" s="6" t="s">
        <v>19</v>
      </c>
      <c r="E33" s="6" t="s">
        <v>20</v>
      </c>
      <c r="F33" s="9" t="s">
        <v>100</v>
      </c>
      <c r="G33" s="11">
        <v>7162</v>
      </c>
      <c r="H33" s="11">
        <v>16115</v>
      </c>
      <c r="I33" s="11"/>
      <c r="J33" s="15"/>
      <c r="K33" s="11">
        <v>36</v>
      </c>
      <c r="L33" s="19">
        <v>23313</v>
      </c>
      <c r="M33" s="23">
        <f t="shared" si="1"/>
        <v>23277</v>
      </c>
    </row>
    <row r="34" spans="1:13" x14ac:dyDescent="0.35">
      <c r="A34" s="6" t="s">
        <v>91</v>
      </c>
      <c r="B34" s="6" t="s">
        <v>101</v>
      </c>
      <c r="C34" s="6" t="s">
        <v>102</v>
      </c>
      <c r="D34" s="6" t="s">
        <v>19</v>
      </c>
      <c r="E34" s="6" t="s">
        <v>20</v>
      </c>
      <c r="F34" s="9" t="s">
        <v>103</v>
      </c>
      <c r="G34" s="11">
        <v>4515</v>
      </c>
      <c r="H34" s="11">
        <v>12969</v>
      </c>
      <c r="I34" s="11"/>
      <c r="J34" s="15"/>
      <c r="K34" s="11">
        <v>5</v>
      </c>
      <c r="L34" s="19">
        <v>17489</v>
      </c>
      <c r="M34" s="23">
        <f t="shared" si="1"/>
        <v>17484</v>
      </c>
    </row>
    <row r="35" spans="1:13" x14ac:dyDescent="0.35">
      <c r="A35" s="6" t="s">
        <v>91</v>
      </c>
      <c r="B35" s="6" t="s">
        <v>104</v>
      </c>
      <c r="C35" s="6" t="s">
        <v>105</v>
      </c>
      <c r="D35" s="6" t="s">
        <v>19</v>
      </c>
      <c r="E35" s="6" t="s">
        <v>20</v>
      </c>
      <c r="F35" s="9" t="s">
        <v>106</v>
      </c>
      <c r="G35" s="11"/>
      <c r="H35" s="11">
        <v>4304</v>
      </c>
      <c r="I35" s="11"/>
      <c r="J35" s="15"/>
      <c r="K35" s="11"/>
      <c r="L35" s="19">
        <v>4304</v>
      </c>
      <c r="M35" s="23">
        <f t="shared" si="1"/>
        <v>4304</v>
      </c>
    </row>
    <row r="36" spans="1:13" x14ac:dyDescent="0.35">
      <c r="A36" s="6" t="s">
        <v>91</v>
      </c>
      <c r="B36" s="6" t="s">
        <v>107</v>
      </c>
      <c r="C36" s="6" t="s">
        <v>108</v>
      </c>
      <c r="D36" s="6" t="s">
        <v>19</v>
      </c>
      <c r="E36" s="6" t="s">
        <v>20</v>
      </c>
      <c r="F36" s="9" t="s">
        <v>109</v>
      </c>
      <c r="G36" s="11">
        <v>9422</v>
      </c>
      <c r="H36" s="11">
        <v>25124</v>
      </c>
      <c r="I36" s="11"/>
      <c r="J36" s="15"/>
      <c r="K36" s="11">
        <v>24</v>
      </c>
      <c r="L36" s="19">
        <v>34570</v>
      </c>
      <c r="M36" s="23">
        <f t="shared" si="1"/>
        <v>34546</v>
      </c>
    </row>
    <row r="37" spans="1:13" x14ac:dyDescent="0.35">
      <c r="A37" s="6" t="s">
        <v>110</v>
      </c>
      <c r="B37" s="6" t="s">
        <v>111</v>
      </c>
      <c r="C37" s="6" t="s">
        <v>112</v>
      </c>
      <c r="D37" s="6" t="s">
        <v>24</v>
      </c>
      <c r="E37" s="6" t="s">
        <v>25</v>
      </c>
      <c r="F37" s="9" t="s">
        <v>113</v>
      </c>
      <c r="G37" s="11">
        <v>279</v>
      </c>
      <c r="H37" s="11">
        <v>886</v>
      </c>
      <c r="I37" s="11"/>
      <c r="J37" s="15"/>
      <c r="K37" s="11"/>
      <c r="L37" s="19">
        <v>1165</v>
      </c>
      <c r="M37" s="23">
        <f t="shared" si="1"/>
        <v>1165</v>
      </c>
    </row>
    <row r="38" spans="1:13" x14ac:dyDescent="0.35">
      <c r="A38" s="6" t="s">
        <v>110</v>
      </c>
      <c r="B38" s="6" t="s">
        <v>111</v>
      </c>
      <c r="C38" s="6" t="s">
        <v>112</v>
      </c>
      <c r="D38" s="6" t="s">
        <v>19</v>
      </c>
      <c r="E38" s="6" t="s">
        <v>20</v>
      </c>
      <c r="F38" s="9" t="s">
        <v>114</v>
      </c>
      <c r="G38" s="11">
        <v>13217</v>
      </c>
      <c r="H38" s="11">
        <v>37800</v>
      </c>
      <c r="I38" s="11"/>
      <c r="J38" s="15"/>
      <c r="K38" s="11">
        <v>34</v>
      </c>
      <c r="L38" s="19">
        <v>51051</v>
      </c>
      <c r="M38" s="23">
        <f t="shared" si="1"/>
        <v>51017</v>
      </c>
    </row>
    <row r="39" spans="1:13" x14ac:dyDescent="0.35">
      <c r="A39" s="6" t="s">
        <v>110</v>
      </c>
      <c r="B39" s="6" t="s">
        <v>115</v>
      </c>
      <c r="C39" s="6" t="s">
        <v>116</v>
      </c>
      <c r="D39" s="6" t="s">
        <v>19</v>
      </c>
      <c r="E39" s="6" t="s">
        <v>20</v>
      </c>
      <c r="F39" s="9" t="s">
        <v>117</v>
      </c>
      <c r="G39" s="11">
        <v>1403</v>
      </c>
      <c r="H39" s="11">
        <v>1842</v>
      </c>
      <c r="I39" s="11"/>
      <c r="J39" s="15"/>
      <c r="K39" s="11"/>
      <c r="L39" s="19">
        <v>3245</v>
      </c>
      <c r="M39" s="23">
        <f t="shared" si="1"/>
        <v>3245</v>
      </c>
    </row>
    <row r="40" spans="1:13" x14ac:dyDescent="0.35">
      <c r="A40" s="6" t="s">
        <v>110</v>
      </c>
      <c r="B40" s="6" t="s">
        <v>118</v>
      </c>
      <c r="C40" s="6" t="s">
        <v>119</v>
      </c>
      <c r="D40" s="6" t="s">
        <v>24</v>
      </c>
      <c r="E40" s="6" t="s">
        <v>25</v>
      </c>
      <c r="F40" s="9" t="s">
        <v>120</v>
      </c>
      <c r="G40" s="11">
        <v>15</v>
      </c>
      <c r="H40" s="11">
        <v>998</v>
      </c>
      <c r="I40" s="11"/>
      <c r="J40" s="15"/>
      <c r="K40" s="11"/>
      <c r="L40" s="19">
        <v>1013</v>
      </c>
      <c r="M40" s="23">
        <f t="shared" si="1"/>
        <v>1013</v>
      </c>
    </row>
    <row r="41" spans="1:13" x14ac:dyDescent="0.35">
      <c r="A41" s="6" t="s">
        <v>110</v>
      </c>
      <c r="B41" s="6" t="s">
        <v>121</v>
      </c>
      <c r="C41" s="6" t="s">
        <v>122</v>
      </c>
      <c r="D41" s="6" t="s">
        <v>19</v>
      </c>
      <c r="E41" s="6" t="s">
        <v>20</v>
      </c>
      <c r="F41" s="9" t="s">
        <v>123</v>
      </c>
      <c r="G41" s="11">
        <v>7251</v>
      </c>
      <c r="H41" s="11">
        <v>16654</v>
      </c>
      <c r="I41" s="11"/>
      <c r="J41" s="15"/>
      <c r="K41" s="11">
        <v>5</v>
      </c>
      <c r="L41" s="19">
        <v>23910</v>
      </c>
      <c r="M41" s="23">
        <f t="shared" si="1"/>
        <v>23905</v>
      </c>
    </row>
    <row r="42" spans="1:13" x14ac:dyDescent="0.35">
      <c r="A42" s="6" t="s">
        <v>124</v>
      </c>
      <c r="B42" s="6" t="s">
        <v>125</v>
      </c>
      <c r="C42" s="6" t="s">
        <v>126</v>
      </c>
      <c r="D42" s="6" t="s">
        <v>24</v>
      </c>
      <c r="E42" s="6" t="s">
        <v>25</v>
      </c>
      <c r="F42" s="9" t="s">
        <v>127</v>
      </c>
      <c r="G42" s="11"/>
      <c r="H42" s="11">
        <v>142</v>
      </c>
      <c r="I42" s="11"/>
      <c r="J42" s="15"/>
      <c r="K42" s="11"/>
      <c r="L42" s="19">
        <v>142</v>
      </c>
      <c r="M42" s="23">
        <f t="shared" si="1"/>
        <v>142</v>
      </c>
    </row>
    <row r="43" spans="1:13" x14ac:dyDescent="0.35">
      <c r="A43" s="6" t="s">
        <v>124</v>
      </c>
      <c r="B43" s="6" t="s">
        <v>128</v>
      </c>
      <c r="C43" s="6" t="s">
        <v>129</v>
      </c>
      <c r="D43" s="6" t="s">
        <v>19</v>
      </c>
      <c r="E43" s="6" t="s">
        <v>20</v>
      </c>
      <c r="F43" s="9" t="s">
        <v>130</v>
      </c>
      <c r="G43" s="11">
        <v>7174</v>
      </c>
      <c r="H43" s="11">
        <v>32099</v>
      </c>
      <c r="I43" s="11"/>
      <c r="J43" s="15"/>
      <c r="K43" s="11">
        <v>23</v>
      </c>
      <c r="L43" s="19">
        <v>39296</v>
      </c>
      <c r="M43" s="23">
        <f t="shared" si="1"/>
        <v>39273</v>
      </c>
    </row>
    <row r="44" spans="1:13" x14ac:dyDescent="0.35">
      <c r="A44" s="6" t="s">
        <v>124</v>
      </c>
      <c r="B44" s="6" t="s">
        <v>131</v>
      </c>
      <c r="C44" s="6" t="s">
        <v>132</v>
      </c>
      <c r="D44" s="6" t="s">
        <v>19</v>
      </c>
      <c r="E44" s="6" t="s">
        <v>20</v>
      </c>
      <c r="F44" s="9" t="s">
        <v>133</v>
      </c>
      <c r="G44" s="11">
        <v>2600</v>
      </c>
      <c r="H44" s="11">
        <v>6412</v>
      </c>
      <c r="I44" s="11"/>
      <c r="J44" s="15"/>
      <c r="K44" s="11"/>
      <c r="L44" s="19">
        <v>9012</v>
      </c>
      <c r="M44" s="23">
        <f t="shared" si="1"/>
        <v>9012</v>
      </c>
    </row>
    <row r="45" spans="1:13" x14ac:dyDescent="0.35">
      <c r="A45" s="6" t="s">
        <v>124</v>
      </c>
      <c r="B45" s="6" t="s">
        <v>134</v>
      </c>
      <c r="C45" s="6" t="s">
        <v>135</v>
      </c>
      <c r="D45" s="6" t="s">
        <v>24</v>
      </c>
      <c r="E45" s="6" t="s">
        <v>25</v>
      </c>
      <c r="F45" s="9" t="s">
        <v>136</v>
      </c>
      <c r="G45" s="11">
        <v>8</v>
      </c>
      <c r="H45" s="11">
        <v>81</v>
      </c>
      <c r="I45" s="11"/>
      <c r="J45" s="15"/>
      <c r="K45" s="11"/>
      <c r="L45" s="19">
        <v>89</v>
      </c>
      <c r="M45" s="23">
        <f t="shared" si="1"/>
        <v>89</v>
      </c>
    </row>
    <row r="46" spans="1:13" x14ac:dyDescent="0.35">
      <c r="A46" s="6" t="s">
        <v>124</v>
      </c>
      <c r="B46" s="6" t="s">
        <v>134</v>
      </c>
      <c r="C46" s="6" t="s">
        <v>135</v>
      </c>
      <c r="D46" s="6" t="s">
        <v>19</v>
      </c>
      <c r="E46" s="6" t="s">
        <v>20</v>
      </c>
      <c r="F46" s="9" t="s">
        <v>137</v>
      </c>
      <c r="G46" s="11">
        <v>2550</v>
      </c>
      <c r="H46" s="11">
        <v>24523</v>
      </c>
      <c r="I46" s="11"/>
      <c r="J46" s="15"/>
      <c r="K46" s="11">
        <v>33</v>
      </c>
      <c r="L46" s="19">
        <v>27106</v>
      </c>
      <c r="M46" s="23">
        <f t="shared" si="1"/>
        <v>27073</v>
      </c>
    </row>
    <row r="47" spans="1:13" x14ac:dyDescent="0.35">
      <c r="A47" s="6" t="s">
        <v>138</v>
      </c>
      <c r="B47" s="6" t="s">
        <v>139</v>
      </c>
      <c r="C47" s="6" t="s">
        <v>140</v>
      </c>
      <c r="D47" s="6" t="s">
        <v>19</v>
      </c>
      <c r="E47" s="6" t="s">
        <v>20</v>
      </c>
      <c r="F47" s="9" t="s">
        <v>141</v>
      </c>
      <c r="G47" s="11">
        <v>5721</v>
      </c>
      <c r="H47" s="11">
        <v>25647</v>
      </c>
      <c r="I47" s="11"/>
      <c r="J47" s="15"/>
      <c r="K47" s="11">
        <v>10</v>
      </c>
      <c r="L47" s="19">
        <v>31378</v>
      </c>
      <c r="M47" s="23">
        <f t="shared" si="1"/>
        <v>31368</v>
      </c>
    </row>
    <row r="48" spans="1:13" x14ac:dyDescent="0.35">
      <c r="A48" s="6" t="s">
        <v>138</v>
      </c>
      <c r="B48" s="6" t="s">
        <v>142</v>
      </c>
      <c r="C48" s="6" t="s">
        <v>143</v>
      </c>
      <c r="D48" s="6" t="s">
        <v>19</v>
      </c>
      <c r="E48" s="6" t="s">
        <v>20</v>
      </c>
      <c r="F48" s="9" t="s">
        <v>144</v>
      </c>
      <c r="G48" s="11">
        <v>816</v>
      </c>
      <c r="H48" s="11">
        <v>923</v>
      </c>
      <c r="I48" s="11"/>
      <c r="J48" s="15"/>
      <c r="K48" s="11"/>
      <c r="L48" s="19">
        <v>1739</v>
      </c>
      <c r="M48" s="23">
        <f t="shared" si="1"/>
        <v>1739</v>
      </c>
    </row>
    <row r="50" spans="1:1" x14ac:dyDescent="0.35">
      <c r="A50" s="13" t="s">
        <v>145</v>
      </c>
    </row>
    <row r="51" spans="1:1" x14ac:dyDescent="0.35">
      <c r="A51" s="13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3046875" defaultRowHeight="13" x14ac:dyDescent="0.3"/>
  <cols>
    <col min="1" max="1" width="17.07421875" style="31" customWidth="1"/>
    <col min="2" max="5" width="9.23046875" style="31"/>
    <col min="6" max="6" width="12" style="31" customWidth="1"/>
    <col min="7" max="7" width="18.07421875" style="31" customWidth="1"/>
    <col min="8" max="12" width="9.23046875" style="31"/>
    <col min="13" max="13" width="10.765625" style="31" bestFit="1" customWidth="1"/>
    <col min="14" max="16384" width="9.23046875" style="31"/>
  </cols>
  <sheetData>
    <row r="1" spans="1:13" s="29" customFormat="1" ht="32.15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28"/>
    </row>
    <row r="2" spans="1:13" s="29" customFormat="1" ht="27" customHeight="1" x14ac:dyDescent="0.3">
      <c r="A2" s="30" t="s">
        <v>147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x14ac:dyDescent="0.3">
      <c r="L3" s="25">
        <f>SUM(L5:L74)</f>
        <v>8752940</v>
      </c>
      <c r="M3" s="25">
        <f>SUM(M5:M74)</f>
        <v>8739749</v>
      </c>
    </row>
    <row r="4" spans="1:13" s="2" customFormat="1" ht="31.5" x14ac:dyDescent="0.25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34" t="s">
        <v>7</v>
      </c>
      <c r="G4" s="35" t="s">
        <v>148</v>
      </c>
      <c r="H4" s="35" t="s">
        <v>9</v>
      </c>
      <c r="I4" s="35" t="s">
        <v>10</v>
      </c>
      <c r="J4" s="35" t="s">
        <v>11</v>
      </c>
      <c r="K4" s="35" t="s">
        <v>12</v>
      </c>
      <c r="L4" s="35" t="s">
        <v>149</v>
      </c>
      <c r="M4" s="35" t="s">
        <v>150</v>
      </c>
    </row>
    <row r="5" spans="1:13" x14ac:dyDescent="0.3">
      <c r="A5" s="32" t="s">
        <v>151</v>
      </c>
      <c r="B5" s="32">
        <v>10000190</v>
      </c>
      <c r="C5" s="32" t="s">
        <v>18</v>
      </c>
      <c r="D5" s="32" t="s">
        <v>152</v>
      </c>
      <c r="E5" s="32" t="s">
        <v>153</v>
      </c>
      <c r="F5" s="32" t="str">
        <f>B5&amp;D5</f>
        <v>10000190AP134</v>
      </c>
      <c r="G5" s="33"/>
      <c r="H5" s="33">
        <v>47</v>
      </c>
      <c r="I5" s="33"/>
      <c r="J5" s="33"/>
      <c r="K5" s="33"/>
      <c r="L5" s="33">
        <v>47</v>
      </c>
      <c r="M5" s="33">
        <f>G5+H5</f>
        <v>47</v>
      </c>
    </row>
    <row r="6" spans="1:13" x14ac:dyDescent="0.3">
      <c r="A6" s="32" t="s">
        <v>151</v>
      </c>
      <c r="B6" s="32">
        <v>10000190</v>
      </c>
      <c r="C6" s="32" t="s">
        <v>18</v>
      </c>
      <c r="D6" s="32" t="s">
        <v>19</v>
      </c>
      <c r="E6" s="32" t="s">
        <v>20</v>
      </c>
      <c r="F6" s="32" t="str">
        <f t="shared" ref="F6:F69" si="0">B6&amp;D6</f>
        <v>10000190AP53</v>
      </c>
      <c r="G6" s="33">
        <v>9</v>
      </c>
      <c r="H6" s="33">
        <v>8057</v>
      </c>
      <c r="I6" s="33"/>
      <c r="J6" s="33"/>
      <c r="K6" s="33">
        <v>11</v>
      </c>
      <c r="L6" s="33">
        <v>8077</v>
      </c>
      <c r="M6" s="33">
        <f t="shared" ref="M6:M69" si="1">G6+H6</f>
        <v>8066</v>
      </c>
    </row>
    <row r="7" spans="1:13" x14ac:dyDescent="0.3">
      <c r="A7" s="32" t="s">
        <v>151</v>
      </c>
      <c r="B7" s="32">
        <v>10000234</v>
      </c>
      <c r="C7" s="32" t="s">
        <v>23</v>
      </c>
      <c r="D7" s="32" t="s">
        <v>152</v>
      </c>
      <c r="E7" s="32" t="s">
        <v>153</v>
      </c>
      <c r="F7" s="32" t="str">
        <f t="shared" si="0"/>
        <v>10000234AP134</v>
      </c>
      <c r="G7" s="33">
        <v>16665</v>
      </c>
      <c r="H7" s="33">
        <v>11171</v>
      </c>
      <c r="I7" s="33"/>
      <c r="J7" s="33"/>
      <c r="K7" s="33"/>
      <c r="L7" s="33">
        <v>27836</v>
      </c>
      <c r="M7" s="33">
        <f t="shared" si="1"/>
        <v>27836</v>
      </c>
    </row>
    <row r="8" spans="1:13" x14ac:dyDescent="0.3">
      <c r="A8" s="32" t="s">
        <v>151</v>
      </c>
      <c r="B8" s="32">
        <v>10000234</v>
      </c>
      <c r="C8" s="32" t="s">
        <v>23</v>
      </c>
      <c r="D8" s="32" t="s">
        <v>24</v>
      </c>
      <c r="E8" s="32" t="s">
        <v>25</v>
      </c>
      <c r="F8" s="32" t="str">
        <f t="shared" si="0"/>
        <v>10000234AP52</v>
      </c>
      <c r="G8" s="33">
        <v>1741</v>
      </c>
      <c r="H8" s="33">
        <v>4430</v>
      </c>
      <c r="I8" s="33"/>
      <c r="J8" s="33"/>
      <c r="K8" s="33"/>
      <c r="L8" s="33">
        <v>6171</v>
      </c>
      <c r="M8" s="33">
        <f t="shared" si="1"/>
        <v>6171</v>
      </c>
    </row>
    <row r="9" spans="1:13" x14ac:dyDescent="0.3">
      <c r="A9" s="32" t="s">
        <v>151</v>
      </c>
      <c r="B9" s="32">
        <v>10000234</v>
      </c>
      <c r="C9" s="32" t="s">
        <v>23</v>
      </c>
      <c r="D9" s="32" t="s">
        <v>19</v>
      </c>
      <c r="E9" s="32" t="s">
        <v>20</v>
      </c>
      <c r="F9" s="32" t="str">
        <f t="shared" si="0"/>
        <v>10000234AP53</v>
      </c>
      <c r="G9" s="33">
        <v>41518</v>
      </c>
      <c r="H9" s="33">
        <v>235664</v>
      </c>
      <c r="I9" s="33">
        <v>568</v>
      </c>
      <c r="J9" s="33"/>
      <c r="K9" s="33">
        <v>1352</v>
      </c>
      <c r="L9" s="33">
        <v>279102</v>
      </c>
      <c r="M9" s="33">
        <f t="shared" si="1"/>
        <v>277182</v>
      </c>
    </row>
    <row r="10" spans="1:13" x14ac:dyDescent="0.3">
      <c r="A10" s="32" t="s">
        <v>151</v>
      </c>
      <c r="B10" s="32">
        <v>10000234</v>
      </c>
      <c r="C10" s="32" t="s">
        <v>23</v>
      </c>
      <c r="D10" s="32" t="s">
        <v>28</v>
      </c>
      <c r="E10" s="32" t="s">
        <v>29</v>
      </c>
      <c r="F10" s="32" t="str">
        <f t="shared" si="0"/>
        <v>10000234AP68</v>
      </c>
      <c r="G10" s="33">
        <v>2</v>
      </c>
      <c r="H10" s="33">
        <v>845</v>
      </c>
      <c r="I10" s="33"/>
      <c r="J10" s="33"/>
      <c r="K10" s="33"/>
      <c r="L10" s="33">
        <v>847</v>
      </c>
      <c r="M10" s="33">
        <f t="shared" si="1"/>
        <v>847</v>
      </c>
    </row>
    <row r="11" spans="1:13" x14ac:dyDescent="0.3">
      <c r="A11" s="32" t="s">
        <v>151</v>
      </c>
      <c r="B11" s="32">
        <v>10000297</v>
      </c>
      <c r="C11" s="32" t="s">
        <v>32</v>
      </c>
      <c r="D11" s="32" t="s">
        <v>19</v>
      </c>
      <c r="E11" s="32" t="s">
        <v>20</v>
      </c>
      <c r="F11" s="32" t="str">
        <f t="shared" si="0"/>
        <v>10000297AP53</v>
      </c>
      <c r="G11" s="33">
        <v>2</v>
      </c>
      <c r="H11" s="33">
        <v>17</v>
      </c>
      <c r="I11" s="33"/>
      <c r="J11" s="33"/>
      <c r="K11" s="33"/>
      <c r="L11" s="33">
        <v>19</v>
      </c>
      <c r="M11" s="33">
        <f t="shared" si="1"/>
        <v>19</v>
      </c>
    </row>
    <row r="12" spans="1:13" x14ac:dyDescent="0.3">
      <c r="A12" s="32" t="s">
        <v>151</v>
      </c>
      <c r="B12" s="32">
        <v>10001433</v>
      </c>
      <c r="C12" s="32" t="s">
        <v>35</v>
      </c>
      <c r="D12" s="32" t="s">
        <v>19</v>
      </c>
      <c r="E12" s="32" t="s">
        <v>20</v>
      </c>
      <c r="F12" s="32" t="str">
        <f t="shared" si="0"/>
        <v>10001433AP53</v>
      </c>
      <c r="G12" s="33">
        <v>262</v>
      </c>
      <c r="H12" s="33">
        <v>133</v>
      </c>
      <c r="I12" s="33"/>
      <c r="J12" s="33"/>
      <c r="K12" s="33"/>
      <c r="L12" s="33">
        <v>395</v>
      </c>
      <c r="M12" s="33">
        <f t="shared" si="1"/>
        <v>395</v>
      </c>
    </row>
    <row r="13" spans="1:13" x14ac:dyDescent="0.3">
      <c r="A13" s="32" t="s">
        <v>151</v>
      </c>
      <c r="B13" s="32">
        <v>10011803</v>
      </c>
      <c r="C13" s="32" t="s">
        <v>38</v>
      </c>
      <c r="D13" s="32" t="s">
        <v>39</v>
      </c>
      <c r="E13" s="32" t="s">
        <v>40</v>
      </c>
      <c r="F13" s="32" t="str">
        <f t="shared" si="0"/>
        <v>10011803AP129</v>
      </c>
      <c r="G13" s="33">
        <v>286</v>
      </c>
      <c r="H13" s="33">
        <v>645</v>
      </c>
      <c r="I13" s="33"/>
      <c r="J13" s="33"/>
      <c r="K13" s="33"/>
      <c r="L13" s="33">
        <v>931</v>
      </c>
      <c r="M13" s="33">
        <f t="shared" si="1"/>
        <v>931</v>
      </c>
    </row>
    <row r="14" spans="1:13" x14ac:dyDescent="0.3">
      <c r="A14" s="32" t="s">
        <v>151</v>
      </c>
      <c r="B14" s="32">
        <v>10011803</v>
      </c>
      <c r="C14" s="32" t="s">
        <v>38</v>
      </c>
      <c r="D14" s="32" t="s">
        <v>152</v>
      </c>
      <c r="E14" s="32" t="s">
        <v>153</v>
      </c>
      <c r="F14" s="32" t="str">
        <f t="shared" si="0"/>
        <v>10011803AP134</v>
      </c>
      <c r="G14" s="33"/>
      <c r="H14" s="33">
        <v>3445</v>
      </c>
      <c r="I14" s="33"/>
      <c r="J14" s="33"/>
      <c r="K14" s="33"/>
      <c r="L14" s="33">
        <v>3445</v>
      </c>
      <c r="M14" s="33">
        <f t="shared" si="1"/>
        <v>3445</v>
      </c>
    </row>
    <row r="15" spans="1:13" x14ac:dyDescent="0.3">
      <c r="A15" s="32" t="s">
        <v>151</v>
      </c>
      <c r="B15" s="32">
        <v>10011803</v>
      </c>
      <c r="C15" s="32" t="s">
        <v>38</v>
      </c>
      <c r="D15" s="32" t="s">
        <v>24</v>
      </c>
      <c r="E15" s="32" t="s">
        <v>25</v>
      </c>
      <c r="F15" s="32" t="str">
        <f t="shared" si="0"/>
        <v>10011803AP52</v>
      </c>
      <c r="G15" s="33">
        <v>391</v>
      </c>
      <c r="H15" s="33">
        <v>1671</v>
      </c>
      <c r="I15" s="33"/>
      <c r="J15" s="33"/>
      <c r="K15" s="33"/>
      <c r="L15" s="33">
        <v>2062</v>
      </c>
      <c r="M15" s="33">
        <f t="shared" si="1"/>
        <v>2062</v>
      </c>
    </row>
    <row r="16" spans="1:13" x14ac:dyDescent="0.3">
      <c r="A16" s="32" t="s">
        <v>151</v>
      </c>
      <c r="B16" s="32">
        <v>10011803</v>
      </c>
      <c r="C16" s="32" t="s">
        <v>38</v>
      </c>
      <c r="D16" s="32" t="s">
        <v>19</v>
      </c>
      <c r="E16" s="32" t="s">
        <v>20</v>
      </c>
      <c r="F16" s="32" t="str">
        <f t="shared" si="0"/>
        <v>10011803AP53</v>
      </c>
      <c r="G16" s="33">
        <v>63886</v>
      </c>
      <c r="H16" s="33">
        <v>197493</v>
      </c>
      <c r="I16" s="33">
        <v>1621</v>
      </c>
      <c r="J16" s="33"/>
      <c r="K16" s="33">
        <v>124</v>
      </c>
      <c r="L16" s="33">
        <v>263124</v>
      </c>
      <c r="M16" s="33">
        <f t="shared" si="1"/>
        <v>261379</v>
      </c>
    </row>
    <row r="17" spans="1:13" x14ac:dyDescent="0.3">
      <c r="A17" s="32" t="s">
        <v>151</v>
      </c>
      <c r="B17" s="32">
        <v>10011804</v>
      </c>
      <c r="C17" s="32" t="s">
        <v>45</v>
      </c>
      <c r="D17" s="32" t="s">
        <v>46</v>
      </c>
      <c r="E17" s="32" t="s">
        <v>47</v>
      </c>
      <c r="F17" s="32" t="str">
        <f t="shared" si="0"/>
        <v>10011804AP133</v>
      </c>
      <c r="G17" s="33">
        <v>45</v>
      </c>
      <c r="H17" s="33">
        <v>509</v>
      </c>
      <c r="I17" s="33"/>
      <c r="J17" s="33"/>
      <c r="K17" s="33"/>
      <c r="L17" s="33">
        <v>554</v>
      </c>
      <c r="M17" s="33">
        <f t="shared" si="1"/>
        <v>554</v>
      </c>
    </row>
    <row r="18" spans="1:13" x14ac:dyDescent="0.3">
      <c r="A18" s="32" t="s">
        <v>151</v>
      </c>
      <c r="B18" s="32">
        <v>10011804</v>
      </c>
      <c r="C18" s="32" t="s">
        <v>45</v>
      </c>
      <c r="D18" s="32" t="s">
        <v>152</v>
      </c>
      <c r="E18" s="32" t="s">
        <v>153</v>
      </c>
      <c r="F18" s="32" t="str">
        <f t="shared" si="0"/>
        <v>10011804AP134</v>
      </c>
      <c r="G18" s="33">
        <v>1</v>
      </c>
      <c r="H18" s="33">
        <v>1028</v>
      </c>
      <c r="I18" s="33"/>
      <c r="J18" s="33"/>
      <c r="K18" s="33"/>
      <c r="L18" s="33">
        <v>1029</v>
      </c>
      <c r="M18" s="33">
        <f t="shared" si="1"/>
        <v>1029</v>
      </c>
    </row>
    <row r="19" spans="1:13" x14ac:dyDescent="0.3">
      <c r="A19" s="32" t="s">
        <v>151</v>
      </c>
      <c r="B19" s="32">
        <v>10011804</v>
      </c>
      <c r="C19" s="32" t="s">
        <v>45</v>
      </c>
      <c r="D19" s="32" t="s">
        <v>24</v>
      </c>
      <c r="E19" s="32" t="s">
        <v>25</v>
      </c>
      <c r="F19" s="32" t="str">
        <f t="shared" si="0"/>
        <v>10011804AP52</v>
      </c>
      <c r="G19" s="33">
        <v>636</v>
      </c>
      <c r="H19" s="33">
        <v>916</v>
      </c>
      <c r="I19" s="33"/>
      <c r="J19" s="33"/>
      <c r="K19" s="33"/>
      <c r="L19" s="33">
        <v>1552</v>
      </c>
      <c r="M19" s="33">
        <f t="shared" si="1"/>
        <v>1552</v>
      </c>
    </row>
    <row r="20" spans="1:13" x14ac:dyDescent="0.3">
      <c r="A20" s="32" t="s">
        <v>151</v>
      </c>
      <c r="B20" s="32">
        <v>10011804</v>
      </c>
      <c r="C20" s="32" t="s">
        <v>45</v>
      </c>
      <c r="D20" s="32" t="s">
        <v>19</v>
      </c>
      <c r="E20" s="32" t="s">
        <v>20</v>
      </c>
      <c r="F20" s="32" t="str">
        <f t="shared" si="0"/>
        <v>10011804AP53</v>
      </c>
      <c r="G20" s="33">
        <v>31135</v>
      </c>
      <c r="H20" s="33">
        <v>122780</v>
      </c>
      <c r="I20" s="33">
        <v>7</v>
      </c>
      <c r="J20" s="33"/>
      <c r="K20" s="33"/>
      <c r="L20" s="33">
        <v>153922</v>
      </c>
      <c r="M20" s="33">
        <f t="shared" si="1"/>
        <v>153915</v>
      </c>
    </row>
    <row r="21" spans="1:13" x14ac:dyDescent="0.3">
      <c r="A21" s="32" t="s">
        <v>151</v>
      </c>
      <c r="B21" s="32">
        <v>10012202</v>
      </c>
      <c r="C21" s="32" t="s">
        <v>52</v>
      </c>
      <c r="D21" s="32" t="s">
        <v>19</v>
      </c>
      <c r="E21" s="32" t="s">
        <v>20</v>
      </c>
      <c r="F21" s="32" t="str">
        <f t="shared" si="0"/>
        <v>10012202AP53</v>
      </c>
      <c r="G21" s="33">
        <v>387</v>
      </c>
      <c r="H21" s="33">
        <v>1932</v>
      </c>
      <c r="I21" s="33"/>
      <c r="J21" s="33"/>
      <c r="K21" s="33"/>
      <c r="L21" s="33">
        <v>2319</v>
      </c>
      <c r="M21" s="33">
        <f t="shared" si="1"/>
        <v>2319</v>
      </c>
    </row>
    <row r="22" spans="1:13" x14ac:dyDescent="0.3">
      <c r="A22" s="32" t="s">
        <v>151</v>
      </c>
      <c r="B22" s="32">
        <v>10020302</v>
      </c>
      <c r="C22" s="32" t="s">
        <v>55</v>
      </c>
      <c r="D22" s="32" t="s">
        <v>19</v>
      </c>
      <c r="E22" s="32" t="s">
        <v>20</v>
      </c>
      <c r="F22" s="32" t="str">
        <f t="shared" si="0"/>
        <v>10020302AP53</v>
      </c>
      <c r="G22" s="33">
        <v>1723</v>
      </c>
      <c r="H22" s="33">
        <v>5279</v>
      </c>
      <c r="I22" s="33"/>
      <c r="J22" s="33"/>
      <c r="K22" s="33"/>
      <c r="L22" s="33">
        <v>7002</v>
      </c>
      <c r="M22" s="33">
        <f t="shared" si="1"/>
        <v>7002</v>
      </c>
    </row>
    <row r="23" spans="1:13" x14ac:dyDescent="0.3">
      <c r="A23" s="32" t="s">
        <v>151</v>
      </c>
      <c r="B23" s="32">
        <v>10040307</v>
      </c>
      <c r="C23" s="32" t="s">
        <v>58</v>
      </c>
      <c r="D23" s="32" t="s">
        <v>152</v>
      </c>
      <c r="E23" s="32" t="s">
        <v>153</v>
      </c>
      <c r="F23" s="32" t="str">
        <f t="shared" si="0"/>
        <v>10040307AP134</v>
      </c>
      <c r="G23" s="33">
        <v>45</v>
      </c>
      <c r="H23" s="33">
        <v>409</v>
      </c>
      <c r="I23" s="33"/>
      <c r="J23" s="33"/>
      <c r="K23" s="33"/>
      <c r="L23" s="33">
        <v>454</v>
      </c>
      <c r="M23" s="33">
        <f t="shared" si="1"/>
        <v>454</v>
      </c>
    </row>
    <row r="24" spans="1:13" x14ac:dyDescent="0.3">
      <c r="A24" s="32" t="s">
        <v>151</v>
      </c>
      <c r="B24" s="32">
        <v>10040307</v>
      </c>
      <c r="C24" s="32" t="s">
        <v>58</v>
      </c>
      <c r="D24" s="32" t="s">
        <v>19</v>
      </c>
      <c r="E24" s="32" t="s">
        <v>20</v>
      </c>
      <c r="F24" s="32" t="str">
        <f t="shared" si="0"/>
        <v>10040307AP53</v>
      </c>
      <c r="G24" s="33">
        <v>-45</v>
      </c>
      <c r="H24" s="33">
        <v>40057</v>
      </c>
      <c r="I24" s="33"/>
      <c r="J24" s="33"/>
      <c r="K24" s="33">
        <v>9</v>
      </c>
      <c r="L24" s="33">
        <v>40021</v>
      </c>
      <c r="M24" s="33">
        <f t="shared" si="1"/>
        <v>40012</v>
      </c>
    </row>
    <row r="25" spans="1:13" x14ac:dyDescent="0.3">
      <c r="A25" s="32" t="s">
        <v>151</v>
      </c>
      <c r="B25" s="32">
        <v>10054109</v>
      </c>
      <c r="C25" s="32" t="s">
        <v>61</v>
      </c>
      <c r="D25" s="32" t="s">
        <v>152</v>
      </c>
      <c r="E25" s="32" t="s">
        <v>153</v>
      </c>
      <c r="F25" s="32" t="str">
        <f t="shared" si="0"/>
        <v>10054109AP134</v>
      </c>
      <c r="G25" s="33"/>
      <c r="H25" s="33">
        <v>35</v>
      </c>
      <c r="I25" s="33"/>
      <c r="J25" s="33"/>
      <c r="K25" s="33"/>
      <c r="L25" s="33">
        <v>35</v>
      </c>
      <c r="M25" s="33">
        <f t="shared" si="1"/>
        <v>35</v>
      </c>
    </row>
    <row r="26" spans="1:13" x14ac:dyDescent="0.3">
      <c r="A26" s="32" t="s">
        <v>151</v>
      </c>
      <c r="B26" s="32">
        <v>10054109</v>
      </c>
      <c r="C26" s="32" t="s">
        <v>61</v>
      </c>
      <c r="D26" s="32" t="s">
        <v>19</v>
      </c>
      <c r="E26" s="32" t="s">
        <v>20</v>
      </c>
      <c r="F26" s="32" t="str">
        <f t="shared" si="0"/>
        <v>10054109AP53</v>
      </c>
      <c r="G26" s="33">
        <v>1302</v>
      </c>
      <c r="H26" s="33">
        <v>10611</v>
      </c>
      <c r="I26" s="33"/>
      <c r="J26" s="33"/>
      <c r="K26" s="33">
        <v>0</v>
      </c>
      <c r="L26" s="33">
        <v>11913</v>
      </c>
      <c r="M26" s="33">
        <f t="shared" si="1"/>
        <v>11913</v>
      </c>
    </row>
    <row r="27" spans="1:13" x14ac:dyDescent="0.3">
      <c r="A27" s="32" t="s">
        <v>151</v>
      </c>
      <c r="B27" s="32">
        <v>10064111</v>
      </c>
      <c r="C27" s="32" t="s">
        <v>64</v>
      </c>
      <c r="D27" s="32" t="s">
        <v>152</v>
      </c>
      <c r="E27" s="32" t="s">
        <v>153</v>
      </c>
      <c r="F27" s="32" t="str">
        <f t="shared" si="0"/>
        <v>10064111AP134</v>
      </c>
      <c r="G27" s="33">
        <v>3</v>
      </c>
      <c r="H27" s="33">
        <v>2273</v>
      </c>
      <c r="I27" s="33"/>
      <c r="J27" s="33"/>
      <c r="K27" s="33"/>
      <c r="L27" s="33">
        <v>2276</v>
      </c>
      <c r="M27" s="33">
        <f t="shared" si="1"/>
        <v>2276</v>
      </c>
    </row>
    <row r="28" spans="1:13" x14ac:dyDescent="0.3">
      <c r="A28" s="32" t="s">
        <v>151</v>
      </c>
      <c r="B28" s="32">
        <v>10064111</v>
      </c>
      <c r="C28" s="32" t="s">
        <v>64</v>
      </c>
      <c r="D28" s="32" t="s">
        <v>19</v>
      </c>
      <c r="E28" s="32" t="s">
        <v>20</v>
      </c>
      <c r="F28" s="32" t="str">
        <f t="shared" si="0"/>
        <v>10064111AP53</v>
      </c>
      <c r="G28" s="33">
        <v>24500</v>
      </c>
      <c r="H28" s="33">
        <v>142983</v>
      </c>
      <c r="I28" s="33"/>
      <c r="J28" s="33"/>
      <c r="K28" s="33">
        <v>26</v>
      </c>
      <c r="L28" s="33">
        <v>167509</v>
      </c>
      <c r="M28" s="33">
        <f t="shared" si="1"/>
        <v>167483</v>
      </c>
    </row>
    <row r="29" spans="1:13" x14ac:dyDescent="0.3">
      <c r="A29" s="32" t="s">
        <v>151</v>
      </c>
      <c r="B29" s="32">
        <v>10064114</v>
      </c>
      <c r="C29" s="32" t="s">
        <v>67</v>
      </c>
      <c r="D29" s="32" t="s">
        <v>152</v>
      </c>
      <c r="E29" s="32" t="s">
        <v>153</v>
      </c>
      <c r="F29" s="32" t="str">
        <f t="shared" si="0"/>
        <v>10064114AP134</v>
      </c>
      <c r="G29" s="33">
        <v>50</v>
      </c>
      <c r="H29" s="33">
        <v>1152</v>
      </c>
      <c r="I29" s="33"/>
      <c r="J29" s="33"/>
      <c r="K29" s="33"/>
      <c r="L29" s="33">
        <v>1202</v>
      </c>
      <c r="M29" s="33">
        <f t="shared" si="1"/>
        <v>1202</v>
      </c>
    </row>
    <row r="30" spans="1:13" x14ac:dyDescent="0.3">
      <c r="A30" s="32" t="s">
        <v>151</v>
      </c>
      <c r="B30" s="32">
        <v>10064114</v>
      </c>
      <c r="C30" s="32" t="s">
        <v>67</v>
      </c>
      <c r="D30" s="32" t="s">
        <v>19</v>
      </c>
      <c r="E30" s="32" t="s">
        <v>20</v>
      </c>
      <c r="F30" s="32" t="str">
        <f t="shared" si="0"/>
        <v>10064114AP53</v>
      </c>
      <c r="G30" s="33">
        <v>11759</v>
      </c>
      <c r="H30" s="33">
        <v>55705</v>
      </c>
      <c r="I30" s="33"/>
      <c r="J30" s="33">
        <v>2</v>
      </c>
      <c r="K30" s="33">
        <v>62</v>
      </c>
      <c r="L30" s="33">
        <v>67528</v>
      </c>
      <c r="M30" s="33">
        <f t="shared" si="1"/>
        <v>67464</v>
      </c>
    </row>
    <row r="31" spans="1:13" x14ac:dyDescent="0.3">
      <c r="A31" s="32" t="s">
        <v>151</v>
      </c>
      <c r="B31" s="32">
        <v>10068301</v>
      </c>
      <c r="C31" s="32" t="s">
        <v>70</v>
      </c>
      <c r="D31" s="32" t="s">
        <v>152</v>
      </c>
      <c r="E31" s="32" t="s">
        <v>153</v>
      </c>
      <c r="F31" s="32" t="str">
        <f t="shared" si="0"/>
        <v>10068301AP134</v>
      </c>
      <c r="G31" s="33">
        <v>3</v>
      </c>
      <c r="H31" s="33">
        <v>11560</v>
      </c>
      <c r="I31" s="33"/>
      <c r="J31" s="33"/>
      <c r="K31" s="33"/>
      <c r="L31" s="33">
        <v>11563</v>
      </c>
      <c r="M31" s="33">
        <f t="shared" si="1"/>
        <v>11563</v>
      </c>
    </row>
    <row r="32" spans="1:13" x14ac:dyDescent="0.3">
      <c r="A32" s="32" t="s">
        <v>151</v>
      </c>
      <c r="B32" s="32">
        <v>10068301</v>
      </c>
      <c r="C32" s="32" t="s">
        <v>70</v>
      </c>
      <c r="D32" s="32" t="s">
        <v>19</v>
      </c>
      <c r="E32" s="32" t="s">
        <v>20</v>
      </c>
      <c r="F32" s="32" t="str">
        <f t="shared" si="0"/>
        <v>10068301AP53</v>
      </c>
      <c r="G32" s="33">
        <v>58318</v>
      </c>
      <c r="H32" s="33">
        <v>515934</v>
      </c>
      <c r="I32" s="33"/>
      <c r="J32" s="33"/>
      <c r="K32" s="33">
        <v>509</v>
      </c>
      <c r="L32" s="33">
        <v>574761</v>
      </c>
      <c r="M32" s="33">
        <f t="shared" si="1"/>
        <v>574252</v>
      </c>
    </row>
    <row r="33" spans="1:13" x14ac:dyDescent="0.3">
      <c r="A33" s="32" t="s">
        <v>151</v>
      </c>
      <c r="B33" s="32">
        <v>10068302</v>
      </c>
      <c r="C33" s="32" t="s">
        <v>73</v>
      </c>
      <c r="D33" s="32" t="s">
        <v>152</v>
      </c>
      <c r="E33" s="32" t="s">
        <v>153</v>
      </c>
      <c r="F33" s="32" t="str">
        <f t="shared" si="0"/>
        <v>10068302AP134</v>
      </c>
      <c r="G33" s="33">
        <v>48</v>
      </c>
      <c r="H33" s="33">
        <v>73336</v>
      </c>
      <c r="I33" s="33"/>
      <c r="J33" s="33"/>
      <c r="K33" s="33"/>
      <c r="L33" s="33">
        <v>73384</v>
      </c>
      <c r="M33" s="33">
        <f t="shared" si="1"/>
        <v>73384</v>
      </c>
    </row>
    <row r="34" spans="1:13" x14ac:dyDescent="0.3">
      <c r="A34" s="32" t="s">
        <v>151</v>
      </c>
      <c r="B34" s="32">
        <v>10068302</v>
      </c>
      <c r="C34" s="32" t="s">
        <v>73</v>
      </c>
      <c r="D34" s="32" t="s">
        <v>24</v>
      </c>
      <c r="E34" s="32" t="s">
        <v>25</v>
      </c>
      <c r="F34" s="32" t="str">
        <f t="shared" si="0"/>
        <v>10068302AP52</v>
      </c>
      <c r="G34" s="33">
        <v>4399</v>
      </c>
      <c r="H34" s="33">
        <v>7040</v>
      </c>
      <c r="I34" s="33"/>
      <c r="J34" s="33"/>
      <c r="K34" s="33"/>
      <c r="L34" s="33">
        <v>11439</v>
      </c>
      <c r="M34" s="33">
        <f t="shared" si="1"/>
        <v>11439</v>
      </c>
    </row>
    <row r="35" spans="1:13" x14ac:dyDescent="0.3">
      <c r="A35" s="32" t="s">
        <v>151</v>
      </c>
      <c r="B35" s="32">
        <v>10068302</v>
      </c>
      <c r="C35" s="32" t="s">
        <v>73</v>
      </c>
      <c r="D35" s="32" t="s">
        <v>19</v>
      </c>
      <c r="E35" s="32" t="s">
        <v>20</v>
      </c>
      <c r="F35" s="32" t="str">
        <f t="shared" si="0"/>
        <v>10068302AP53</v>
      </c>
      <c r="G35" s="33">
        <v>1505843</v>
      </c>
      <c r="H35" s="33">
        <v>2078043</v>
      </c>
      <c r="I35" s="33"/>
      <c r="J35" s="33">
        <v>14</v>
      </c>
      <c r="K35" s="33">
        <v>3919</v>
      </c>
      <c r="L35" s="33">
        <v>3587819</v>
      </c>
      <c r="M35" s="33">
        <f t="shared" si="1"/>
        <v>3583886</v>
      </c>
    </row>
    <row r="36" spans="1:13" x14ac:dyDescent="0.3">
      <c r="A36" s="32" t="s">
        <v>151</v>
      </c>
      <c r="B36" s="32">
        <v>10068303</v>
      </c>
      <c r="C36" s="32" t="s">
        <v>77</v>
      </c>
      <c r="D36" s="32" t="s">
        <v>152</v>
      </c>
      <c r="E36" s="32" t="s">
        <v>153</v>
      </c>
      <c r="F36" s="32" t="str">
        <f t="shared" si="0"/>
        <v>10068303AP134</v>
      </c>
      <c r="G36" s="33">
        <v>40567</v>
      </c>
      <c r="H36" s="33">
        <v>71509</v>
      </c>
      <c r="I36" s="33"/>
      <c r="J36" s="33"/>
      <c r="K36" s="33">
        <v>2</v>
      </c>
      <c r="L36" s="33">
        <v>112078</v>
      </c>
      <c r="M36" s="33">
        <f t="shared" si="1"/>
        <v>112076</v>
      </c>
    </row>
    <row r="37" spans="1:13" x14ac:dyDescent="0.3">
      <c r="A37" s="32" t="s">
        <v>151</v>
      </c>
      <c r="B37" s="32">
        <v>10068303</v>
      </c>
      <c r="C37" s="32" t="s">
        <v>77</v>
      </c>
      <c r="D37" s="32" t="s">
        <v>19</v>
      </c>
      <c r="E37" s="32" t="s">
        <v>20</v>
      </c>
      <c r="F37" s="32" t="str">
        <f t="shared" si="0"/>
        <v>10068303AP53</v>
      </c>
      <c r="G37" s="33">
        <v>633622</v>
      </c>
      <c r="H37" s="33">
        <v>2075518</v>
      </c>
      <c r="I37" s="33"/>
      <c r="J37" s="33">
        <v>9</v>
      </c>
      <c r="K37" s="33">
        <v>4668</v>
      </c>
      <c r="L37" s="33">
        <v>2713817</v>
      </c>
      <c r="M37" s="33">
        <f t="shared" si="1"/>
        <v>2709140</v>
      </c>
    </row>
    <row r="38" spans="1:13" x14ac:dyDescent="0.3">
      <c r="A38" s="32" t="s">
        <v>151</v>
      </c>
      <c r="B38" s="32">
        <v>19164063</v>
      </c>
      <c r="C38" s="32" t="s">
        <v>80</v>
      </c>
      <c r="D38" s="32" t="s">
        <v>24</v>
      </c>
      <c r="E38" s="32" t="s">
        <v>25</v>
      </c>
      <c r="F38" s="32" t="str">
        <f t="shared" si="0"/>
        <v>19164063AP52</v>
      </c>
      <c r="G38" s="33">
        <v>2959</v>
      </c>
      <c r="H38" s="33">
        <v>14826</v>
      </c>
      <c r="I38" s="33"/>
      <c r="J38" s="33"/>
      <c r="K38" s="33"/>
      <c r="L38" s="33">
        <v>17785</v>
      </c>
      <c r="M38" s="33">
        <f t="shared" si="1"/>
        <v>17785</v>
      </c>
    </row>
    <row r="39" spans="1:13" x14ac:dyDescent="0.3">
      <c r="A39" s="32" t="s">
        <v>151</v>
      </c>
      <c r="B39" s="32">
        <v>19268301</v>
      </c>
      <c r="C39" s="32" t="s">
        <v>83</v>
      </c>
      <c r="D39" s="32" t="s">
        <v>152</v>
      </c>
      <c r="E39" s="32" t="s">
        <v>153</v>
      </c>
      <c r="F39" s="32" t="str">
        <f t="shared" si="0"/>
        <v>19268301AP134</v>
      </c>
      <c r="G39" s="33"/>
      <c r="H39" s="33">
        <v>21</v>
      </c>
      <c r="I39" s="33"/>
      <c r="J39" s="33"/>
      <c r="K39" s="33"/>
      <c r="L39" s="33">
        <v>21</v>
      </c>
      <c r="M39" s="33">
        <f t="shared" si="1"/>
        <v>21</v>
      </c>
    </row>
    <row r="40" spans="1:13" x14ac:dyDescent="0.3">
      <c r="A40" s="32" t="s">
        <v>151</v>
      </c>
      <c r="B40" s="32">
        <v>19268301</v>
      </c>
      <c r="C40" s="32" t="s">
        <v>83</v>
      </c>
      <c r="D40" s="32" t="s">
        <v>19</v>
      </c>
      <c r="E40" s="32" t="s">
        <v>20</v>
      </c>
      <c r="F40" s="32" t="str">
        <f t="shared" si="0"/>
        <v>19268301AP53</v>
      </c>
      <c r="G40" s="33">
        <v>764</v>
      </c>
      <c r="H40" s="33">
        <v>2800</v>
      </c>
      <c r="I40" s="33"/>
      <c r="J40" s="33"/>
      <c r="K40" s="33"/>
      <c r="L40" s="33">
        <v>3564</v>
      </c>
      <c r="M40" s="33">
        <f t="shared" si="1"/>
        <v>3564</v>
      </c>
    </row>
    <row r="41" spans="1:13" x14ac:dyDescent="0.3">
      <c r="A41" s="32" t="s">
        <v>151</v>
      </c>
      <c r="B41" s="32">
        <v>130020302</v>
      </c>
      <c r="C41" s="32" t="s">
        <v>86</v>
      </c>
      <c r="D41" s="32" t="s">
        <v>152</v>
      </c>
      <c r="E41" s="32" t="s">
        <v>153</v>
      </c>
      <c r="F41" s="32" t="str">
        <f t="shared" si="0"/>
        <v>130020302AP134</v>
      </c>
      <c r="G41" s="33">
        <v>56</v>
      </c>
      <c r="H41" s="33">
        <v>60</v>
      </c>
      <c r="I41" s="33"/>
      <c r="J41" s="33"/>
      <c r="K41" s="33"/>
      <c r="L41" s="33">
        <v>116</v>
      </c>
      <c r="M41" s="33">
        <f t="shared" si="1"/>
        <v>116</v>
      </c>
    </row>
    <row r="42" spans="1:13" x14ac:dyDescent="0.3">
      <c r="A42" s="32" t="s">
        <v>151</v>
      </c>
      <c r="B42" s="32">
        <v>130020302</v>
      </c>
      <c r="C42" s="32" t="s">
        <v>86</v>
      </c>
      <c r="D42" s="32" t="s">
        <v>19</v>
      </c>
      <c r="E42" s="32" t="s">
        <v>20</v>
      </c>
      <c r="F42" s="32" t="str">
        <f t="shared" si="0"/>
        <v>130020302AP53</v>
      </c>
      <c r="G42" s="33">
        <v>8235</v>
      </c>
      <c r="H42" s="33">
        <v>25108</v>
      </c>
      <c r="I42" s="33">
        <v>35</v>
      </c>
      <c r="J42" s="33"/>
      <c r="K42" s="33">
        <v>16</v>
      </c>
      <c r="L42" s="33">
        <v>33394</v>
      </c>
      <c r="M42" s="33">
        <f t="shared" si="1"/>
        <v>33343</v>
      </c>
    </row>
    <row r="43" spans="1:13" x14ac:dyDescent="0.3">
      <c r="A43" s="32" t="s">
        <v>151</v>
      </c>
      <c r="B43" s="32">
        <v>130024102</v>
      </c>
      <c r="C43" s="32" t="s">
        <v>89</v>
      </c>
      <c r="D43" s="32" t="s">
        <v>152</v>
      </c>
      <c r="E43" s="32" t="s">
        <v>153</v>
      </c>
      <c r="F43" s="32" t="str">
        <f t="shared" si="0"/>
        <v>130024102AP134</v>
      </c>
      <c r="G43" s="33">
        <v>50</v>
      </c>
      <c r="H43" s="33">
        <v>199</v>
      </c>
      <c r="I43" s="33"/>
      <c r="J43" s="33"/>
      <c r="K43" s="33">
        <v>2</v>
      </c>
      <c r="L43" s="33">
        <v>251</v>
      </c>
      <c r="M43" s="33">
        <f t="shared" si="1"/>
        <v>249</v>
      </c>
    </row>
    <row r="44" spans="1:13" x14ac:dyDescent="0.3">
      <c r="A44" s="32" t="s">
        <v>151</v>
      </c>
      <c r="B44" s="32">
        <v>130024102</v>
      </c>
      <c r="C44" s="32" t="s">
        <v>89</v>
      </c>
      <c r="D44" s="32" t="s">
        <v>19</v>
      </c>
      <c r="E44" s="32" t="s">
        <v>20</v>
      </c>
      <c r="F44" s="32" t="str">
        <f t="shared" si="0"/>
        <v>130024102AP53</v>
      </c>
      <c r="G44" s="33">
        <v>3833</v>
      </c>
      <c r="H44" s="33">
        <v>20408</v>
      </c>
      <c r="I44" s="33"/>
      <c r="J44" s="33"/>
      <c r="K44" s="33">
        <v>35</v>
      </c>
      <c r="L44" s="33">
        <v>24276</v>
      </c>
      <c r="M44" s="33">
        <f t="shared" si="1"/>
        <v>24241</v>
      </c>
    </row>
    <row r="45" spans="1:13" x14ac:dyDescent="0.3">
      <c r="A45" s="32" t="s">
        <v>154</v>
      </c>
      <c r="B45" s="32">
        <v>170020401</v>
      </c>
      <c r="C45" s="32" t="s">
        <v>126</v>
      </c>
      <c r="D45" s="32" t="s">
        <v>24</v>
      </c>
      <c r="E45" s="32" t="s">
        <v>25</v>
      </c>
      <c r="F45" s="32" t="str">
        <f t="shared" si="0"/>
        <v>170020401AP52</v>
      </c>
      <c r="G45" s="33">
        <v>-2</v>
      </c>
      <c r="H45" s="33">
        <v>429</v>
      </c>
      <c r="I45" s="33"/>
      <c r="J45" s="33"/>
      <c r="K45" s="33"/>
      <c r="L45" s="33">
        <v>427</v>
      </c>
      <c r="M45" s="33">
        <f t="shared" si="1"/>
        <v>427</v>
      </c>
    </row>
    <row r="46" spans="1:13" x14ac:dyDescent="0.3">
      <c r="A46" s="32" t="s">
        <v>154</v>
      </c>
      <c r="B46" s="32">
        <v>270020302</v>
      </c>
      <c r="C46" s="32" t="s">
        <v>129</v>
      </c>
      <c r="D46" s="32" t="s">
        <v>152</v>
      </c>
      <c r="E46" s="32" t="s">
        <v>153</v>
      </c>
      <c r="F46" s="32" t="str">
        <f t="shared" si="0"/>
        <v>270020302AP134</v>
      </c>
      <c r="G46" s="33"/>
      <c r="H46" s="33">
        <v>306</v>
      </c>
      <c r="I46" s="33"/>
      <c r="J46" s="33"/>
      <c r="K46" s="33"/>
      <c r="L46" s="33">
        <v>306</v>
      </c>
      <c r="M46" s="33">
        <f t="shared" si="1"/>
        <v>306</v>
      </c>
    </row>
    <row r="47" spans="1:13" x14ac:dyDescent="0.3">
      <c r="A47" s="32" t="s">
        <v>154</v>
      </c>
      <c r="B47" s="32">
        <v>270020302</v>
      </c>
      <c r="C47" s="32" t="s">
        <v>129</v>
      </c>
      <c r="D47" s="32" t="s">
        <v>19</v>
      </c>
      <c r="E47" s="32" t="s">
        <v>20</v>
      </c>
      <c r="F47" s="32" t="str">
        <f t="shared" si="0"/>
        <v>270020302AP53</v>
      </c>
      <c r="G47" s="33">
        <v>11137</v>
      </c>
      <c r="H47" s="33">
        <v>60069</v>
      </c>
      <c r="I47" s="33"/>
      <c r="J47" s="33"/>
      <c r="K47" s="33">
        <v>23</v>
      </c>
      <c r="L47" s="33">
        <v>71229</v>
      </c>
      <c r="M47" s="33">
        <f t="shared" si="1"/>
        <v>71206</v>
      </c>
    </row>
    <row r="48" spans="1:13" x14ac:dyDescent="0.3">
      <c r="A48" s="32" t="s">
        <v>154</v>
      </c>
      <c r="B48" s="32">
        <v>270024101</v>
      </c>
      <c r="C48" s="32" t="s">
        <v>132</v>
      </c>
      <c r="D48" s="32" t="s">
        <v>152</v>
      </c>
      <c r="E48" s="32" t="s">
        <v>153</v>
      </c>
      <c r="F48" s="32" t="str">
        <f t="shared" si="0"/>
        <v>270024101AP134</v>
      </c>
      <c r="G48" s="33">
        <v>109</v>
      </c>
      <c r="H48" s="33">
        <v>167</v>
      </c>
      <c r="I48" s="33"/>
      <c r="J48" s="33"/>
      <c r="K48" s="33"/>
      <c r="L48" s="33">
        <v>276</v>
      </c>
      <c r="M48" s="33">
        <f t="shared" si="1"/>
        <v>276</v>
      </c>
    </row>
    <row r="49" spans="1:13" x14ac:dyDescent="0.3">
      <c r="A49" s="32" t="s">
        <v>154</v>
      </c>
      <c r="B49" s="32">
        <v>270024101</v>
      </c>
      <c r="C49" s="32" t="s">
        <v>132</v>
      </c>
      <c r="D49" s="32" t="s">
        <v>19</v>
      </c>
      <c r="E49" s="32" t="s">
        <v>20</v>
      </c>
      <c r="F49" s="32" t="str">
        <f t="shared" si="0"/>
        <v>270024101AP53</v>
      </c>
      <c r="G49" s="33">
        <v>2743</v>
      </c>
      <c r="H49" s="33">
        <v>12579</v>
      </c>
      <c r="I49" s="33"/>
      <c r="J49" s="33"/>
      <c r="K49" s="33"/>
      <c r="L49" s="33">
        <v>15322</v>
      </c>
      <c r="M49" s="33">
        <f t="shared" si="1"/>
        <v>15322</v>
      </c>
    </row>
    <row r="50" spans="1:13" x14ac:dyDescent="0.3">
      <c r="A50" s="32" t="s">
        <v>154</v>
      </c>
      <c r="B50" s="32">
        <v>900200046</v>
      </c>
      <c r="C50" s="32" t="s">
        <v>135</v>
      </c>
      <c r="D50" s="32" t="s">
        <v>152</v>
      </c>
      <c r="E50" s="32" t="s">
        <v>153</v>
      </c>
      <c r="F50" s="32" t="str">
        <f t="shared" si="0"/>
        <v>900200046AP134</v>
      </c>
      <c r="G50" s="33"/>
      <c r="H50" s="33">
        <v>401</v>
      </c>
      <c r="I50" s="33"/>
      <c r="J50" s="33"/>
      <c r="K50" s="33"/>
      <c r="L50" s="33">
        <v>401</v>
      </c>
      <c r="M50" s="33">
        <f t="shared" si="1"/>
        <v>401</v>
      </c>
    </row>
    <row r="51" spans="1:13" x14ac:dyDescent="0.3">
      <c r="A51" s="32" t="s">
        <v>154</v>
      </c>
      <c r="B51" s="32">
        <v>900200046</v>
      </c>
      <c r="C51" s="32" t="s">
        <v>135</v>
      </c>
      <c r="D51" s="32" t="s">
        <v>24</v>
      </c>
      <c r="E51" s="32" t="s">
        <v>25</v>
      </c>
      <c r="F51" s="32" t="str">
        <f t="shared" si="0"/>
        <v>900200046AP52</v>
      </c>
      <c r="G51" s="33">
        <v>27</v>
      </c>
      <c r="H51" s="33">
        <v>153</v>
      </c>
      <c r="I51" s="33"/>
      <c r="J51" s="33"/>
      <c r="K51" s="33"/>
      <c r="L51" s="33">
        <v>180</v>
      </c>
      <c r="M51" s="33">
        <f t="shared" si="1"/>
        <v>180</v>
      </c>
    </row>
    <row r="52" spans="1:13" x14ac:dyDescent="0.3">
      <c r="A52" s="32" t="s">
        <v>154</v>
      </c>
      <c r="B52" s="32">
        <v>900200046</v>
      </c>
      <c r="C52" s="32" t="s">
        <v>135</v>
      </c>
      <c r="D52" s="32" t="s">
        <v>19</v>
      </c>
      <c r="E52" s="32" t="s">
        <v>20</v>
      </c>
      <c r="F52" s="32" t="str">
        <f t="shared" si="0"/>
        <v>900200046AP53</v>
      </c>
      <c r="G52" s="33">
        <v>2497</v>
      </c>
      <c r="H52" s="33">
        <v>45439</v>
      </c>
      <c r="I52" s="33"/>
      <c r="J52" s="33"/>
      <c r="K52" s="33">
        <v>33</v>
      </c>
      <c r="L52" s="33">
        <v>47969</v>
      </c>
      <c r="M52" s="33">
        <f t="shared" si="1"/>
        <v>47936</v>
      </c>
    </row>
    <row r="53" spans="1:13" x14ac:dyDescent="0.3">
      <c r="A53" s="32" t="s">
        <v>155</v>
      </c>
      <c r="B53" s="32">
        <v>250000092</v>
      </c>
      <c r="C53" s="32" t="s">
        <v>140</v>
      </c>
      <c r="D53" s="32" t="s">
        <v>152</v>
      </c>
      <c r="E53" s="32" t="s">
        <v>153</v>
      </c>
      <c r="F53" s="32" t="str">
        <f t="shared" si="0"/>
        <v>250000092AP134</v>
      </c>
      <c r="G53" s="33">
        <v>4</v>
      </c>
      <c r="H53" s="33">
        <v>63</v>
      </c>
      <c r="I53" s="33"/>
      <c r="J53" s="33"/>
      <c r="K53" s="33"/>
      <c r="L53" s="33">
        <v>67</v>
      </c>
      <c r="M53" s="33">
        <f t="shared" si="1"/>
        <v>67</v>
      </c>
    </row>
    <row r="54" spans="1:13" x14ac:dyDescent="0.3">
      <c r="A54" s="32" t="s">
        <v>155</v>
      </c>
      <c r="B54" s="32">
        <v>250000092</v>
      </c>
      <c r="C54" s="32" t="s">
        <v>140</v>
      </c>
      <c r="D54" s="32" t="s">
        <v>19</v>
      </c>
      <c r="E54" s="32" t="s">
        <v>20</v>
      </c>
      <c r="F54" s="32" t="str">
        <f t="shared" si="0"/>
        <v>250000092AP53</v>
      </c>
      <c r="G54" s="33">
        <v>10792</v>
      </c>
      <c r="H54" s="33">
        <v>49628</v>
      </c>
      <c r="I54" s="33"/>
      <c r="J54" s="33"/>
      <c r="K54" s="33">
        <v>10</v>
      </c>
      <c r="L54" s="33">
        <v>60430</v>
      </c>
      <c r="M54" s="33">
        <f t="shared" si="1"/>
        <v>60420</v>
      </c>
    </row>
    <row r="55" spans="1:13" x14ac:dyDescent="0.3">
      <c r="A55" s="32" t="s">
        <v>155</v>
      </c>
      <c r="B55" s="32">
        <v>360200027</v>
      </c>
      <c r="C55" s="32" t="s">
        <v>143</v>
      </c>
      <c r="D55" s="32" t="s">
        <v>152</v>
      </c>
      <c r="E55" s="32" t="s">
        <v>153</v>
      </c>
      <c r="F55" s="32" t="str">
        <f t="shared" si="0"/>
        <v>360200027AP134</v>
      </c>
      <c r="G55" s="33">
        <v>2</v>
      </c>
      <c r="H55" s="33"/>
      <c r="I55" s="33"/>
      <c r="J55" s="33"/>
      <c r="K55" s="33"/>
      <c r="L55" s="33">
        <v>2</v>
      </c>
      <c r="M55" s="33">
        <f t="shared" si="1"/>
        <v>2</v>
      </c>
    </row>
    <row r="56" spans="1:13" x14ac:dyDescent="0.3">
      <c r="A56" s="32" t="s">
        <v>155</v>
      </c>
      <c r="B56" s="32">
        <v>360200027</v>
      </c>
      <c r="C56" s="32" t="s">
        <v>143</v>
      </c>
      <c r="D56" s="32" t="s">
        <v>19</v>
      </c>
      <c r="E56" s="32" t="s">
        <v>20</v>
      </c>
      <c r="F56" s="32" t="str">
        <f t="shared" si="0"/>
        <v>360200027AP53</v>
      </c>
      <c r="G56" s="33">
        <v>1901</v>
      </c>
      <c r="H56" s="33">
        <v>1821</v>
      </c>
      <c r="I56" s="33"/>
      <c r="J56" s="33"/>
      <c r="K56" s="33"/>
      <c r="L56" s="33">
        <v>3722</v>
      </c>
      <c r="M56" s="33">
        <f t="shared" si="1"/>
        <v>3722</v>
      </c>
    </row>
    <row r="57" spans="1:13" x14ac:dyDescent="0.3">
      <c r="A57" s="32" t="s">
        <v>156</v>
      </c>
      <c r="B57" s="32">
        <v>90020301</v>
      </c>
      <c r="C57" s="32" t="s">
        <v>93</v>
      </c>
      <c r="D57" s="32" t="s">
        <v>24</v>
      </c>
      <c r="E57" s="32" t="s">
        <v>25</v>
      </c>
      <c r="F57" s="32" t="str">
        <f t="shared" si="0"/>
        <v>90020301AP52</v>
      </c>
      <c r="G57" s="33">
        <v>61</v>
      </c>
      <c r="H57" s="33">
        <v>689</v>
      </c>
      <c r="I57" s="33"/>
      <c r="J57" s="33"/>
      <c r="K57" s="33"/>
      <c r="L57" s="33">
        <v>750</v>
      </c>
      <c r="M57" s="33">
        <f t="shared" si="1"/>
        <v>750</v>
      </c>
    </row>
    <row r="58" spans="1:13" x14ac:dyDescent="0.3">
      <c r="A58" s="32" t="s">
        <v>156</v>
      </c>
      <c r="B58" s="32">
        <v>110000048</v>
      </c>
      <c r="C58" s="32" t="s">
        <v>96</v>
      </c>
      <c r="D58" s="32" t="s">
        <v>152</v>
      </c>
      <c r="E58" s="32" t="s">
        <v>153</v>
      </c>
      <c r="F58" s="32" t="str">
        <f t="shared" si="0"/>
        <v>110000048AP134</v>
      </c>
      <c r="G58" s="33"/>
      <c r="H58" s="33">
        <v>350</v>
      </c>
      <c r="I58" s="33"/>
      <c r="J58" s="33"/>
      <c r="K58" s="33"/>
      <c r="L58" s="33">
        <v>350</v>
      </c>
      <c r="M58" s="33">
        <f t="shared" si="1"/>
        <v>350</v>
      </c>
    </row>
    <row r="59" spans="1:13" x14ac:dyDescent="0.3">
      <c r="A59" s="32" t="s">
        <v>156</v>
      </c>
      <c r="B59" s="32">
        <v>110000048</v>
      </c>
      <c r="C59" s="32" t="s">
        <v>96</v>
      </c>
      <c r="D59" s="32" t="s">
        <v>19</v>
      </c>
      <c r="E59" s="32" t="s">
        <v>20</v>
      </c>
      <c r="F59" s="32" t="str">
        <f t="shared" si="0"/>
        <v>110000048AP53</v>
      </c>
      <c r="G59" s="33">
        <v>7711</v>
      </c>
      <c r="H59" s="33">
        <v>38370</v>
      </c>
      <c r="I59" s="33"/>
      <c r="J59" s="33"/>
      <c r="K59" s="33">
        <v>22</v>
      </c>
      <c r="L59" s="33">
        <v>46103</v>
      </c>
      <c r="M59" s="33">
        <f t="shared" si="1"/>
        <v>46081</v>
      </c>
    </row>
    <row r="60" spans="1:13" x14ac:dyDescent="0.3">
      <c r="A60" s="32" t="s">
        <v>156</v>
      </c>
      <c r="B60" s="32">
        <v>320200001</v>
      </c>
      <c r="C60" s="32" t="s">
        <v>99</v>
      </c>
      <c r="D60" s="32" t="s">
        <v>152</v>
      </c>
      <c r="E60" s="32" t="s">
        <v>153</v>
      </c>
      <c r="F60" s="32" t="str">
        <f t="shared" si="0"/>
        <v>320200001AP134</v>
      </c>
      <c r="G60" s="33"/>
      <c r="H60" s="33">
        <v>463</v>
      </c>
      <c r="I60" s="33"/>
      <c r="J60" s="33"/>
      <c r="K60" s="33"/>
      <c r="L60" s="33">
        <v>463</v>
      </c>
      <c r="M60" s="33">
        <f t="shared" si="1"/>
        <v>463</v>
      </c>
    </row>
    <row r="61" spans="1:13" x14ac:dyDescent="0.3">
      <c r="A61" s="32" t="s">
        <v>156</v>
      </c>
      <c r="B61" s="32">
        <v>320200001</v>
      </c>
      <c r="C61" s="32" t="s">
        <v>99</v>
      </c>
      <c r="D61" s="32" t="s">
        <v>19</v>
      </c>
      <c r="E61" s="32" t="s">
        <v>20</v>
      </c>
      <c r="F61" s="32" t="str">
        <f t="shared" si="0"/>
        <v>320200001AP53</v>
      </c>
      <c r="G61" s="33">
        <v>8192</v>
      </c>
      <c r="H61" s="33">
        <v>29700</v>
      </c>
      <c r="I61" s="33"/>
      <c r="J61" s="33"/>
      <c r="K61" s="33">
        <v>36</v>
      </c>
      <c r="L61" s="33">
        <v>37928</v>
      </c>
      <c r="M61" s="33">
        <f t="shared" si="1"/>
        <v>37892</v>
      </c>
    </row>
    <row r="62" spans="1:13" x14ac:dyDescent="0.3">
      <c r="A62" s="32" t="s">
        <v>156</v>
      </c>
      <c r="B62" s="32">
        <v>400200024</v>
      </c>
      <c r="C62" s="32" t="s">
        <v>102</v>
      </c>
      <c r="D62" s="32" t="s">
        <v>152</v>
      </c>
      <c r="E62" s="32" t="s">
        <v>153</v>
      </c>
      <c r="F62" s="32" t="str">
        <f t="shared" si="0"/>
        <v>400200024AP134</v>
      </c>
      <c r="G62" s="33"/>
      <c r="H62" s="33">
        <v>720</v>
      </c>
      <c r="I62" s="33"/>
      <c r="J62" s="33"/>
      <c r="K62" s="33"/>
      <c r="L62" s="33">
        <v>720</v>
      </c>
      <c r="M62" s="33">
        <f t="shared" si="1"/>
        <v>720</v>
      </c>
    </row>
    <row r="63" spans="1:13" x14ac:dyDescent="0.3">
      <c r="A63" s="32" t="s">
        <v>156</v>
      </c>
      <c r="B63" s="32">
        <v>400200024</v>
      </c>
      <c r="C63" s="32" t="s">
        <v>102</v>
      </c>
      <c r="D63" s="32" t="s">
        <v>19</v>
      </c>
      <c r="E63" s="32" t="s">
        <v>20</v>
      </c>
      <c r="F63" s="32" t="str">
        <f t="shared" si="0"/>
        <v>400200024AP53</v>
      </c>
      <c r="G63" s="33">
        <v>4882</v>
      </c>
      <c r="H63" s="33">
        <v>23981</v>
      </c>
      <c r="I63" s="33"/>
      <c r="J63" s="33"/>
      <c r="K63" s="33">
        <v>5</v>
      </c>
      <c r="L63" s="33">
        <v>28868</v>
      </c>
      <c r="M63" s="33">
        <f t="shared" si="1"/>
        <v>28863</v>
      </c>
    </row>
    <row r="64" spans="1:13" x14ac:dyDescent="0.3">
      <c r="A64" s="32" t="s">
        <v>156</v>
      </c>
      <c r="B64" s="32">
        <v>460200036</v>
      </c>
      <c r="C64" s="32" t="s">
        <v>105</v>
      </c>
      <c r="D64" s="32" t="s">
        <v>152</v>
      </c>
      <c r="E64" s="32" t="s">
        <v>153</v>
      </c>
      <c r="F64" s="32" t="str">
        <f t="shared" si="0"/>
        <v>460200036AP134</v>
      </c>
      <c r="G64" s="33"/>
      <c r="H64" s="33">
        <v>57</v>
      </c>
      <c r="I64" s="33"/>
      <c r="J64" s="33"/>
      <c r="K64" s="33"/>
      <c r="L64" s="33">
        <v>57</v>
      </c>
      <c r="M64" s="33">
        <f t="shared" si="1"/>
        <v>57</v>
      </c>
    </row>
    <row r="65" spans="1:13" x14ac:dyDescent="0.3">
      <c r="A65" s="32" t="s">
        <v>156</v>
      </c>
      <c r="B65" s="32">
        <v>460200036</v>
      </c>
      <c r="C65" s="32" t="s">
        <v>105</v>
      </c>
      <c r="D65" s="32" t="s">
        <v>19</v>
      </c>
      <c r="E65" s="32" t="s">
        <v>20</v>
      </c>
      <c r="F65" s="32" t="str">
        <f t="shared" si="0"/>
        <v>460200036AP53</v>
      </c>
      <c r="G65" s="33">
        <v>80</v>
      </c>
      <c r="H65" s="33">
        <v>8222</v>
      </c>
      <c r="I65" s="33"/>
      <c r="J65" s="33"/>
      <c r="K65" s="33"/>
      <c r="L65" s="33">
        <v>8302</v>
      </c>
      <c r="M65" s="33">
        <f t="shared" si="1"/>
        <v>8302</v>
      </c>
    </row>
    <row r="66" spans="1:13" x14ac:dyDescent="0.3">
      <c r="A66" s="32" t="s">
        <v>156</v>
      </c>
      <c r="B66" s="32">
        <v>740200008</v>
      </c>
      <c r="C66" s="32" t="s">
        <v>108</v>
      </c>
      <c r="D66" s="32" t="s">
        <v>152</v>
      </c>
      <c r="E66" s="32" t="s">
        <v>153</v>
      </c>
      <c r="F66" s="32" t="str">
        <f t="shared" si="0"/>
        <v>740200008AP134</v>
      </c>
      <c r="G66" s="33"/>
      <c r="H66" s="33">
        <v>877</v>
      </c>
      <c r="I66" s="33"/>
      <c r="J66" s="33"/>
      <c r="K66" s="33"/>
      <c r="L66" s="33">
        <v>877</v>
      </c>
      <c r="M66" s="33">
        <f t="shared" si="1"/>
        <v>877</v>
      </c>
    </row>
    <row r="67" spans="1:13" x14ac:dyDescent="0.3">
      <c r="A67" s="32" t="s">
        <v>156</v>
      </c>
      <c r="B67" s="32">
        <v>740200008</v>
      </c>
      <c r="C67" s="32" t="s">
        <v>108</v>
      </c>
      <c r="D67" s="32" t="s">
        <v>19</v>
      </c>
      <c r="E67" s="32" t="s">
        <v>20</v>
      </c>
      <c r="F67" s="32" t="str">
        <f t="shared" si="0"/>
        <v>740200008AP53</v>
      </c>
      <c r="G67" s="33">
        <v>16524</v>
      </c>
      <c r="H67" s="33">
        <v>47228</v>
      </c>
      <c r="I67" s="33"/>
      <c r="J67" s="33"/>
      <c r="K67" s="33">
        <v>24</v>
      </c>
      <c r="L67" s="33">
        <v>63776</v>
      </c>
      <c r="M67" s="33">
        <f t="shared" si="1"/>
        <v>63752</v>
      </c>
    </row>
    <row r="68" spans="1:13" x14ac:dyDescent="0.3">
      <c r="A68" s="32" t="s">
        <v>157</v>
      </c>
      <c r="B68" s="32">
        <v>50020401</v>
      </c>
      <c r="C68" s="32" t="s">
        <v>112</v>
      </c>
      <c r="D68" s="32" t="s">
        <v>152</v>
      </c>
      <c r="E68" s="32" t="s">
        <v>153</v>
      </c>
      <c r="F68" s="32" t="str">
        <f t="shared" si="0"/>
        <v>50020401AP134</v>
      </c>
      <c r="G68" s="33">
        <v>9</v>
      </c>
      <c r="H68" s="33">
        <v>1958</v>
      </c>
      <c r="I68" s="33"/>
      <c r="J68" s="33"/>
      <c r="K68" s="33"/>
      <c r="L68" s="33">
        <v>1967</v>
      </c>
      <c r="M68" s="33">
        <f t="shared" si="1"/>
        <v>1967</v>
      </c>
    </row>
    <row r="69" spans="1:13" x14ac:dyDescent="0.3">
      <c r="A69" s="32" t="s">
        <v>157</v>
      </c>
      <c r="B69" s="32">
        <v>50020401</v>
      </c>
      <c r="C69" s="32" t="s">
        <v>112</v>
      </c>
      <c r="D69" s="32" t="s">
        <v>24</v>
      </c>
      <c r="E69" s="32" t="s">
        <v>25</v>
      </c>
      <c r="F69" s="32" t="str">
        <f t="shared" si="0"/>
        <v>50020401AP52</v>
      </c>
      <c r="G69" s="33">
        <v>696</v>
      </c>
      <c r="H69" s="33">
        <v>1723</v>
      </c>
      <c r="I69" s="33"/>
      <c r="J69" s="33"/>
      <c r="K69" s="33"/>
      <c r="L69" s="33">
        <v>2419</v>
      </c>
      <c r="M69" s="33">
        <f t="shared" si="1"/>
        <v>2419</v>
      </c>
    </row>
    <row r="70" spans="1:13" x14ac:dyDescent="0.3">
      <c r="A70" s="32" t="s">
        <v>157</v>
      </c>
      <c r="B70" s="32">
        <v>50020401</v>
      </c>
      <c r="C70" s="32" t="s">
        <v>112</v>
      </c>
      <c r="D70" s="32" t="s">
        <v>19</v>
      </c>
      <c r="E70" s="32" t="s">
        <v>20</v>
      </c>
      <c r="F70" s="32" t="str">
        <f t="shared" ref="F70:F74" si="2">B70&amp;D70</f>
        <v>50020401AP53</v>
      </c>
      <c r="G70" s="33">
        <v>26426</v>
      </c>
      <c r="H70" s="33">
        <v>70648</v>
      </c>
      <c r="I70" s="33"/>
      <c r="J70" s="33"/>
      <c r="K70" s="33">
        <v>40</v>
      </c>
      <c r="L70" s="33">
        <v>97114</v>
      </c>
      <c r="M70" s="33">
        <f t="shared" ref="M70:M74" si="3">G70+H70</f>
        <v>97074</v>
      </c>
    </row>
    <row r="71" spans="1:13" x14ac:dyDescent="0.3">
      <c r="A71" s="32" t="s">
        <v>157</v>
      </c>
      <c r="B71" s="32">
        <v>50043801</v>
      </c>
      <c r="C71" s="32" t="s">
        <v>116</v>
      </c>
      <c r="D71" s="32" t="s">
        <v>19</v>
      </c>
      <c r="E71" s="32" t="s">
        <v>20</v>
      </c>
      <c r="F71" s="32" t="str">
        <f t="shared" si="2"/>
        <v>50043801AP53</v>
      </c>
      <c r="G71" s="33">
        <v>2493</v>
      </c>
      <c r="H71" s="33">
        <v>3662</v>
      </c>
      <c r="I71" s="33"/>
      <c r="J71" s="33"/>
      <c r="K71" s="33"/>
      <c r="L71" s="33">
        <v>6155</v>
      </c>
      <c r="M71" s="33">
        <f t="shared" si="3"/>
        <v>6155</v>
      </c>
    </row>
    <row r="72" spans="1:13" x14ac:dyDescent="0.3">
      <c r="A72" s="32" t="s">
        <v>157</v>
      </c>
      <c r="B72" s="32">
        <v>210020301</v>
      </c>
      <c r="C72" s="32" t="s">
        <v>119</v>
      </c>
      <c r="D72" s="32" t="s">
        <v>24</v>
      </c>
      <c r="E72" s="32" t="s">
        <v>25</v>
      </c>
      <c r="F72" s="32" t="str">
        <f t="shared" si="2"/>
        <v>210020301AP52</v>
      </c>
      <c r="G72" s="33">
        <v>134</v>
      </c>
      <c r="H72" s="33">
        <v>1863</v>
      </c>
      <c r="I72" s="33"/>
      <c r="J72" s="33"/>
      <c r="K72" s="33"/>
      <c r="L72" s="33">
        <v>1997</v>
      </c>
      <c r="M72" s="33">
        <f t="shared" si="3"/>
        <v>1997</v>
      </c>
    </row>
    <row r="73" spans="1:13" x14ac:dyDescent="0.3">
      <c r="A73" s="32" t="s">
        <v>157</v>
      </c>
      <c r="B73" s="32">
        <v>680200030</v>
      </c>
      <c r="C73" s="32" t="s">
        <v>122</v>
      </c>
      <c r="D73" s="32" t="s">
        <v>152</v>
      </c>
      <c r="E73" s="32" t="s">
        <v>153</v>
      </c>
      <c r="F73" s="32" t="str">
        <f t="shared" si="2"/>
        <v>680200030AP134</v>
      </c>
      <c r="G73" s="33"/>
      <c r="H73" s="33">
        <v>664</v>
      </c>
      <c r="I73" s="33"/>
      <c r="J73" s="33"/>
      <c r="K73" s="33"/>
      <c r="L73" s="33">
        <v>664</v>
      </c>
      <c r="M73" s="33">
        <f t="shared" si="3"/>
        <v>664</v>
      </c>
    </row>
    <row r="74" spans="1:13" x14ac:dyDescent="0.3">
      <c r="A74" s="32" t="s">
        <v>157</v>
      </c>
      <c r="B74" s="32">
        <v>680200030</v>
      </c>
      <c r="C74" s="32" t="s">
        <v>122</v>
      </c>
      <c r="D74" s="32" t="s">
        <v>19</v>
      </c>
      <c r="E74" s="32" t="s">
        <v>20</v>
      </c>
      <c r="F74" s="32" t="str">
        <f t="shared" si="2"/>
        <v>680200030AP53</v>
      </c>
      <c r="G74" s="33">
        <v>9051</v>
      </c>
      <c r="H74" s="33">
        <v>31401</v>
      </c>
      <c r="I74" s="33"/>
      <c r="J74" s="33"/>
      <c r="K74" s="33">
        <v>7</v>
      </c>
      <c r="L74" s="33">
        <v>40459</v>
      </c>
      <c r="M74" s="33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3046875" defaultRowHeight="10.5" x14ac:dyDescent="0.25"/>
  <cols>
    <col min="1" max="11" width="9.23046875" style="2"/>
    <col min="12" max="12" width="9.23046875" style="3"/>
    <col min="13" max="16384" width="9.23046875" style="2"/>
  </cols>
  <sheetData>
    <row r="1" spans="1:15" x14ac:dyDescent="0.25">
      <c r="L1" s="3">
        <f>L3-L2</f>
        <v>0</v>
      </c>
    </row>
    <row r="2" spans="1:15" x14ac:dyDescent="0.25">
      <c r="L2" s="3">
        <v>12538472</v>
      </c>
    </row>
    <row r="3" spans="1:15" x14ac:dyDescent="0.25">
      <c r="L3" s="3">
        <f>SUM(L5:L75)</f>
        <v>12538472</v>
      </c>
    </row>
    <row r="4" spans="1:15" ht="31.5" x14ac:dyDescent="0.25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9" t="s">
        <v>7</v>
      </c>
      <c r="G4" s="35" t="s">
        <v>148</v>
      </c>
      <c r="H4" s="35" t="s">
        <v>9</v>
      </c>
      <c r="I4" s="35" t="s">
        <v>10</v>
      </c>
      <c r="J4" s="35" t="s">
        <v>11</v>
      </c>
      <c r="K4" s="35" t="s">
        <v>12</v>
      </c>
      <c r="L4" s="38" t="s">
        <v>149</v>
      </c>
      <c r="M4" s="35" t="s">
        <v>150</v>
      </c>
      <c r="N4" s="2">
        <v>1</v>
      </c>
      <c r="O4" s="2">
        <v>1</v>
      </c>
    </row>
    <row r="5" spans="1:15" hidden="1" x14ac:dyDescent="0.25">
      <c r="A5" s="2" t="s">
        <v>158</v>
      </c>
      <c r="B5" s="2">
        <v>170020401</v>
      </c>
      <c r="C5" s="2" t="s">
        <v>126</v>
      </c>
      <c r="D5" s="2" t="s">
        <v>24</v>
      </c>
      <c r="E5" s="2" t="s">
        <v>25</v>
      </c>
      <c r="F5" s="2" t="s">
        <v>127</v>
      </c>
      <c r="H5" s="2">
        <v>751</v>
      </c>
      <c r="L5" s="3">
        <v>751</v>
      </c>
      <c r="M5" s="2">
        <f>G5+H5</f>
        <v>751</v>
      </c>
      <c r="N5" s="2">
        <v>751</v>
      </c>
      <c r="O5" s="2" t="b">
        <f>L5=N5</f>
        <v>1</v>
      </c>
    </row>
    <row r="6" spans="1:15" hidden="1" x14ac:dyDescent="0.25">
      <c r="A6" s="2" t="s">
        <v>158</v>
      </c>
      <c r="B6" s="2">
        <v>270020302</v>
      </c>
      <c r="C6" s="2" t="s">
        <v>129</v>
      </c>
      <c r="D6" s="2" t="s">
        <v>152</v>
      </c>
      <c r="E6" s="2" t="s">
        <v>153</v>
      </c>
      <c r="F6" s="2" t="s">
        <v>159</v>
      </c>
      <c r="H6" s="2">
        <v>514</v>
      </c>
      <c r="L6" s="3">
        <v>514</v>
      </c>
      <c r="M6" s="2">
        <f t="shared" ref="M6:M69" si="0">G6+H6</f>
        <v>514</v>
      </c>
      <c r="N6" s="2">
        <v>514</v>
      </c>
      <c r="O6" s="2" t="b">
        <f t="shared" ref="O6:O69" si="1">L6=N6</f>
        <v>1</v>
      </c>
    </row>
    <row r="7" spans="1:15" x14ac:dyDescent="0.25">
      <c r="A7" s="2" t="s">
        <v>158</v>
      </c>
      <c r="B7" s="2">
        <v>270020302</v>
      </c>
      <c r="C7" s="2" t="s">
        <v>129</v>
      </c>
      <c r="D7" s="2" t="s">
        <v>19</v>
      </c>
      <c r="E7" s="2" t="s">
        <v>20</v>
      </c>
      <c r="F7" s="2" t="s">
        <v>130</v>
      </c>
      <c r="G7" s="2">
        <v>3083</v>
      </c>
      <c r="H7" s="2">
        <v>98287</v>
      </c>
      <c r="K7" s="2">
        <v>23</v>
      </c>
      <c r="L7" s="3">
        <v>101393</v>
      </c>
      <c r="M7" s="2">
        <f t="shared" si="0"/>
        <v>101370</v>
      </c>
      <c r="N7" s="2">
        <v>101393</v>
      </c>
      <c r="O7" s="2" t="b">
        <f t="shared" si="1"/>
        <v>1</v>
      </c>
    </row>
    <row r="8" spans="1:15" hidden="1" x14ac:dyDescent="0.25">
      <c r="A8" s="2" t="s">
        <v>158</v>
      </c>
      <c r="B8" s="2">
        <v>270024101</v>
      </c>
      <c r="C8" s="2" t="s">
        <v>132</v>
      </c>
      <c r="D8" s="2" t="s">
        <v>152</v>
      </c>
      <c r="E8" s="2" t="s">
        <v>153</v>
      </c>
      <c r="F8" s="2" t="s">
        <v>160</v>
      </c>
      <c r="G8" s="2">
        <v>2</v>
      </c>
      <c r="H8" s="2">
        <v>389</v>
      </c>
      <c r="L8" s="3">
        <v>391</v>
      </c>
      <c r="M8" s="2">
        <f t="shared" si="0"/>
        <v>391</v>
      </c>
      <c r="N8" s="2">
        <v>391</v>
      </c>
      <c r="O8" s="2" t="b">
        <f t="shared" si="1"/>
        <v>1</v>
      </c>
    </row>
    <row r="9" spans="1:15" x14ac:dyDescent="0.25">
      <c r="A9" s="2" t="s">
        <v>158</v>
      </c>
      <c r="B9" s="2">
        <v>270024101</v>
      </c>
      <c r="C9" s="2" t="s">
        <v>132</v>
      </c>
      <c r="D9" s="2" t="s">
        <v>19</v>
      </c>
      <c r="E9" s="2" t="s">
        <v>20</v>
      </c>
      <c r="F9" s="2" t="s">
        <v>133</v>
      </c>
      <c r="G9" s="2">
        <v>264</v>
      </c>
      <c r="H9" s="2">
        <v>21343</v>
      </c>
      <c r="K9" s="2">
        <v>1</v>
      </c>
      <c r="L9" s="3">
        <v>21608</v>
      </c>
      <c r="M9" s="2">
        <f t="shared" si="0"/>
        <v>21607</v>
      </c>
      <c r="N9" s="2">
        <v>21608</v>
      </c>
      <c r="O9" s="2" t="b">
        <f t="shared" si="1"/>
        <v>1</v>
      </c>
    </row>
    <row r="10" spans="1:15" hidden="1" x14ac:dyDescent="0.25">
      <c r="A10" s="2" t="s">
        <v>158</v>
      </c>
      <c r="B10" s="2">
        <v>900200046</v>
      </c>
      <c r="C10" s="2" t="s">
        <v>135</v>
      </c>
      <c r="D10" s="2" t="s">
        <v>152</v>
      </c>
      <c r="E10" s="2" t="s">
        <v>153</v>
      </c>
      <c r="F10" s="2" t="s">
        <v>161</v>
      </c>
      <c r="H10" s="2">
        <v>782</v>
      </c>
      <c r="L10" s="3">
        <v>782</v>
      </c>
      <c r="M10" s="2">
        <f t="shared" si="0"/>
        <v>782</v>
      </c>
      <c r="N10" s="2">
        <v>782</v>
      </c>
      <c r="O10" s="2" t="b">
        <f t="shared" si="1"/>
        <v>1</v>
      </c>
    </row>
    <row r="11" spans="1:15" hidden="1" x14ac:dyDescent="0.25">
      <c r="A11" s="2" t="s">
        <v>158</v>
      </c>
      <c r="B11" s="2">
        <v>900200046</v>
      </c>
      <c r="C11" s="2" t="s">
        <v>135</v>
      </c>
      <c r="D11" s="2" t="s">
        <v>24</v>
      </c>
      <c r="E11" s="2" t="s">
        <v>25</v>
      </c>
      <c r="F11" s="2" t="s">
        <v>136</v>
      </c>
      <c r="G11" s="2">
        <v>36</v>
      </c>
      <c r="H11" s="2">
        <v>249</v>
      </c>
      <c r="L11" s="3">
        <v>285</v>
      </c>
      <c r="M11" s="2">
        <f t="shared" si="0"/>
        <v>285</v>
      </c>
      <c r="N11" s="2">
        <v>285</v>
      </c>
      <c r="O11" s="2" t="b">
        <f t="shared" si="1"/>
        <v>1</v>
      </c>
    </row>
    <row r="12" spans="1:15" x14ac:dyDescent="0.25">
      <c r="A12" s="2" t="s">
        <v>158</v>
      </c>
      <c r="B12" s="2">
        <v>900200046</v>
      </c>
      <c r="C12" s="2" t="s">
        <v>135</v>
      </c>
      <c r="D12" s="2" t="s">
        <v>19</v>
      </c>
      <c r="E12" s="2" t="s">
        <v>20</v>
      </c>
      <c r="F12" s="2" t="s">
        <v>137</v>
      </c>
      <c r="H12" s="2">
        <v>67009</v>
      </c>
      <c r="I12" s="2">
        <v>13</v>
      </c>
      <c r="K12" s="2">
        <v>33</v>
      </c>
      <c r="L12" s="3">
        <v>67055</v>
      </c>
      <c r="M12" s="2">
        <f t="shared" si="0"/>
        <v>67009</v>
      </c>
      <c r="N12" s="2">
        <v>67055</v>
      </c>
      <c r="O12" s="2" t="b">
        <f t="shared" si="1"/>
        <v>1</v>
      </c>
    </row>
    <row r="13" spans="1:15" hidden="1" x14ac:dyDescent="0.25">
      <c r="A13" s="2" t="s">
        <v>162</v>
      </c>
      <c r="B13" s="2">
        <v>50020401</v>
      </c>
      <c r="C13" s="2" t="s">
        <v>112</v>
      </c>
      <c r="D13" s="2" t="s">
        <v>152</v>
      </c>
      <c r="E13" s="2" t="s">
        <v>153</v>
      </c>
      <c r="F13" s="2" t="s">
        <v>163</v>
      </c>
      <c r="G13" s="2">
        <v>1218</v>
      </c>
      <c r="H13" s="2">
        <v>3139</v>
      </c>
      <c r="K13" s="2">
        <v>4</v>
      </c>
      <c r="L13" s="3">
        <v>4361</v>
      </c>
      <c r="M13" s="2">
        <f t="shared" si="0"/>
        <v>4357</v>
      </c>
      <c r="N13" s="2">
        <v>4361</v>
      </c>
      <c r="O13" s="2" t="b">
        <f t="shared" si="1"/>
        <v>1</v>
      </c>
    </row>
    <row r="14" spans="1:15" hidden="1" x14ac:dyDescent="0.25">
      <c r="A14" s="2" t="s">
        <v>162</v>
      </c>
      <c r="B14" s="2">
        <v>50020401</v>
      </c>
      <c r="C14" s="2" t="s">
        <v>112</v>
      </c>
      <c r="D14" s="2" t="s">
        <v>24</v>
      </c>
      <c r="E14" s="2" t="s">
        <v>25</v>
      </c>
      <c r="F14" s="2" t="s">
        <v>113</v>
      </c>
      <c r="G14" s="2">
        <v>194</v>
      </c>
      <c r="H14" s="2">
        <v>3058</v>
      </c>
      <c r="L14" s="3">
        <v>3252</v>
      </c>
      <c r="M14" s="2">
        <f t="shared" si="0"/>
        <v>3252</v>
      </c>
      <c r="N14" s="2">
        <v>3252</v>
      </c>
      <c r="O14" s="2" t="b">
        <f t="shared" si="1"/>
        <v>1</v>
      </c>
    </row>
    <row r="15" spans="1:15" x14ac:dyDescent="0.25">
      <c r="A15" s="2" t="s">
        <v>162</v>
      </c>
      <c r="B15" s="2">
        <v>50020401</v>
      </c>
      <c r="C15" s="2" t="s">
        <v>112</v>
      </c>
      <c r="D15" s="2" t="s">
        <v>19</v>
      </c>
      <c r="E15" s="2" t="s">
        <v>20</v>
      </c>
      <c r="F15" s="2" t="s">
        <v>114</v>
      </c>
      <c r="G15" s="2">
        <v>10316</v>
      </c>
      <c r="H15" s="2">
        <v>132628</v>
      </c>
      <c r="K15" s="2">
        <v>40</v>
      </c>
      <c r="L15" s="3">
        <v>142984</v>
      </c>
      <c r="M15" s="2">
        <f t="shared" si="0"/>
        <v>142944</v>
      </c>
      <c r="N15" s="2">
        <v>142984</v>
      </c>
      <c r="O15" s="2" t="b">
        <f t="shared" si="1"/>
        <v>1</v>
      </c>
    </row>
    <row r="16" spans="1:15" x14ac:dyDescent="0.25">
      <c r="A16" s="2" t="s">
        <v>162</v>
      </c>
      <c r="B16" s="2">
        <v>50043801</v>
      </c>
      <c r="C16" s="2" t="s">
        <v>116</v>
      </c>
      <c r="D16" s="2" t="s">
        <v>19</v>
      </c>
      <c r="E16" s="2" t="s">
        <v>20</v>
      </c>
      <c r="F16" s="2" t="s">
        <v>117</v>
      </c>
      <c r="G16" s="2">
        <v>763</v>
      </c>
      <c r="H16" s="2">
        <v>8152</v>
      </c>
      <c r="L16" s="3">
        <v>8915</v>
      </c>
      <c r="M16" s="2">
        <f t="shared" si="0"/>
        <v>8915</v>
      </c>
      <c r="N16" s="2">
        <v>8915</v>
      </c>
      <c r="O16" s="2" t="b">
        <f t="shared" si="1"/>
        <v>1</v>
      </c>
    </row>
    <row r="17" spans="1:15" hidden="1" x14ac:dyDescent="0.25">
      <c r="A17" s="2" t="s">
        <v>162</v>
      </c>
      <c r="B17" s="2">
        <v>210020301</v>
      </c>
      <c r="C17" s="2" t="s">
        <v>119</v>
      </c>
      <c r="D17" s="2" t="s">
        <v>24</v>
      </c>
      <c r="E17" s="2" t="s">
        <v>25</v>
      </c>
      <c r="F17" s="2" t="s">
        <v>120</v>
      </c>
      <c r="G17" s="2">
        <v>162</v>
      </c>
      <c r="H17" s="2">
        <v>2867</v>
      </c>
      <c r="L17" s="3">
        <v>3029</v>
      </c>
      <c r="M17" s="2">
        <f t="shared" si="0"/>
        <v>3029</v>
      </c>
      <c r="N17" s="2">
        <v>3029</v>
      </c>
      <c r="O17" s="2" t="b">
        <f t="shared" si="1"/>
        <v>1</v>
      </c>
    </row>
    <row r="18" spans="1:15" hidden="1" x14ac:dyDescent="0.25">
      <c r="A18" s="2" t="s">
        <v>162</v>
      </c>
      <c r="B18" s="2">
        <v>680200030</v>
      </c>
      <c r="C18" s="2" t="s">
        <v>122</v>
      </c>
      <c r="D18" s="2" t="s">
        <v>152</v>
      </c>
      <c r="E18" s="2" t="s">
        <v>153</v>
      </c>
      <c r="F18" s="2" t="s">
        <v>164</v>
      </c>
      <c r="H18" s="2">
        <v>1461</v>
      </c>
      <c r="L18" s="3">
        <v>1461</v>
      </c>
      <c r="M18" s="2">
        <f t="shared" si="0"/>
        <v>1461</v>
      </c>
      <c r="N18" s="2">
        <v>1461</v>
      </c>
      <c r="O18" s="2" t="b">
        <f t="shared" si="1"/>
        <v>1</v>
      </c>
    </row>
    <row r="19" spans="1:15" x14ac:dyDescent="0.25">
      <c r="A19" s="2" t="s">
        <v>162</v>
      </c>
      <c r="B19" s="2">
        <v>680200030</v>
      </c>
      <c r="C19" s="2" t="s">
        <v>122</v>
      </c>
      <c r="D19" s="2" t="s">
        <v>19</v>
      </c>
      <c r="E19" s="2" t="s">
        <v>20</v>
      </c>
      <c r="F19" s="2" t="s">
        <v>123</v>
      </c>
      <c r="G19" s="2">
        <v>1712</v>
      </c>
      <c r="H19" s="2">
        <v>52843</v>
      </c>
      <c r="K19" s="2">
        <v>7</v>
      </c>
      <c r="L19" s="3">
        <v>54562</v>
      </c>
      <c r="M19" s="2">
        <f t="shared" si="0"/>
        <v>54555</v>
      </c>
      <c r="N19" s="2">
        <v>54562</v>
      </c>
      <c r="O19" s="2" t="b">
        <f t="shared" si="1"/>
        <v>1</v>
      </c>
    </row>
    <row r="20" spans="1:15" hidden="1" x14ac:dyDescent="0.25">
      <c r="A20" s="2" t="s">
        <v>165</v>
      </c>
      <c r="B20" s="2">
        <v>10000190</v>
      </c>
      <c r="C20" s="2" t="s">
        <v>18</v>
      </c>
      <c r="D20" s="2" t="s">
        <v>152</v>
      </c>
      <c r="E20" s="2" t="s">
        <v>153</v>
      </c>
      <c r="F20" s="2" t="s">
        <v>166</v>
      </c>
      <c r="H20" s="2">
        <v>71</v>
      </c>
      <c r="L20" s="3">
        <v>71</v>
      </c>
      <c r="M20" s="2">
        <f t="shared" si="0"/>
        <v>71</v>
      </c>
      <c r="N20" s="2">
        <v>71</v>
      </c>
      <c r="O20" s="2" t="b">
        <f t="shared" si="1"/>
        <v>1</v>
      </c>
    </row>
    <row r="21" spans="1:15" x14ac:dyDescent="0.25">
      <c r="A21" s="2" t="s">
        <v>165</v>
      </c>
      <c r="B21" s="2">
        <v>10000190</v>
      </c>
      <c r="C21" s="2" t="s">
        <v>18</v>
      </c>
      <c r="D21" s="2" t="s">
        <v>19</v>
      </c>
      <c r="E21" s="2" t="s">
        <v>20</v>
      </c>
      <c r="F21" s="2" t="s">
        <v>21</v>
      </c>
      <c r="G21" s="2">
        <v>1</v>
      </c>
      <c r="H21" s="2">
        <v>8429</v>
      </c>
      <c r="K21" s="2">
        <v>11</v>
      </c>
      <c r="L21" s="3">
        <v>8441</v>
      </c>
      <c r="M21" s="2">
        <f t="shared" si="0"/>
        <v>8430</v>
      </c>
      <c r="N21" s="2">
        <v>8441</v>
      </c>
      <c r="O21" s="2" t="b">
        <f t="shared" si="1"/>
        <v>1</v>
      </c>
    </row>
    <row r="22" spans="1:15" hidden="1" x14ac:dyDescent="0.25">
      <c r="A22" s="2" t="s">
        <v>165</v>
      </c>
      <c r="B22" s="2">
        <v>10000234</v>
      </c>
      <c r="C22" s="2" t="s">
        <v>23</v>
      </c>
      <c r="D22" s="2" t="s">
        <v>152</v>
      </c>
      <c r="E22" s="2" t="s">
        <v>153</v>
      </c>
      <c r="F22" s="2" t="s">
        <v>167</v>
      </c>
      <c r="G22" s="2">
        <v>19275</v>
      </c>
      <c r="H22" s="2">
        <v>37669</v>
      </c>
      <c r="L22" s="3">
        <v>56944</v>
      </c>
      <c r="M22" s="2">
        <f t="shared" si="0"/>
        <v>56944</v>
      </c>
      <c r="N22" s="2">
        <v>56944</v>
      </c>
      <c r="O22" s="2" t="b">
        <f t="shared" si="1"/>
        <v>1</v>
      </c>
    </row>
    <row r="23" spans="1:15" hidden="1" x14ac:dyDescent="0.25">
      <c r="A23" s="2" t="s">
        <v>165</v>
      </c>
      <c r="B23" s="2">
        <v>10000234</v>
      </c>
      <c r="C23" s="2" t="s">
        <v>23</v>
      </c>
      <c r="D23" s="2" t="s">
        <v>24</v>
      </c>
      <c r="E23" s="2" t="s">
        <v>25</v>
      </c>
      <c r="F23" s="2" t="s">
        <v>26</v>
      </c>
      <c r="G23" s="2">
        <v>388</v>
      </c>
      <c r="H23" s="2">
        <v>8268</v>
      </c>
      <c r="L23" s="3">
        <v>8656</v>
      </c>
      <c r="M23" s="2">
        <f t="shared" si="0"/>
        <v>8656</v>
      </c>
      <c r="N23" s="2">
        <v>8656</v>
      </c>
      <c r="O23" s="2" t="b">
        <f t="shared" si="1"/>
        <v>1</v>
      </c>
    </row>
    <row r="24" spans="1:15" x14ac:dyDescent="0.25">
      <c r="A24" s="2" t="s">
        <v>165</v>
      </c>
      <c r="B24" s="2">
        <v>10000234</v>
      </c>
      <c r="C24" s="2" t="s">
        <v>23</v>
      </c>
      <c r="D24" s="2" t="s">
        <v>19</v>
      </c>
      <c r="E24" s="2" t="s">
        <v>20</v>
      </c>
      <c r="F24" s="2" t="s">
        <v>27</v>
      </c>
      <c r="G24" s="2">
        <v>17151</v>
      </c>
      <c r="H24" s="2">
        <v>391105</v>
      </c>
      <c r="I24" s="2">
        <v>859</v>
      </c>
      <c r="J24" s="2">
        <v>3</v>
      </c>
      <c r="K24" s="2">
        <v>1348</v>
      </c>
      <c r="L24" s="3">
        <v>410466</v>
      </c>
      <c r="M24" s="2">
        <f t="shared" si="0"/>
        <v>408256</v>
      </c>
      <c r="N24" s="2">
        <v>410466</v>
      </c>
      <c r="O24" s="2" t="b">
        <f t="shared" si="1"/>
        <v>1</v>
      </c>
    </row>
    <row r="25" spans="1:15" hidden="1" x14ac:dyDescent="0.25">
      <c r="A25" s="2" t="s">
        <v>165</v>
      </c>
      <c r="B25" s="2">
        <v>10000234</v>
      </c>
      <c r="C25" s="2" t="s">
        <v>23</v>
      </c>
      <c r="D25" s="2" t="s">
        <v>28</v>
      </c>
      <c r="E25" s="2" t="s">
        <v>29</v>
      </c>
      <c r="F25" s="2" t="s">
        <v>30</v>
      </c>
      <c r="H25" s="2">
        <v>1263</v>
      </c>
      <c r="L25" s="3">
        <v>1263</v>
      </c>
      <c r="M25" s="2">
        <f t="shared" si="0"/>
        <v>1263</v>
      </c>
      <c r="N25" s="2">
        <v>1263</v>
      </c>
      <c r="O25" s="2" t="b">
        <f t="shared" si="1"/>
        <v>1</v>
      </c>
    </row>
    <row r="26" spans="1:15" x14ac:dyDescent="0.25">
      <c r="A26" s="2" t="s">
        <v>165</v>
      </c>
      <c r="B26" s="2">
        <v>10000297</v>
      </c>
      <c r="C26" s="2" t="s">
        <v>32</v>
      </c>
      <c r="D26" s="2" t="s">
        <v>19</v>
      </c>
      <c r="E26" s="2" t="s">
        <v>20</v>
      </c>
      <c r="F26" s="2" t="s">
        <v>33</v>
      </c>
      <c r="H26" s="2">
        <v>20</v>
      </c>
      <c r="L26" s="3">
        <v>20</v>
      </c>
      <c r="M26" s="2">
        <f t="shared" si="0"/>
        <v>20</v>
      </c>
      <c r="N26" s="2">
        <v>20</v>
      </c>
      <c r="O26" s="2" t="b">
        <f t="shared" si="1"/>
        <v>1</v>
      </c>
    </row>
    <row r="27" spans="1:15" hidden="1" x14ac:dyDescent="0.25">
      <c r="A27" s="2" t="s">
        <v>165</v>
      </c>
      <c r="B27" s="2">
        <v>10001433</v>
      </c>
      <c r="C27" s="2" t="s">
        <v>35</v>
      </c>
      <c r="D27" s="2" t="s">
        <v>152</v>
      </c>
      <c r="E27" s="2" t="s">
        <v>153</v>
      </c>
      <c r="F27" s="2" t="s">
        <v>168</v>
      </c>
      <c r="H27" s="2">
        <v>2</v>
      </c>
      <c r="L27" s="3">
        <v>2</v>
      </c>
      <c r="M27" s="2">
        <f t="shared" si="0"/>
        <v>2</v>
      </c>
      <c r="N27" s="2">
        <v>2</v>
      </c>
      <c r="O27" s="2" t="b">
        <f t="shared" si="1"/>
        <v>1</v>
      </c>
    </row>
    <row r="28" spans="1:15" x14ac:dyDescent="0.25">
      <c r="A28" s="2" t="s">
        <v>165</v>
      </c>
      <c r="B28" s="2">
        <v>10001433</v>
      </c>
      <c r="C28" s="2" t="s">
        <v>35</v>
      </c>
      <c r="D28" s="2" t="s">
        <v>19</v>
      </c>
      <c r="E28" s="2" t="s">
        <v>20</v>
      </c>
      <c r="F28" s="2" t="s">
        <v>36</v>
      </c>
      <c r="G28" s="2">
        <v>86</v>
      </c>
      <c r="H28" s="2">
        <v>406</v>
      </c>
      <c r="L28" s="3">
        <v>492</v>
      </c>
      <c r="M28" s="2">
        <f t="shared" si="0"/>
        <v>492</v>
      </c>
      <c r="N28" s="2">
        <v>492</v>
      </c>
      <c r="O28" s="2" t="b">
        <f t="shared" si="1"/>
        <v>1</v>
      </c>
    </row>
    <row r="29" spans="1:15" hidden="1" x14ac:dyDescent="0.25">
      <c r="A29" s="2" t="s">
        <v>165</v>
      </c>
      <c r="B29" s="2">
        <v>10011803</v>
      </c>
      <c r="C29" s="2" t="s">
        <v>38</v>
      </c>
      <c r="D29" s="2" t="s">
        <v>39</v>
      </c>
      <c r="E29" s="2" t="s">
        <v>40</v>
      </c>
      <c r="F29" s="2" t="s">
        <v>41</v>
      </c>
      <c r="G29" s="2">
        <v>108</v>
      </c>
      <c r="H29" s="2">
        <v>1215</v>
      </c>
      <c r="L29" s="3">
        <v>1323</v>
      </c>
      <c r="M29" s="2">
        <f t="shared" si="0"/>
        <v>1323</v>
      </c>
      <c r="N29" s="2">
        <v>1323</v>
      </c>
      <c r="O29" s="2" t="b">
        <f t="shared" si="1"/>
        <v>1</v>
      </c>
    </row>
    <row r="30" spans="1:15" hidden="1" x14ac:dyDescent="0.25">
      <c r="A30" s="2" t="s">
        <v>165</v>
      </c>
      <c r="B30" s="2">
        <v>10011803</v>
      </c>
      <c r="C30" s="2" t="s">
        <v>38</v>
      </c>
      <c r="D30" s="2" t="s">
        <v>152</v>
      </c>
      <c r="E30" s="2" t="s">
        <v>153</v>
      </c>
      <c r="F30" s="2" t="s">
        <v>169</v>
      </c>
      <c r="H30" s="2">
        <v>7503</v>
      </c>
      <c r="L30" s="3">
        <v>7503</v>
      </c>
      <c r="M30" s="2">
        <f t="shared" si="0"/>
        <v>7503</v>
      </c>
      <c r="N30" s="2">
        <v>7503</v>
      </c>
      <c r="O30" s="2" t="b">
        <f t="shared" si="1"/>
        <v>1</v>
      </c>
    </row>
    <row r="31" spans="1:15" hidden="1" x14ac:dyDescent="0.25">
      <c r="A31" s="2" t="s">
        <v>165</v>
      </c>
      <c r="B31" s="2">
        <v>10011803</v>
      </c>
      <c r="C31" s="2" t="s">
        <v>38</v>
      </c>
      <c r="D31" s="2" t="s">
        <v>24</v>
      </c>
      <c r="E31" s="2" t="s">
        <v>25</v>
      </c>
      <c r="F31" s="2" t="s">
        <v>42</v>
      </c>
      <c r="G31" s="2">
        <v>227</v>
      </c>
      <c r="H31" s="2">
        <v>2834</v>
      </c>
      <c r="L31" s="3">
        <v>3061</v>
      </c>
      <c r="M31" s="2">
        <f t="shared" si="0"/>
        <v>3061</v>
      </c>
      <c r="N31" s="2">
        <v>3061</v>
      </c>
      <c r="O31" s="2" t="b">
        <f t="shared" si="1"/>
        <v>1</v>
      </c>
    </row>
    <row r="32" spans="1:15" x14ac:dyDescent="0.25">
      <c r="A32" s="2" t="s">
        <v>165</v>
      </c>
      <c r="B32" s="2">
        <v>10011803</v>
      </c>
      <c r="C32" s="2" t="s">
        <v>38</v>
      </c>
      <c r="D32" s="2" t="s">
        <v>19</v>
      </c>
      <c r="E32" s="2" t="s">
        <v>20</v>
      </c>
      <c r="F32" s="2" t="s">
        <v>43</v>
      </c>
      <c r="G32" s="2">
        <v>19698</v>
      </c>
      <c r="H32" s="2">
        <v>355722</v>
      </c>
      <c r="I32" s="2">
        <v>2598</v>
      </c>
      <c r="K32" s="2">
        <v>124</v>
      </c>
      <c r="L32" s="3">
        <v>378142</v>
      </c>
      <c r="M32" s="2">
        <f t="shared" si="0"/>
        <v>375420</v>
      </c>
      <c r="N32" s="2">
        <v>378142</v>
      </c>
      <c r="O32" s="2" t="b">
        <f t="shared" si="1"/>
        <v>1</v>
      </c>
    </row>
    <row r="33" spans="1:15" hidden="1" x14ac:dyDescent="0.25">
      <c r="A33" s="2" t="s">
        <v>165</v>
      </c>
      <c r="B33" s="2">
        <v>10011804</v>
      </c>
      <c r="C33" s="2" t="s">
        <v>45</v>
      </c>
      <c r="D33" s="2" t="s">
        <v>46</v>
      </c>
      <c r="E33" s="2" t="s">
        <v>47</v>
      </c>
      <c r="F33" s="2" t="s">
        <v>48</v>
      </c>
      <c r="H33" s="2">
        <v>880</v>
      </c>
      <c r="L33" s="3">
        <v>880</v>
      </c>
      <c r="M33" s="2">
        <f t="shared" si="0"/>
        <v>880</v>
      </c>
      <c r="N33" s="2">
        <v>880</v>
      </c>
      <c r="O33" s="2" t="b">
        <f t="shared" si="1"/>
        <v>1</v>
      </c>
    </row>
    <row r="34" spans="1:15" hidden="1" x14ac:dyDescent="0.25">
      <c r="A34" s="2" t="s">
        <v>165</v>
      </c>
      <c r="B34" s="2">
        <v>10011804</v>
      </c>
      <c r="C34" s="2" t="s">
        <v>45</v>
      </c>
      <c r="D34" s="2" t="s">
        <v>152</v>
      </c>
      <c r="E34" s="2" t="s">
        <v>153</v>
      </c>
      <c r="F34" s="2" t="s">
        <v>170</v>
      </c>
      <c r="H34" s="2">
        <v>1412</v>
      </c>
      <c r="L34" s="3">
        <v>1412</v>
      </c>
      <c r="M34" s="2">
        <f t="shared" si="0"/>
        <v>1412</v>
      </c>
      <c r="N34" s="2">
        <v>1412</v>
      </c>
      <c r="O34" s="2" t="b">
        <f t="shared" si="1"/>
        <v>1</v>
      </c>
    </row>
    <row r="35" spans="1:15" hidden="1" x14ac:dyDescent="0.25">
      <c r="A35" s="2" t="s">
        <v>165</v>
      </c>
      <c r="B35" s="2">
        <v>10011804</v>
      </c>
      <c r="C35" s="2" t="s">
        <v>45</v>
      </c>
      <c r="D35" s="2" t="s">
        <v>24</v>
      </c>
      <c r="E35" s="2" t="s">
        <v>25</v>
      </c>
      <c r="F35" s="2" t="s">
        <v>49</v>
      </c>
      <c r="G35" s="2">
        <v>217</v>
      </c>
      <c r="H35" s="2">
        <v>1923</v>
      </c>
      <c r="L35" s="3">
        <v>2140</v>
      </c>
      <c r="M35" s="2">
        <f t="shared" si="0"/>
        <v>2140</v>
      </c>
      <c r="N35" s="2">
        <v>2140</v>
      </c>
      <c r="O35" s="2" t="b">
        <f t="shared" si="1"/>
        <v>1</v>
      </c>
    </row>
    <row r="36" spans="1:15" x14ac:dyDescent="0.25">
      <c r="A36" s="2" t="s">
        <v>165</v>
      </c>
      <c r="B36" s="2">
        <v>10011804</v>
      </c>
      <c r="C36" s="2" t="s">
        <v>45</v>
      </c>
      <c r="D36" s="2" t="s">
        <v>19</v>
      </c>
      <c r="E36" s="2" t="s">
        <v>20</v>
      </c>
      <c r="F36" s="2" t="s">
        <v>50</v>
      </c>
      <c r="G36" s="2">
        <v>1596</v>
      </c>
      <c r="H36" s="2">
        <v>191546</v>
      </c>
      <c r="I36" s="2">
        <v>7</v>
      </c>
      <c r="L36" s="3">
        <v>193149</v>
      </c>
      <c r="M36" s="2">
        <f t="shared" si="0"/>
        <v>193142</v>
      </c>
      <c r="N36" s="2">
        <v>193149</v>
      </c>
      <c r="O36" s="2" t="b">
        <f t="shared" si="1"/>
        <v>1</v>
      </c>
    </row>
    <row r="37" spans="1:15" x14ac:dyDescent="0.25">
      <c r="A37" s="2" t="s">
        <v>165</v>
      </c>
      <c r="B37" s="2">
        <v>10012202</v>
      </c>
      <c r="C37" s="2" t="s">
        <v>52</v>
      </c>
      <c r="D37" s="2" t="s">
        <v>19</v>
      </c>
      <c r="E37" s="2" t="s">
        <v>20</v>
      </c>
      <c r="F37" s="2" t="s">
        <v>53</v>
      </c>
      <c r="G37" s="2">
        <v>248</v>
      </c>
      <c r="H37" s="2">
        <v>3348</v>
      </c>
      <c r="L37" s="3">
        <v>3596</v>
      </c>
      <c r="M37" s="2">
        <f t="shared" si="0"/>
        <v>3596</v>
      </c>
      <c r="N37" s="2">
        <v>3596</v>
      </c>
      <c r="O37" s="2" t="b">
        <f t="shared" si="1"/>
        <v>1</v>
      </c>
    </row>
    <row r="38" spans="1:15" x14ac:dyDescent="0.25">
      <c r="A38" s="2" t="s">
        <v>165</v>
      </c>
      <c r="B38" s="2">
        <v>10020302</v>
      </c>
      <c r="C38" s="2" t="s">
        <v>55</v>
      </c>
      <c r="D38" s="2" t="s">
        <v>19</v>
      </c>
      <c r="E38" s="2" t="s">
        <v>20</v>
      </c>
      <c r="F38" s="2" t="s">
        <v>56</v>
      </c>
      <c r="G38" s="2">
        <v>842</v>
      </c>
      <c r="H38" s="2">
        <v>9257</v>
      </c>
      <c r="L38" s="3">
        <v>10099</v>
      </c>
      <c r="M38" s="2">
        <f t="shared" si="0"/>
        <v>10099</v>
      </c>
      <c r="N38" s="2">
        <v>10099</v>
      </c>
      <c r="O38" s="2" t="b">
        <f t="shared" si="1"/>
        <v>1</v>
      </c>
    </row>
    <row r="39" spans="1:15" hidden="1" x14ac:dyDescent="0.25">
      <c r="A39" s="2" t="s">
        <v>165</v>
      </c>
      <c r="B39" s="2">
        <v>10040307</v>
      </c>
      <c r="C39" s="2" t="s">
        <v>58</v>
      </c>
      <c r="D39" s="2" t="s">
        <v>152</v>
      </c>
      <c r="E39" s="2" t="s">
        <v>153</v>
      </c>
      <c r="F39" s="2" t="s">
        <v>171</v>
      </c>
      <c r="H39" s="2">
        <v>891</v>
      </c>
      <c r="L39" s="3">
        <v>891</v>
      </c>
      <c r="M39" s="2">
        <f t="shared" si="0"/>
        <v>891</v>
      </c>
      <c r="N39" s="2">
        <v>891</v>
      </c>
      <c r="O39" s="2" t="b">
        <f t="shared" si="1"/>
        <v>1</v>
      </c>
    </row>
    <row r="40" spans="1:15" x14ac:dyDescent="0.25">
      <c r="A40" s="2" t="s">
        <v>165</v>
      </c>
      <c r="B40" s="2">
        <v>10040307</v>
      </c>
      <c r="C40" s="2" t="s">
        <v>58</v>
      </c>
      <c r="D40" s="2" t="s">
        <v>19</v>
      </c>
      <c r="E40" s="2" t="s">
        <v>20</v>
      </c>
      <c r="F40" s="2" t="s">
        <v>59</v>
      </c>
      <c r="H40" s="2">
        <v>56984</v>
      </c>
      <c r="K40" s="2">
        <v>9</v>
      </c>
      <c r="L40" s="3">
        <v>56993</v>
      </c>
      <c r="M40" s="2">
        <f t="shared" si="0"/>
        <v>56984</v>
      </c>
      <c r="N40" s="2">
        <v>56993</v>
      </c>
      <c r="O40" s="2" t="b">
        <f t="shared" si="1"/>
        <v>1</v>
      </c>
    </row>
    <row r="41" spans="1:15" hidden="1" x14ac:dyDescent="0.25">
      <c r="A41" s="2" t="s">
        <v>165</v>
      </c>
      <c r="B41" s="2">
        <v>10054109</v>
      </c>
      <c r="C41" s="2" t="s">
        <v>61</v>
      </c>
      <c r="D41" s="2" t="s">
        <v>152</v>
      </c>
      <c r="E41" s="2" t="s">
        <v>153</v>
      </c>
      <c r="F41" s="2" t="s">
        <v>172</v>
      </c>
      <c r="H41" s="2">
        <v>53</v>
      </c>
      <c r="L41" s="3">
        <v>53</v>
      </c>
      <c r="M41" s="2">
        <f t="shared" si="0"/>
        <v>53</v>
      </c>
      <c r="N41" s="2">
        <v>53</v>
      </c>
      <c r="O41" s="2" t="b">
        <f t="shared" si="1"/>
        <v>1</v>
      </c>
    </row>
    <row r="42" spans="1:15" x14ac:dyDescent="0.25">
      <c r="A42" s="2" t="s">
        <v>165</v>
      </c>
      <c r="B42" s="2">
        <v>10054109</v>
      </c>
      <c r="C42" s="2" t="s">
        <v>61</v>
      </c>
      <c r="D42" s="2" t="s">
        <v>19</v>
      </c>
      <c r="E42" s="2" t="s">
        <v>20</v>
      </c>
      <c r="F42" s="2" t="s">
        <v>62</v>
      </c>
      <c r="G42" s="2">
        <v>263</v>
      </c>
      <c r="H42" s="2">
        <v>16075</v>
      </c>
      <c r="K42" s="2">
        <v>0</v>
      </c>
      <c r="L42" s="3">
        <v>16338</v>
      </c>
      <c r="M42" s="2">
        <f t="shared" si="0"/>
        <v>16338</v>
      </c>
      <c r="N42" s="2">
        <v>16338</v>
      </c>
      <c r="O42" s="2" t="b">
        <f t="shared" si="1"/>
        <v>1</v>
      </c>
    </row>
    <row r="43" spans="1:15" hidden="1" x14ac:dyDescent="0.25">
      <c r="A43" s="2" t="s">
        <v>165</v>
      </c>
      <c r="B43" s="2">
        <v>10064111</v>
      </c>
      <c r="C43" s="2" t="s">
        <v>64</v>
      </c>
      <c r="D43" s="2" t="s">
        <v>152</v>
      </c>
      <c r="E43" s="2" t="s">
        <v>153</v>
      </c>
      <c r="F43" s="2" t="s">
        <v>173</v>
      </c>
      <c r="H43" s="2">
        <v>4935</v>
      </c>
      <c r="L43" s="3">
        <v>4935</v>
      </c>
      <c r="M43" s="2">
        <f t="shared" si="0"/>
        <v>4935</v>
      </c>
      <c r="N43" s="2">
        <v>4935</v>
      </c>
      <c r="O43" s="2" t="b">
        <f t="shared" si="1"/>
        <v>1</v>
      </c>
    </row>
    <row r="44" spans="1:15" x14ac:dyDescent="0.25">
      <c r="A44" s="2" t="s">
        <v>165</v>
      </c>
      <c r="B44" s="2">
        <v>10064111</v>
      </c>
      <c r="C44" s="2" t="s">
        <v>64</v>
      </c>
      <c r="D44" s="2" t="s">
        <v>19</v>
      </c>
      <c r="E44" s="2" t="s">
        <v>20</v>
      </c>
      <c r="F44" s="2" t="s">
        <v>65</v>
      </c>
      <c r="G44" s="2">
        <v>10594</v>
      </c>
      <c r="H44" s="2">
        <v>232482</v>
      </c>
      <c r="K44" s="2">
        <v>33</v>
      </c>
      <c r="L44" s="3">
        <v>243109</v>
      </c>
      <c r="M44" s="2">
        <f t="shared" si="0"/>
        <v>243076</v>
      </c>
      <c r="N44" s="2">
        <v>243109</v>
      </c>
      <c r="O44" s="2" t="b">
        <f t="shared" si="1"/>
        <v>1</v>
      </c>
    </row>
    <row r="45" spans="1:15" hidden="1" x14ac:dyDescent="0.25">
      <c r="A45" s="2" t="s">
        <v>165</v>
      </c>
      <c r="B45" s="2">
        <v>10064114</v>
      </c>
      <c r="C45" s="2" t="s">
        <v>67</v>
      </c>
      <c r="D45" s="2" t="s">
        <v>152</v>
      </c>
      <c r="E45" s="2" t="s">
        <v>153</v>
      </c>
      <c r="F45" s="2" t="s">
        <v>174</v>
      </c>
      <c r="H45" s="2">
        <v>2163</v>
      </c>
      <c r="L45" s="3">
        <v>2163</v>
      </c>
      <c r="M45" s="2">
        <f t="shared" si="0"/>
        <v>2163</v>
      </c>
      <c r="N45" s="2">
        <v>2163</v>
      </c>
      <c r="O45" s="2" t="b">
        <f t="shared" si="1"/>
        <v>1</v>
      </c>
    </row>
    <row r="46" spans="1:15" x14ac:dyDescent="0.25">
      <c r="A46" s="2" t="s">
        <v>165</v>
      </c>
      <c r="B46" s="2">
        <v>10064114</v>
      </c>
      <c r="C46" s="2" t="s">
        <v>67</v>
      </c>
      <c r="D46" s="2" t="s">
        <v>19</v>
      </c>
      <c r="E46" s="2" t="s">
        <v>20</v>
      </c>
      <c r="F46" s="2" t="s">
        <v>68</v>
      </c>
      <c r="G46" s="2">
        <v>3906</v>
      </c>
      <c r="H46" s="2">
        <v>90105</v>
      </c>
      <c r="J46" s="2">
        <v>2</v>
      </c>
      <c r="K46" s="2">
        <v>69</v>
      </c>
      <c r="L46" s="3">
        <v>94082</v>
      </c>
      <c r="M46" s="2">
        <f t="shared" si="0"/>
        <v>94011</v>
      </c>
      <c r="N46" s="2">
        <v>94082</v>
      </c>
      <c r="O46" s="2" t="b">
        <f t="shared" si="1"/>
        <v>1</v>
      </c>
    </row>
    <row r="47" spans="1:15" hidden="1" x14ac:dyDescent="0.25">
      <c r="A47" s="2" t="s">
        <v>165</v>
      </c>
      <c r="B47" s="2">
        <v>10068301</v>
      </c>
      <c r="C47" s="2" t="s">
        <v>70</v>
      </c>
      <c r="D47" s="2" t="s">
        <v>152</v>
      </c>
      <c r="E47" s="2" t="s">
        <v>153</v>
      </c>
      <c r="F47" s="2" t="s">
        <v>175</v>
      </c>
      <c r="H47" s="2">
        <v>22774</v>
      </c>
      <c r="L47" s="3">
        <v>22774</v>
      </c>
      <c r="M47" s="2">
        <f t="shared" si="0"/>
        <v>22774</v>
      </c>
      <c r="N47" s="2">
        <v>22774</v>
      </c>
      <c r="O47" s="2" t="b">
        <f t="shared" si="1"/>
        <v>1</v>
      </c>
    </row>
    <row r="48" spans="1:15" x14ac:dyDescent="0.25">
      <c r="A48" s="2" t="s">
        <v>165</v>
      </c>
      <c r="B48" s="2">
        <v>10068301</v>
      </c>
      <c r="C48" s="2" t="s">
        <v>70</v>
      </c>
      <c r="D48" s="2" t="s">
        <v>19</v>
      </c>
      <c r="E48" s="2" t="s">
        <v>20</v>
      </c>
      <c r="F48" s="2" t="s">
        <v>71</v>
      </c>
      <c r="G48" s="2">
        <v>6068</v>
      </c>
      <c r="H48" s="2">
        <v>790335</v>
      </c>
      <c r="K48" s="2">
        <v>535</v>
      </c>
      <c r="L48" s="3">
        <v>796938</v>
      </c>
      <c r="M48" s="2">
        <f t="shared" si="0"/>
        <v>796403</v>
      </c>
      <c r="N48" s="2">
        <v>796938</v>
      </c>
      <c r="O48" s="2" t="b">
        <f t="shared" si="1"/>
        <v>1</v>
      </c>
    </row>
    <row r="49" spans="1:15" hidden="1" x14ac:dyDescent="0.25">
      <c r="A49" s="2" t="s">
        <v>165</v>
      </c>
      <c r="B49" s="2">
        <v>10068302</v>
      </c>
      <c r="C49" s="2" t="s">
        <v>73</v>
      </c>
      <c r="D49" s="2" t="s">
        <v>152</v>
      </c>
      <c r="E49" s="2" t="s">
        <v>153</v>
      </c>
      <c r="F49" s="2" t="s">
        <v>176</v>
      </c>
      <c r="H49" s="2">
        <v>145550</v>
      </c>
      <c r="L49" s="3">
        <v>145550</v>
      </c>
      <c r="M49" s="2">
        <f t="shared" si="0"/>
        <v>145550</v>
      </c>
      <c r="N49" s="2">
        <v>145550</v>
      </c>
      <c r="O49" s="2" t="b">
        <f t="shared" si="1"/>
        <v>1</v>
      </c>
    </row>
    <row r="50" spans="1:15" hidden="1" x14ac:dyDescent="0.25">
      <c r="A50" s="2" t="s">
        <v>165</v>
      </c>
      <c r="B50" s="2">
        <v>10068302</v>
      </c>
      <c r="C50" s="2" t="s">
        <v>73</v>
      </c>
      <c r="D50" s="2" t="s">
        <v>24</v>
      </c>
      <c r="E50" s="2" t="s">
        <v>25</v>
      </c>
      <c r="F50" s="2" t="s">
        <v>74</v>
      </c>
      <c r="G50" s="2">
        <v>3738</v>
      </c>
      <c r="H50" s="2">
        <v>14153</v>
      </c>
      <c r="L50" s="3">
        <v>17891</v>
      </c>
      <c r="M50" s="2">
        <f t="shared" si="0"/>
        <v>17891</v>
      </c>
      <c r="N50" s="2">
        <v>17891</v>
      </c>
      <c r="O50" s="2" t="b">
        <f t="shared" si="1"/>
        <v>1</v>
      </c>
    </row>
    <row r="51" spans="1:15" x14ac:dyDescent="0.25">
      <c r="A51" s="2" t="s">
        <v>165</v>
      </c>
      <c r="B51" s="2">
        <v>10068302</v>
      </c>
      <c r="C51" s="2" t="s">
        <v>73</v>
      </c>
      <c r="D51" s="2" t="s">
        <v>19</v>
      </c>
      <c r="E51" s="2" t="s">
        <v>20</v>
      </c>
      <c r="F51" s="2" t="s">
        <v>75</v>
      </c>
      <c r="G51" s="2">
        <v>504922</v>
      </c>
      <c r="H51" s="2">
        <v>4464955</v>
      </c>
      <c r="J51" s="2">
        <v>51</v>
      </c>
      <c r="K51" s="2">
        <v>4018</v>
      </c>
      <c r="L51" s="3">
        <v>4973946</v>
      </c>
      <c r="M51" s="2">
        <f t="shared" si="0"/>
        <v>4969877</v>
      </c>
      <c r="N51" s="2">
        <v>4973946</v>
      </c>
      <c r="O51" s="2" t="b">
        <f t="shared" si="1"/>
        <v>1</v>
      </c>
    </row>
    <row r="52" spans="1:15" hidden="1" x14ac:dyDescent="0.25">
      <c r="A52" s="2" t="s">
        <v>165</v>
      </c>
      <c r="B52" s="2">
        <v>10068303</v>
      </c>
      <c r="C52" s="2" t="s">
        <v>77</v>
      </c>
      <c r="D52" s="2" t="s">
        <v>152</v>
      </c>
      <c r="E52" s="2" t="s">
        <v>153</v>
      </c>
      <c r="F52" s="2" t="s">
        <v>177</v>
      </c>
      <c r="G52" s="2">
        <v>40156</v>
      </c>
      <c r="H52" s="2">
        <v>183776</v>
      </c>
      <c r="K52" s="2">
        <v>2</v>
      </c>
      <c r="L52" s="3">
        <v>223934</v>
      </c>
      <c r="M52" s="2">
        <f t="shared" si="0"/>
        <v>223932</v>
      </c>
      <c r="N52" s="2">
        <v>223934</v>
      </c>
      <c r="O52" s="2" t="b">
        <f t="shared" si="1"/>
        <v>1</v>
      </c>
    </row>
    <row r="53" spans="1:15" x14ac:dyDescent="0.25">
      <c r="A53" s="2" t="s">
        <v>165</v>
      </c>
      <c r="B53" s="2">
        <v>10068303</v>
      </c>
      <c r="C53" s="2" t="s">
        <v>77</v>
      </c>
      <c r="D53" s="2" t="s">
        <v>19</v>
      </c>
      <c r="E53" s="2" t="s">
        <v>20</v>
      </c>
      <c r="F53" s="2" t="s">
        <v>78</v>
      </c>
      <c r="G53" s="2">
        <v>281809</v>
      </c>
      <c r="H53" s="2">
        <v>3676787</v>
      </c>
      <c r="J53" s="2">
        <v>12</v>
      </c>
      <c r="K53" s="2">
        <v>4675</v>
      </c>
      <c r="L53" s="3">
        <v>3963283</v>
      </c>
      <c r="M53" s="2">
        <f t="shared" si="0"/>
        <v>3958596</v>
      </c>
      <c r="N53" s="2">
        <v>3963283</v>
      </c>
      <c r="O53" s="2" t="b">
        <f t="shared" si="1"/>
        <v>1</v>
      </c>
    </row>
    <row r="54" spans="1:15" hidden="1" x14ac:dyDescent="0.25">
      <c r="A54" s="2" t="s">
        <v>165</v>
      </c>
      <c r="B54" s="2">
        <v>19164063</v>
      </c>
      <c r="C54" s="2" t="s">
        <v>80</v>
      </c>
      <c r="D54" s="2" t="s">
        <v>24</v>
      </c>
      <c r="E54" s="2" t="s">
        <v>25</v>
      </c>
      <c r="F54" s="2" t="s">
        <v>81</v>
      </c>
      <c r="H54" s="2">
        <v>23966</v>
      </c>
      <c r="L54" s="3">
        <v>23966</v>
      </c>
      <c r="M54" s="2">
        <f t="shared" si="0"/>
        <v>23966</v>
      </c>
      <c r="N54" s="2">
        <v>23966</v>
      </c>
      <c r="O54" s="2" t="b">
        <f t="shared" si="1"/>
        <v>1</v>
      </c>
    </row>
    <row r="55" spans="1:15" hidden="1" x14ac:dyDescent="0.25">
      <c r="A55" s="2" t="s">
        <v>165</v>
      </c>
      <c r="B55" s="2">
        <v>19268301</v>
      </c>
      <c r="C55" s="2" t="s">
        <v>83</v>
      </c>
      <c r="D55" s="2" t="s">
        <v>152</v>
      </c>
      <c r="E55" s="2" t="s">
        <v>153</v>
      </c>
      <c r="F55" s="2" t="s">
        <v>178</v>
      </c>
      <c r="G55" s="2">
        <v>18</v>
      </c>
      <c r="H55" s="2">
        <v>115</v>
      </c>
      <c r="L55" s="3">
        <v>133</v>
      </c>
      <c r="M55" s="2">
        <f t="shared" si="0"/>
        <v>133</v>
      </c>
      <c r="N55" s="2">
        <v>133</v>
      </c>
      <c r="O55" s="2" t="b">
        <f t="shared" si="1"/>
        <v>1</v>
      </c>
    </row>
    <row r="56" spans="1:15" x14ac:dyDescent="0.25">
      <c r="A56" s="2" t="s">
        <v>165</v>
      </c>
      <c r="B56" s="2">
        <v>19268301</v>
      </c>
      <c r="C56" s="2" t="s">
        <v>83</v>
      </c>
      <c r="D56" s="2" t="s">
        <v>19</v>
      </c>
      <c r="E56" s="2" t="s">
        <v>20</v>
      </c>
      <c r="F56" s="2" t="s">
        <v>84</v>
      </c>
      <c r="G56" s="2">
        <v>332</v>
      </c>
      <c r="H56" s="2">
        <v>4976</v>
      </c>
      <c r="L56" s="3">
        <v>5308</v>
      </c>
      <c r="M56" s="2">
        <f t="shared" si="0"/>
        <v>5308</v>
      </c>
      <c r="N56" s="2">
        <v>5308</v>
      </c>
      <c r="O56" s="2" t="b">
        <f t="shared" si="1"/>
        <v>1</v>
      </c>
    </row>
    <row r="57" spans="1:15" hidden="1" x14ac:dyDescent="0.25">
      <c r="A57" s="2" t="s">
        <v>165</v>
      </c>
      <c r="B57" s="2">
        <v>130020302</v>
      </c>
      <c r="C57" s="2" t="s">
        <v>86</v>
      </c>
      <c r="D57" s="2" t="s">
        <v>152</v>
      </c>
      <c r="E57" s="2" t="s">
        <v>153</v>
      </c>
      <c r="F57" s="2" t="s">
        <v>179</v>
      </c>
      <c r="H57" s="2">
        <v>310</v>
      </c>
      <c r="L57" s="3">
        <v>310</v>
      </c>
      <c r="M57" s="2">
        <f t="shared" si="0"/>
        <v>310</v>
      </c>
      <c r="N57" s="2">
        <v>310</v>
      </c>
      <c r="O57" s="2" t="b">
        <f t="shared" si="1"/>
        <v>1</v>
      </c>
    </row>
    <row r="58" spans="1:15" x14ac:dyDescent="0.25">
      <c r="A58" s="2" t="s">
        <v>165</v>
      </c>
      <c r="B58" s="2">
        <v>130020302</v>
      </c>
      <c r="C58" s="2" t="s">
        <v>86</v>
      </c>
      <c r="D58" s="2" t="s">
        <v>19</v>
      </c>
      <c r="E58" s="2" t="s">
        <v>20</v>
      </c>
      <c r="F58" s="2" t="s">
        <v>87</v>
      </c>
      <c r="G58" s="2">
        <v>3808</v>
      </c>
      <c r="H58" s="2">
        <v>46131</v>
      </c>
      <c r="I58" s="2">
        <v>138</v>
      </c>
      <c r="K58" s="2">
        <v>16</v>
      </c>
      <c r="L58" s="3">
        <v>50093</v>
      </c>
      <c r="M58" s="2">
        <f t="shared" si="0"/>
        <v>49939</v>
      </c>
      <c r="N58" s="2">
        <v>50093</v>
      </c>
      <c r="O58" s="2" t="b">
        <f t="shared" si="1"/>
        <v>1</v>
      </c>
    </row>
    <row r="59" spans="1:15" hidden="1" x14ac:dyDescent="0.25">
      <c r="A59" s="2" t="s">
        <v>165</v>
      </c>
      <c r="B59" s="2">
        <v>130024102</v>
      </c>
      <c r="C59" s="2" t="s">
        <v>89</v>
      </c>
      <c r="D59" s="2" t="s">
        <v>152</v>
      </c>
      <c r="E59" s="2" t="s">
        <v>153</v>
      </c>
      <c r="F59" s="2" t="s">
        <v>180</v>
      </c>
      <c r="H59" s="2">
        <v>387</v>
      </c>
      <c r="K59" s="2">
        <v>2</v>
      </c>
      <c r="L59" s="3">
        <v>389</v>
      </c>
      <c r="M59" s="2">
        <f t="shared" si="0"/>
        <v>387</v>
      </c>
      <c r="N59" s="2">
        <v>389</v>
      </c>
      <c r="O59" s="2" t="b">
        <f t="shared" si="1"/>
        <v>1</v>
      </c>
    </row>
    <row r="60" spans="1:15" x14ac:dyDescent="0.25">
      <c r="A60" s="2" t="s">
        <v>165</v>
      </c>
      <c r="B60" s="2">
        <v>130024102</v>
      </c>
      <c r="C60" s="2" t="s">
        <v>89</v>
      </c>
      <c r="D60" s="2" t="s">
        <v>19</v>
      </c>
      <c r="E60" s="2" t="s">
        <v>20</v>
      </c>
      <c r="F60" s="2" t="s">
        <v>90</v>
      </c>
      <c r="G60" s="2">
        <v>3</v>
      </c>
      <c r="H60" s="2">
        <v>31958</v>
      </c>
      <c r="K60" s="2">
        <v>36</v>
      </c>
      <c r="L60" s="3">
        <v>31997</v>
      </c>
      <c r="M60" s="2">
        <f t="shared" si="0"/>
        <v>31961</v>
      </c>
      <c r="N60" s="2">
        <v>31997</v>
      </c>
      <c r="O60" s="2" t="b">
        <f t="shared" si="1"/>
        <v>1</v>
      </c>
    </row>
    <row r="61" spans="1:15" hidden="1" x14ac:dyDescent="0.25">
      <c r="A61" s="2" t="s">
        <v>181</v>
      </c>
      <c r="B61" s="2">
        <v>250000092</v>
      </c>
      <c r="C61" s="2" t="s">
        <v>140</v>
      </c>
      <c r="D61" s="2" t="s">
        <v>152</v>
      </c>
      <c r="E61" s="2" t="s">
        <v>153</v>
      </c>
      <c r="F61" s="2" t="s">
        <v>182</v>
      </c>
      <c r="H61" s="2">
        <v>121</v>
      </c>
      <c r="L61" s="3">
        <v>121</v>
      </c>
      <c r="M61" s="2">
        <f t="shared" si="0"/>
        <v>121</v>
      </c>
      <c r="N61" s="2">
        <v>121</v>
      </c>
      <c r="O61" s="2" t="b">
        <f t="shared" si="1"/>
        <v>1</v>
      </c>
    </row>
    <row r="62" spans="1:15" x14ac:dyDescent="0.25">
      <c r="A62" s="2" t="s">
        <v>181</v>
      </c>
      <c r="B62" s="2">
        <v>250000092</v>
      </c>
      <c r="C62" s="2" t="s">
        <v>140</v>
      </c>
      <c r="D62" s="2" t="s">
        <v>19</v>
      </c>
      <c r="E62" s="2" t="s">
        <v>20</v>
      </c>
      <c r="F62" s="2" t="s">
        <v>141</v>
      </c>
      <c r="G62" s="2">
        <v>3657</v>
      </c>
      <c r="H62" s="2">
        <v>84787</v>
      </c>
      <c r="I62" s="2">
        <v>22</v>
      </c>
      <c r="K62" s="2">
        <v>10</v>
      </c>
      <c r="L62" s="3">
        <v>88476</v>
      </c>
      <c r="M62" s="2">
        <f t="shared" si="0"/>
        <v>88444</v>
      </c>
      <c r="N62" s="2">
        <v>88476</v>
      </c>
      <c r="O62" s="2" t="b">
        <f t="shared" si="1"/>
        <v>1</v>
      </c>
    </row>
    <row r="63" spans="1:15" hidden="1" x14ac:dyDescent="0.25">
      <c r="A63" s="2" t="s">
        <v>181</v>
      </c>
      <c r="B63" s="2">
        <v>360200027</v>
      </c>
      <c r="C63" s="2" t="s">
        <v>143</v>
      </c>
      <c r="D63" s="2" t="s">
        <v>152</v>
      </c>
      <c r="E63" s="2" t="s">
        <v>153</v>
      </c>
      <c r="F63" s="2" t="s">
        <v>183</v>
      </c>
      <c r="G63" s="2">
        <v>7</v>
      </c>
      <c r="H63" s="2">
        <v>2</v>
      </c>
      <c r="L63" s="3">
        <v>9</v>
      </c>
      <c r="M63" s="2">
        <f t="shared" si="0"/>
        <v>9</v>
      </c>
      <c r="N63" s="2">
        <v>9</v>
      </c>
      <c r="O63" s="2" t="b">
        <f t="shared" si="1"/>
        <v>1</v>
      </c>
    </row>
    <row r="64" spans="1:15" x14ac:dyDescent="0.25">
      <c r="A64" s="2" t="s">
        <v>181</v>
      </c>
      <c r="B64" s="2">
        <v>360200027</v>
      </c>
      <c r="C64" s="2" t="s">
        <v>143</v>
      </c>
      <c r="D64" s="2" t="s">
        <v>19</v>
      </c>
      <c r="E64" s="2" t="s">
        <v>20</v>
      </c>
      <c r="F64" s="2" t="s">
        <v>144</v>
      </c>
      <c r="G64" s="2">
        <v>683</v>
      </c>
      <c r="H64" s="2">
        <v>4626</v>
      </c>
      <c r="L64" s="3">
        <v>5309</v>
      </c>
      <c r="M64" s="2">
        <f t="shared" si="0"/>
        <v>5309</v>
      </c>
      <c r="N64" s="2">
        <v>5309</v>
      </c>
      <c r="O64" s="2" t="b">
        <f t="shared" si="1"/>
        <v>1</v>
      </c>
    </row>
    <row r="65" spans="1:15" hidden="1" x14ac:dyDescent="0.25">
      <c r="A65" s="2" t="s">
        <v>184</v>
      </c>
      <c r="B65" s="2">
        <v>90020301</v>
      </c>
      <c r="C65" s="2" t="s">
        <v>93</v>
      </c>
      <c r="D65" s="2" t="s">
        <v>24</v>
      </c>
      <c r="E65" s="2" t="s">
        <v>25</v>
      </c>
      <c r="F65" s="2" t="s">
        <v>94</v>
      </c>
      <c r="G65" s="2">
        <v>219</v>
      </c>
      <c r="H65" s="2">
        <v>989</v>
      </c>
      <c r="L65" s="3">
        <v>1208</v>
      </c>
      <c r="M65" s="2">
        <f t="shared" si="0"/>
        <v>1208</v>
      </c>
      <c r="N65" s="2">
        <v>1208</v>
      </c>
      <c r="O65" s="2" t="b">
        <f t="shared" si="1"/>
        <v>1</v>
      </c>
    </row>
    <row r="66" spans="1:15" hidden="1" x14ac:dyDescent="0.25">
      <c r="A66" s="2" t="s">
        <v>184</v>
      </c>
      <c r="B66" s="2">
        <v>110000048</v>
      </c>
      <c r="C66" s="2" t="s">
        <v>96</v>
      </c>
      <c r="D66" s="2" t="s">
        <v>152</v>
      </c>
      <c r="E66" s="2" t="s">
        <v>153</v>
      </c>
      <c r="F66" s="2" t="s">
        <v>185</v>
      </c>
      <c r="H66" s="2">
        <v>612</v>
      </c>
      <c r="L66" s="3">
        <v>612</v>
      </c>
      <c r="M66" s="2">
        <f t="shared" si="0"/>
        <v>612</v>
      </c>
      <c r="N66" s="2">
        <v>612</v>
      </c>
      <c r="O66" s="2" t="b">
        <f t="shared" si="1"/>
        <v>1</v>
      </c>
    </row>
    <row r="67" spans="1:15" x14ac:dyDescent="0.25">
      <c r="A67" s="2" t="s">
        <v>184</v>
      </c>
      <c r="B67" s="2">
        <v>110000048</v>
      </c>
      <c r="C67" s="2" t="s">
        <v>96</v>
      </c>
      <c r="D67" s="2" t="s">
        <v>19</v>
      </c>
      <c r="E67" s="2" t="s">
        <v>20</v>
      </c>
      <c r="F67" s="2" t="s">
        <v>97</v>
      </c>
      <c r="G67" s="2">
        <v>2622</v>
      </c>
      <c r="H67" s="2">
        <v>63878</v>
      </c>
      <c r="K67" s="2">
        <v>22</v>
      </c>
      <c r="L67" s="3">
        <v>66522</v>
      </c>
      <c r="M67" s="2">
        <f t="shared" si="0"/>
        <v>66500</v>
      </c>
      <c r="N67" s="2">
        <v>66522</v>
      </c>
      <c r="O67" s="2" t="b">
        <f t="shared" si="1"/>
        <v>1</v>
      </c>
    </row>
    <row r="68" spans="1:15" hidden="1" x14ac:dyDescent="0.25">
      <c r="A68" s="2" t="s">
        <v>184</v>
      </c>
      <c r="B68" s="2">
        <v>320200001</v>
      </c>
      <c r="C68" s="2" t="s">
        <v>99</v>
      </c>
      <c r="D68" s="2" t="s">
        <v>152</v>
      </c>
      <c r="E68" s="2" t="s">
        <v>153</v>
      </c>
      <c r="F68" s="2" t="s">
        <v>186</v>
      </c>
      <c r="H68" s="2">
        <v>1010</v>
      </c>
      <c r="L68" s="3">
        <v>1010</v>
      </c>
      <c r="M68" s="2">
        <f t="shared" si="0"/>
        <v>1010</v>
      </c>
      <c r="N68" s="2">
        <v>1010</v>
      </c>
      <c r="O68" s="2" t="b">
        <f t="shared" si="1"/>
        <v>1</v>
      </c>
    </row>
    <row r="69" spans="1:15" x14ac:dyDescent="0.25">
      <c r="A69" s="2" t="s">
        <v>184</v>
      </c>
      <c r="B69" s="2">
        <v>320200001</v>
      </c>
      <c r="C69" s="2" t="s">
        <v>99</v>
      </c>
      <c r="D69" s="2" t="s">
        <v>19</v>
      </c>
      <c r="E69" s="2" t="s">
        <v>20</v>
      </c>
      <c r="F69" s="2" t="s">
        <v>100</v>
      </c>
      <c r="G69" s="2">
        <v>2023</v>
      </c>
      <c r="H69" s="2">
        <v>50108</v>
      </c>
      <c r="K69" s="2">
        <v>36</v>
      </c>
      <c r="L69" s="3">
        <v>52167</v>
      </c>
      <c r="M69" s="2">
        <f t="shared" si="0"/>
        <v>52131</v>
      </c>
      <c r="N69" s="2">
        <v>52167</v>
      </c>
      <c r="O69" s="2" t="b">
        <f t="shared" si="1"/>
        <v>1</v>
      </c>
    </row>
    <row r="70" spans="1:15" hidden="1" x14ac:dyDescent="0.25">
      <c r="A70" s="2" t="s">
        <v>184</v>
      </c>
      <c r="B70" s="2">
        <v>400200024</v>
      </c>
      <c r="C70" s="2" t="s">
        <v>102</v>
      </c>
      <c r="D70" s="2" t="s">
        <v>152</v>
      </c>
      <c r="E70" s="2" t="s">
        <v>153</v>
      </c>
      <c r="F70" s="2" t="s">
        <v>187</v>
      </c>
      <c r="H70" s="2">
        <v>1513</v>
      </c>
      <c r="L70" s="3">
        <v>1513</v>
      </c>
      <c r="M70" s="2">
        <f t="shared" ref="M70:M75" si="2">G70+H70</f>
        <v>1513</v>
      </c>
      <c r="N70" s="2">
        <v>1513</v>
      </c>
      <c r="O70" s="2" t="b">
        <f t="shared" ref="O70:O75" si="3">L70=N70</f>
        <v>1</v>
      </c>
    </row>
    <row r="71" spans="1:15" x14ac:dyDescent="0.25">
      <c r="A71" s="2" t="s">
        <v>184</v>
      </c>
      <c r="B71" s="2">
        <v>400200024</v>
      </c>
      <c r="C71" s="2" t="s">
        <v>102</v>
      </c>
      <c r="D71" s="2" t="s">
        <v>19</v>
      </c>
      <c r="E71" s="2" t="s">
        <v>20</v>
      </c>
      <c r="F71" s="2" t="s">
        <v>103</v>
      </c>
      <c r="G71" s="2">
        <v>1164</v>
      </c>
      <c r="H71" s="2">
        <v>39250</v>
      </c>
      <c r="K71" s="2">
        <v>5</v>
      </c>
      <c r="L71" s="3">
        <v>40419</v>
      </c>
      <c r="M71" s="2">
        <f t="shared" si="2"/>
        <v>40414</v>
      </c>
      <c r="N71" s="2">
        <v>40419</v>
      </c>
      <c r="O71" s="2" t="b">
        <f t="shared" si="3"/>
        <v>1</v>
      </c>
    </row>
    <row r="72" spans="1:15" hidden="1" x14ac:dyDescent="0.25">
      <c r="A72" s="2" t="s">
        <v>184</v>
      </c>
      <c r="B72" s="2">
        <v>460200036</v>
      </c>
      <c r="C72" s="2" t="s">
        <v>105</v>
      </c>
      <c r="D72" s="2" t="s">
        <v>152</v>
      </c>
      <c r="E72" s="2" t="s">
        <v>153</v>
      </c>
      <c r="F72" s="2" t="s">
        <v>188</v>
      </c>
      <c r="H72" s="2">
        <v>110</v>
      </c>
      <c r="L72" s="3">
        <v>110</v>
      </c>
      <c r="M72" s="2">
        <f t="shared" si="2"/>
        <v>110</v>
      </c>
      <c r="N72" s="2">
        <v>110</v>
      </c>
      <c r="O72" s="2" t="b">
        <f t="shared" si="3"/>
        <v>1</v>
      </c>
    </row>
    <row r="73" spans="1:15" x14ac:dyDescent="0.25">
      <c r="A73" s="2" t="s">
        <v>184</v>
      </c>
      <c r="B73" s="2">
        <v>460200036</v>
      </c>
      <c r="C73" s="2" t="s">
        <v>105</v>
      </c>
      <c r="D73" s="2" t="s">
        <v>19</v>
      </c>
      <c r="E73" s="2" t="s">
        <v>20</v>
      </c>
      <c r="F73" s="2" t="s">
        <v>106</v>
      </c>
      <c r="H73" s="2">
        <v>11497</v>
      </c>
      <c r="L73" s="3">
        <v>11497</v>
      </c>
      <c r="M73" s="2">
        <f t="shared" si="2"/>
        <v>11497</v>
      </c>
      <c r="N73" s="2">
        <v>11497</v>
      </c>
      <c r="O73" s="2" t="b">
        <f t="shared" si="3"/>
        <v>1</v>
      </c>
    </row>
    <row r="74" spans="1:15" hidden="1" x14ac:dyDescent="0.25">
      <c r="A74" s="2" t="s">
        <v>184</v>
      </c>
      <c r="B74" s="2">
        <v>740200008</v>
      </c>
      <c r="C74" s="2" t="s">
        <v>108</v>
      </c>
      <c r="D74" s="2" t="s">
        <v>152</v>
      </c>
      <c r="E74" s="2" t="s">
        <v>153</v>
      </c>
      <c r="F74" s="2" t="s">
        <v>189</v>
      </c>
      <c r="H74" s="2">
        <v>1644</v>
      </c>
      <c r="L74" s="3">
        <v>1644</v>
      </c>
      <c r="M74" s="2">
        <f t="shared" si="2"/>
        <v>1644</v>
      </c>
      <c r="N74" s="2">
        <v>1644</v>
      </c>
      <c r="O74" s="2" t="b">
        <f t="shared" si="3"/>
        <v>1</v>
      </c>
    </row>
    <row r="75" spans="1:15" x14ac:dyDescent="0.25">
      <c r="A75" s="2" t="s">
        <v>184</v>
      </c>
      <c r="B75" s="2">
        <v>740200008</v>
      </c>
      <c r="C75" s="2" t="s">
        <v>108</v>
      </c>
      <c r="D75" s="2" t="s">
        <v>19</v>
      </c>
      <c r="E75" s="2" t="s">
        <v>20</v>
      </c>
      <c r="F75" s="2" t="s">
        <v>109</v>
      </c>
      <c r="G75" s="2">
        <v>6922</v>
      </c>
      <c r="H75" s="2">
        <v>86830</v>
      </c>
      <c r="K75" s="2">
        <v>24</v>
      </c>
      <c r="L75" s="3">
        <v>93776</v>
      </c>
      <c r="M75" s="2">
        <f t="shared" si="2"/>
        <v>93752</v>
      </c>
      <c r="N75" s="2">
        <v>93776</v>
      </c>
      <c r="O75" s="2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A72-5D96-4FD3-A798-997A6E24023B}">
  <dimension ref="A1:L133"/>
  <sheetViews>
    <sheetView tabSelected="1" topLeftCell="A88" zoomScale="80" zoomScaleNormal="80" workbookViewId="0">
      <selection activeCell="H12" sqref="H12"/>
    </sheetView>
  </sheetViews>
  <sheetFormatPr defaultColWidth="10.84375" defaultRowHeight="13" x14ac:dyDescent="0.3"/>
  <cols>
    <col min="1" max="1" width="12" style="42" customWidth="1"/>
    <col min="2" max="2" width="12.15234375" style="42" customWidth="1"/>
    <col min="3" max="3" width="28.84375" style="42" customWidth="1"/>
    <col min="4" max="4" width="10.84375" style="42"/>
    <col min="5" max="5" width="16.84375" style="42" customWidth="1"/>
    <col min="6" max="10" width="10.84375" style="42"/>
    <col min="11" max="11" width="13.84375" style="42" customWidth="1"/>
    <col min="12" max="12" width="15.4609375" style="42" customWidth="1"/>
    <col min="13" max="16384" width="10.84375" style="42"/>
  </cols>
  <sheetData>
    <row r="1" spans="1:12" ht="18.649999999999999" customHeight="1" x14ac:dyDescent="0.3">
      <c r="A1" s="73" t="s">
        <v>190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3" spans="1:12" ht="15.5" x14ac:dyDescent="0.3">
      <c r="A3" s="50" t="s">
        <v>209</v>
      </c>
      <c r="B3" s="37"/>
      <c r="C3" s="37"/>
      <c r="D3" s="37"/>
      <c r="E3" s="37"/>
      <c r="F3" s="51"/>
      <c r="G3" s="51"/>
      <c r="H3" s="51"/>
      <c r="I3" s="51"/>
      <c r="J3" s="37"/>
    </row>
    <row r="4" spans="1:12" x14ac:dyDescent="0.3">
      <c r="C4" s="37"/>
      <c r="D4" s="37"/>
      <c r="E4" s="37"/>
      <c r="F4" s="36"/>
      <c r="G4" s="36"/>
      <c r="H4" s="36"/>
      <c r="I4" s="36"/>
      <c r="J4" s="36"/>
      <c r="K4" s="37"/>
      <c r="L4" s="37"/>
    </row>
    <row r="5" spans="1:12" ht="81" customHeight="1" x14ac:dyDescent="0.3">
      <c r="A5" s="52" t="s">
        <v>191</v>
      </c>
      <c r="B5" s="52" t="s">
        <v>192</v>
      </c>
      <c r="C5" s="52" t="s">
        <v>193</v>
      </c>
      <c r="D5" s="52" t="s">
        <v>194</v>
      </c>
      <c r="E5" s="52" t="s">
        <v>195</v>
      </c>
      <c r="F5" s="53" t="s">
        <v>212</v>
      </c>
      <c r="G5" s="53" t="s">
        <v>213</v>
      </c>
      <c r="H5" s="53" t="s">
        <v>196</v>
      </c>
      <c r="I5" s="53" t="s">
        <v>197</v>
      </c>
      <c r="J5" s="53" t="s">
        <v>198</v>
      </c>
      <c r="K5" s="53" t="s">
        <v>199</v>
      </c>
      <c r="L5" s="54" t="s">
        <v>214</v>
      </c>
    </row>
    <row r="6" spans="1:12" s="56" customForma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55" t="s">
        <v>200</v>
      </c>
      <c r="K6" s="55" t="s">
        <v>201</v>
      </c>
      <c r="L6" s="55">
        <v>12</v>
      </c>
    </row>
    <row r="7" spans="1:12" x14ac:dyDescent="0.3">
      <c r="A7" s="57" t="s">
        <v>13</v>
      </c>
      <c r="B7" s="57"/>
      <c r="C7" s="57"/>
      <c r="D7" s="57"/>
      <c r="E7" s="57"/>
      <c r="F7" s="43">
        <f>SUM(F8:F93)</f>
        <v>60004065</v>
      </c>
      <c r="G7" s="43">
        <f>SUM(G8:G93)</f>
        <v>45585632</v>
      </c>
      <c r="H7" s="43">
        <f>SUM(H8:H93)</f>
        <v>46923731.640000001</v>
      </c>
      <c r="I7" s="43">
        <f>SUM(I8:I93)</f>
        <v>44416465.989999995</v>
      </c>
      <c r="J7" s="58">
        <f>H7/G7*100</f>
        <v>102.93535392906257</v>
      </c>
      <c r="K7" s="59">
        <f t="shared" ref="K7:K38" si="0">H7-G7</f>
        <v>1338099.6400000006</v>
      </c>
      <c r="L7" s="43">
        <f>SUM(L8:L93)</f>
        <v>13859983</v>
      </c>
    </row>
    <row r="8" spans="1:12" s="56" customFormat="1" x14ac:dyDescent="0.3">
      <c r="A8" s="40" t="s">
        <v>124</v>
      </c>
      <c r="B8" s="41">
        <v>170020401</v>
      </c>
      <c r="C8" s="40" t="s">
        <v>126</v>
      </c>
      <c r="D8" s="40" t="s">
        <v>24</v>
      </c>
      <c r="E8" s="47" t="s">
        <v>25</v>
      </c>
      <c r="F8" s="49">
        <v>51039</v>
      </c>
      <c r="G8" s="49">
        <v>40489</v>
      </c>
      <c r="H8" s="49">
        <v>39074.46</v>
      </c>
      <c r="I8" s="49">
        <v>39117.54</v>
      </c>
      <c r="J8" s="60">
        <f t="shared" ref="J8:J39" si="1">IFERROR(H8/G8*100,0)</f>
        <v>96.506359752031415</v>
      </c>
      <c r="K8" s="61">
        <f t="shared" si="0"/>
        <v>-1414.5400000000009</v>
      </c>
      <c r="L8" s="49">
        <v>1164</v>
      </c>
    </row>
    <row r="9" spans="1:12" s="56" customFormat="1" x14ac:dyDescent="0.3">
      <c r="A9" s="40" t="s">
        <v>124</v>
      </c>
      <c r="B9" s="41">
        <v>270020302</v>
      </c>
      <c r="C9" s="40" t="s">
        <v>129</v>
      </c>
      <c r="D9" s="40" t="s">
        <v>152</v>
      </c>
      <c r="E9" s="40" t="s">
        <v>153</v>
      </c>
      <c r="F9" s="49">
        <v>5610</v>
      </c>
      <c r="G9" s="49">
        <v>4305</v>
      </c>
      <c r="H9" s="49">
        <v>4500.8100000000004</v>
      </c>
      <c r="I9" s="49">
        <v>4305</v>
      </c>
      <c r="J9" s="60">
        <f t="shared" si="1"/>
        <v>104.54843205574913</v>
      </c>
      <c r="K9" s="61">
        <f t="shared" si="0"/>
        <v>195.8100000000004</v>
      </c>
      <c r="L9" s="49">
        <v>1429</v>
      </c>
    </row>
    <row r="10" spans="1:12" s="56" customFormat="1" x14ac:dyDescent="0.3">
      <c r="A10" s="40" t="s">
        <v>124</v>
      </c>
      <c r="B10" s="41">
        <v>270020302</v>
      </c>
      <c r="C10" s="40" t="s">
        <v>129</v>
      </c>
      <c r="D10" s="40" t="s">
        <v>202</v>
      </c>
      <c r="E10" s="40" t="s">
        <v>203</v>
      </c>
      <c r="F10" s="49">
        <v>129082</v>
      </c>
      <c r="G10" s="49">
        <v>106471</v>
      </c>
      <c r="H10" s="49">
        <v>124708.96</v>
      </c>
      <c r="I10" s="49">
        <v>106470.94</v>
      </c>
      <c r="J10" s="60">
        <f t="shared" si="1"/>
        <v>117.12950944388614</v>
      </c>
      <c r="K10" s="61">
        <f t="shared" si="0"/>
        <v>18237.960000000006</v>
      </c>
      <c r="L10" s="49">
        <v>45215</v>
      </c>
    </row>
    <row r="11" spans="1:12" s="56" customFormat="1" x14ac:dyDescent="0.3">
      <c r="A11" s="40" t="s">
        <v>124</v>
      </c>
      <c r="B11" s="41">
        <v>270020302</v>
      </c>
      <c r="C11" s="40" t="s">
        <v>129</v>
      </c>
      <c r="D11" s="40" t="s">
        <v>19</v>
      </c>
      <c r="E11" s="40" t="s">
        <v>20</v>
      </c>
      <c r="F11" s="49">
        <v>333117</v>
      </c>
      <c r="G11" s="49">
        <v>251004</v>
      </c>
      <c r="H11" s="49">
        <v>257917.59</v>
      </c>
      <c r="I11" s="49">
        <v>251003.89</v>
      </c>
      <c r="J11" s="60">
        <f t="shared" si="1"/>
        <v>102.75437443227997</v>
      </c>
      <c r="K11" s="61">
        <f t="shared" si="0"/>
        <v>6913.5899999999965</v>
      </c>
      <c r="L11" s="49">
        <v>91905</v>
      </c>
    </row>
    <row r="12" spans="1:12" s="56" customFormat="1" x14ac:dyDescent="0.3">
      <c r="A12" s="40" t="s">
        <v>124</v>
      </c>
      <c r="B12" s="41">
        <v>270020302</v>
      </c>
      <c r="C12" s="40" t="s">
        <v>129</v>
      </c>
      <c r="D12" s="40" t="s">
        <v>210</v>
      </c>
      <c r="E12" s="40" t="s">
        <v>211</v>
      </c>
      <c r="F12" s="49">
        <v>220</v>
      </c>
      <c r="G12" s="49">
        <v>88</v>
      </c>
      <c r="H12" s="49">
        <v>89.64</v>
      </c>
      <c r="I12" s="49">
        <v>84.66</v>
      </c>
      <c r="J12" s="60">
        <f t="shared" si="1"/>
        <v>101.86363636363636</v>
      </c>
      <c r="K12" s="61">
        <f t="shared" si="0"/>
        <v>1.6400000000000006</v>
      </c>
      <c r="L12" s="49">
        <v>76</v>
      </c>
    </row>
    <row r="13" spans="1:12" x14ac:dyDescent="0.3">
      <c r="A13" s="40" t="s">
        <v>124</v>
      </c>
      <c r="B13" s="41">
        <v>900200046</v>
      </c>
      <c r="C13" s="40" t="s">
        <v>135</v>
      </c>
      <c r="D13" s="40" t="s">
        <v>152</v>
      </c>
      <c r="E13" s="40" t="s">
        <v>153</v>
      </c>
      <c r="F13" s="49">
        <v>1736</v>
      </c>
      <c r="G13" s="49">
        <v>1736</v>
      </c>
      <c r="H13" s="49">
        <v>2014.28</v>
      </c>
      <c r="I13" s="49">
        <v>1734.97</v>
      </c>
      <c r="J13" s="60">
        <f t="shared" si="1"/>
        <v>116.02995391705069</v>
      </c>
      <c r="K13" s="61">
        <f t="shared" si="0"/>
        <v>278.27999999999997</v>
      </c>
      <c r="L13" s="49">
        <v>527</v>
      </c>
    </row>
    <row r="14" spans="1:12" x14ac:dyDescent="0.3">
      <c r="A14" s="40" t="s">
        <v>124</v>
      </c>
      <c r="B14" s="41">
        <v>900200046</v>
      </c>
      <c r="C14" s="40" t="s">
        <v>135</v>
      </c>
      <c r="D14" s="40" t="s">
        <v>202</v>
      </c>
      <c r="E14" s="40" t="s">
        <v>203</v>
      </c>
      <c r="F14" s="49">
        <v>11292</v>
      </c>
      <c r="G14" s="49">
        <v>11292</v>
      </c>
      <c r="H14" s="49">
        <v>13837.05</v>
      </c>
      <c r="I14" s="49">
        <v>11291.88</v>
      </c>
      <c r="J14" s="60">
        <f t="shared" si="1"/>
        <v>122.53852284803399</v>
      </c>
      <c r="K14" s="61">
        <f t="shared" si="0"/>
        <v>2545.0499999999993</v>
      </c>
      <c r="L14" s="49">
        <v>5184</v>
      </c>
    </row>
    <row r="15" spans="1:12" x14ac:dyDescent="0.3">
      <c r="A15" s="40" t="s">
        <v>124</v>
      </c>
      <c r="B15" s="41">
        <v>900200046</v>
      </c>
      <c r="C15" s="40" t="s">
        <v>135</v>
      </c>
      <c r="D15" s="40" t="s">
        <v>24</v>
      </c>
      <c r="E15" s="40" t="s">
        <v>25</v>
      </c>
      <c r="F15" s="49">
        <v>3980</v>
      </c>
      <c r="G15" s="49">
        <v>3980</v>
      </c>
      <c r="H15" s="49">
        <v>129.24</v>
      </c>
      <c r="I15" s="49">
        <v>129.24</v>
      </c>
      <c r="J15" s="60">
        <f t="shared" si="1"/>
        <v>3.2472361809045234</v>
      </c>
      <c r="K15" s="61">
        <f t="shared" si="0"/>
        <v>-3850.76</v>
      </c>
      <c r="L15" s="49">
        <v>3</v>
      </c>
    </row>
    <row r="16" spans="1:12" x14ac:dyDescent="0.3">
      <c r="A16" s="40" t="s">
        <v>124</v>
      </c>
      <c r="B16" s="41">
        <v>900200046</v>
      </c>
      <c r="C16" s="40" t="s">
        <v>135</v>
      </c>
      <c r="D16" s="62" t="s">
        <v>19</v>
      </c>
      <c r="E16" s="46" t="s">
        <v>20</v>
      </c>
      <c r="F16" s="49">
        <v>57124</v>
      </c>
      <c r="G16" s="49">
        <v>57124</v>
      </c>
      <c r="H16" s="49">
        <v>60417.8</v>
      </c>
      <c r="I16" s="49">
        <v>57123.4</v>
      </c>
      <c r="J16" s="60">
        <f t="shared" si="1"/>
        <v>105.76605279742314</v>
      </c>
      <c r="K16" s="61">
        <f t="shared" si="0"/>
        <v>3293.8000000000029</v>
      </c>
      <c r="L16" s="49">
        <v>25785</v>
      </c>
    </row>
    <row r="17" spans="1:12" x14ac:dyDescent="0.3">
      <c r="A17" s="40" t="s">
        <v>110</v>
      </c>
      <c r="B17" s="41">
        <v>50020401</v>
      </c>
      <c r="C17" s="40" t="s">
        <v>112</v>
      </c>
      <c r="D17" s="40" t="s">
        <v>152</v>
      </c>
      <c r="E17" s="40" t="s">
        <v>153</v>
      </c>
      <c r="F17" s="49">
        <v>30489</v>
      </c>
      <c r="G17" s="49">
        <v>21844</v>
      </c>
      <c r="H17" s="49">
        <v>20671.21</v>
      </c>
      <c r="I17" s="49">
        <v>20671.210000000003</v>
      </c>
      <c r="J17" s="60">
        <f t="shared" si="1"/>
        <v>94.631065738875662</v>
      </c>
      <c r="K17" s="61">
        <f t="shared" si="0"/>
        <v>-1172.7900000000009</v>
      </c>
      <c r="L17" s="49">
        <v>2088</v>
      </c>
    </row>
    <row r="18" spans="1:12" x14ac:dyDescent="0.3">
      <c r="A18" s="40" t="s">
        <v>110</v>
      </c>
      <c r="B18" s="41">
        <v>50020401</v>
      </c>
      <c r="C18" s="40" t="s">
        <v>112</v>
      </c>
      <c r="D18" s="40" t="s">
        <v>202</v>
      </c>
      <c r="E18" s="40" t="s">
        <v>203</v>
      </c>
      <c r="F18" s="49">
        <v>260078</v>
      </c>
      <c r="G18" s="49">
        <v>210215</v>
      </c>
      <c r="H18" s="49">
        <v>238679.61</v>
      </c>
      <c r="I18" s="49">
        <v>238679.61</v>
      </c>
      <c r="J18" s="60">
        <f t="shared" si="1"/>
        <v>113.54071307946624</v>
      </c>
      <c r="K18" s="61">
        <f t="shared" si="0"/>
        <v>28464.609999999986</v>
      </c>
      <c r="L18" s="49">
        <v>86664</v>
      </c>
    </row>
    <row r="19" spans="1:12" x14ac:dyDescent="0.3">
      <c r="A19" s="40" t="s">
        <v>110</v>
      </c>
      <c r="B19" s="41">
        <v>50020401</v>
      </c>
      <c r="C19" s="40" t="s">
        <v>112</v>
      </c>
      <c r="D19" s="40" t="s">
        <v>24</v>
      </c>
      <c r="E19" s="40" t="s">
        <v>25</v>
      </c>
      <c r="F19" s="49">
        <v>143184</v>
      </c>
      <c r="G19" s="49">
        <v>107388</v>
      </c>
      <c r="H19" s="49">
        <v>103355.39</v>
      </c>
      <c r="I19" s="49">
        <v>89311.72</v>
      </c>
      <c r="J19" s="60">
        <f t="shared" si="1"/>
        <v>96.24482251275748</v>
      </c>
      <c r="K19" s="61">
        <f t="shared" si="0"/>
        <v>-4032.6100000000006</v>
      </c>
      <c r="L19" s="49">
        <v>2639</v>
      </c>
    </row>
    <row r="20" spans="1:12" x14ac:dyDescent="0.3">
      <c r="A20" s="40" t="s">
        <v>110</v>
      </c>
      <c r="B20" s="41">
        <v>50020401</v>
      </c>
      <c r="C20" s="40" t="s">
        <v>112</v>
      </c>
      <c r="D20" s="40" t="s">
        <v>19</v>
      </c>
      <c r="E20" s="40" t="s">
        <v>20</v>
      </c>
      <c r="F20" s="49">
        <v>239434</v>
      </c>
      <c r="G20" s="49">
        <v>179374</v>
      </c>
      <c r="H20" s="49">
        <v>172804.36</v>
      </c>
      <c r="I20" s="49">
        <v>172804.36</v>
      </c>
      <c r="J20" s="60">
        <f t="shared" si="1"/>
        <v>96.337462508501787</v>
      </c>
      <c r="K20" s="61">
        <f t="shared" si="0"/>
        <v>-6569.640000000014</v>
      </c>
      <c r="L20" s="49">
        <v>67493</v>
      </c>
    </row>
    <row r="21" spans="1:12" x14ac:dyDescent="0.3">
      <c r="A21" s="40" t="s">
        <v>110</v>
      </c>
      <c r="B21" s="41">
        <v>50020401</v>
      </c>
      <c r="C21" s="40" t="s">
        <v>112</v>
      </c>
      <c r="D21" s="40" t="s">
        <v>210</v>
      </c>
      <c r="E21" s="40" t="s">
        <v>211</v>
      </c>
      <c r="F21" s="49">
        <v>6855</v>
      </c>
      <c r="G21" s="49">
        <v>3429</v>
      </c>
      <c r="H21" s="49">
        <v>1082.1600000000001</v>
      </c>
      <c r="I21" s="49">
        <v>766.53</v>
      </c>
      <c r="J21" s="60">
        <f t="shared" si="1"/>
        <v>31.559055118110241</v>
      </c>
      <c r="K21" s="61">
        <f t="shared" si="0"/>
        <v>-2346.84</v>
      </c>
      <c r="L21" s="49">
        <v>215</v>
      </c>
    </row>
    <row r="22" spans="1:12" x14ac:dyDescent="0.3">
      <c r="A22" s="40" t="s">
        <v>110</v>
      </c>
      <c r="B22" s="41">
        <v>50043801</v>
      </c>
      <c r="C22" s="40" t="s">
        <v>116</v>
      </c>
      <c r="D22" s="62" t="s">
        <v>19</v>
      </c>
      <c r="E22" s="46" t="s">
        <v>20</v>
      </c>
      <c r="F22" s="49">
        <v>40789</v>
      </c>
      <c r="G22" s="49">
        <v>30591</v>
      </c>
      <c r="H22" s="49">
        <v>26691.45</v>
      </c>
      <c r="I22" s="49">
        <v>26691.449999999997</v>
      </c>
      <c r="J22" s="60">
        <f t="shared" si="1"/>
        <v>87.25262332058449</v>
      </c>
      <c r="K22" s="61">
        <f t="shared" si="0"/>
        <v>-3899.5499999999993</v>
      </c>
      <c r="L22" s="49">
        <v>5953</v>
      </c>
    </row>
    <row r="23" spans="1:12" x14ac:dyDescent="0.3">
      <c r="A23" s="40" t="s">
        <v>110</v>
      </c>
      <c r="B23" s="41">
        <v>210020301</v>
      </c>
      <c r="C23" s="40" t="s">
        <v>119</v>
      </c>
      <c r="D23" s="40" t="s">
        <v>24</v>
      </c>
      <c r="E23" s="40" t="s">
        <v>25</v>
      </c>
      <c r="F23" s="49">
        <v>118152</v>
      </c>
      <c r="G23" s="49">
        <v>88614</v>
      </c>
      <c r="H23" s="49">
        <v>78844.240000000005</v>
      </c>
      <c r="I23" s="49">
        <v>78844.240000000005</v>
      </c>
      <c r="J23" s="60">
        <f t="shared" si="1"/>
        <v>88.974924955424655</v>
      </c>
      <c r="K23" s="61">
        <f t="shared" si="0"/>
        <v>-9769.7599999999948</v>
      </c>
      <c r="L23" s="49">
        <v>2080</v>
      </c>
    </row>
    <row r="24" spans="1:12" x14ac:dyDescent="0.3">
      <c r="A24" s="40" t="s">
        <v>110</v>
      </c>
      <c r="B24" s="41">
        <v>680200030</v>
      </c>
      <c r="C24" s="40" t="s">
        <v>122</v>
      </c>
      <c r="D24" s="40" t="s">
        <v>152</v>
      </c>
      <c r="E24" s="40" t="s">
        <v>153</v>
      </c>
      <c r="F24" s="49">
        <v>7432</v>
      </c>
      <c r="G24" s="49">
        <v>5909</v>
      </c>
      <c r="H24" s="49">
        <v>6262.57</v>
      </c>
      <c r="I24" s="49">
        <v>6262.57</v>
      </c>
      <c r="J24" s="60">
        <f t="shared" si="1"/>
        <v>105.98358436283635</v>
      </c>
      <c r="K24" s="61">
        <f t="shared" si="0"/>
        <v>353.56999999999971</v>
      </c>
      <c r="L24" s="49">
        <v>3047</v>
      </c>
    </row>
    <row r="25" spans="1:12" x14ac:dyDescent="0.3">
      <c r="A25" s="40" t="s">
        <v>110</v>
      </c>
      <c r="B25" s="41">
        <v>680200030</v>
      </c>
      <c r="C25" s="40" t="s">
        <v>122</v>
      </c>
      <c r="D25" s="40" t="s">
        <v>19</v>
      </c>
      <c r="E25" s="40" t="s">
        <v>20</v>
      </c>
      <c r="F25" s="49">
        <v>150010</v>
      </c>
      <c r="G25" s="49">
        <v>112495</v>
      </c>
      <c r="H25" s="49">
        <v>98336.5</v>
      </c>
      <c r="I25" s="49">
        <v>98336.5</v>
      </c>
      <c r="J25" s="60">
        <f t="shared" si="1"/>
        <v>87.414107293657494</v>
      </c>
      <c r="K25" s="61">
        <f t="shared" si="0"/>
        <v>-14158.5</v>
      </c>
      <c r="L25" s="49">
        <v>44376</v>
      </c>
    </row>
    <row r="26" spans="1:12" x14ac:dyDescent="0.3">
      <c r="A26" s="40" t="s">
        <v>110</v>
      </c>
      <c r="B26" s="41">
        <v>680200030</v>
      </c>
      <c r="C26" s="40" t="s">
        <v>122</v>
      </c>
      <c r="D26" s="40" t="s">
        <v>202</v>
      </c>
      <c r="E26" s="40" t="s">
        <v>203</v>
      </c>
      <c r="F26" s="49">
        <v>3312</v>
      </c>
      <c r="G26" s="49">
        <v>1656</v>
      </c>
      <c r="H26" s="49">
        <v>166.07</v>
      </c>
      <c r="I26" s="49">
        <v>166.07</v>
      </c>
      <c r="J26" s="60">
        <f t="shared" si="1"/>
        <v>10.028381642512077</v>
      </c>
      <c r="K26" s="61">
        <f t="shared" si="0"/>
        <v>-1489.93</v>
      </c>
      <c r="L26" s="49">
        <v>50</v>
      </c>
    </row>
    <row r="27" spans="1:12" x14ac:dyDescent="0.3">
      <c r="A27" s="40" t="s">
        <v>16</v>
      </c>
      <c r="B27" s="41">
        <v>10000190</v>
      </c>
      <c r="C27" s="40" t="s">
        <v>18</v>
      </c>
      <c r="D27" s="40" t="s">
        <v>152</v>
      </c>
      <c r="E27" s="40" t="s">
        <v>153</v>
      </c>
      <c r="F27" s="49">
        <v>1363</v>
      </c>
      <c r="G27" s="49">
        <v>1223</v>
      </c>
      <c r="H27" s="49">
        <v>1535.95</v>
      </c>
      <c r="I27" s="49">
        <v>1222.45</v>
      </c>
      <c r="J27" s="60">
        <f t="shared" si="1"/>
        <v>125.58871627146362</v>
      </c>
      <c r="K27" s="61">
        <f t="shared" si="0"/>
        <v>312.95000000000005</v>
      </c>
      <c r="L27" s="49">
        <v>531</v>
      </c>
    </row>
    <row r="28" spans="1:12" x14ac:dyDescent="0.3">
      <c r="A28" s="40" t="s">
        <v>16</v>
      </c>
      <c r="B28" s="41">
        <v>10000190</v>
      </c>
      <c r="C28" s="40" t="s">
        <v>18</v>
      </c>
      <c r="D28" s="40" t="s">
        <v>19</v>
      </c>
      <c r="E28" s="40" t="s">
        <v>20</v>
      </c>
      <c r="F28" s="49">
        <v>48967</v>
      </c>
      <c r="G28" s="49">
        <v>37826</v>
      </c>
      <c r="H28" s="49">
        <v>56462.77</v>
      </c>
      <c r="I28" s="49">
        <v>37825.53</v>
      </c>
      <c r="J28" s="60">
        <f t="shared" si="1"/>
        <v>149.26973510283932</v>
      </c>
      <c r="K28" s="61">
        <f t="shared" si="0"/>
        <v>18636.769999999997</v>
      </c>
      <c r="L28" s="49">
        <v>20714</v>
      </c>
    </row>
    <row r="29" spans="1:12" x14ac:dyDescent="0.3">
      <c r="A29" s="40" t="s">
        <v>16</v>
      </c>
      <c r="B29" s="41">
        <v>10000234</v>
      </c>
      <c r="C29" s="40" t="s">
        <v>23</v>
      </c>
      <c r="D29" s="40" t="s">
        <v>152</v>
      </c>
      <c r="E29" s="40" t="s">
        <v>153</v>
      </c>
      <c r="F29" s="49">
        <v>593115</v>
      </c>
      <c r="G29" s="49">
        <v>474206</v>
      </c>
      <c r="H29" s="49">
        <v>549465.5</v>
      </c>
      <c r="I29" s="49">
        <v>474205.33999999997</v>
      </c>
      <c r="J29" s="60">
        <f t="shared" si="1"/>
        <v>115.87063428130391</v>
      </c>
      <c r="K29" s="61">
        <f t="shared" si="0"/>
        <v>75259.5</v>
      </c>
      <c r="L29" s="49">
        <v>107229</v>
      </c>
    </row>
    <row r="30" spans="1:12" x14ac:dyDescent="0.3">
      <c r="A30" s="40" t="s">
        <v>16</v>
      </c>
      <c r="B30" s="41">
        <v>10000234</v>
      </c>
      <c r="C30" s="40" t="s">
        <v>23</v>
      </c>
      <c r="D30" s="40" t="s">
        <v>202</v>
      </c>
      <c r="E30" s="40" t="s">
        <v>203</v>
      </c>
      <c r="F30" s="49">
        <v>916869</v>
      </c>
      <c r="G30" s="49">
        <v>738003</v>
      </c>
      <c r="H30" s="49">
        <v>861060.28</v>
      </c>
      <c r="I30" s="49">
        <v>738002.51</v>
      </c>
      <c r="J30" s="60">
        <f t="shared" si="1"/>
        <v>116.67436040232899</v>
      </c>
      <c r="K30" s="61">
        <f t="shared" si="0"/>
        <v>123057.28000000003</v>
      </c>
      <c r="L30" s="49">
        <v>252387</v>
      </c>
    </row>
    <row r="31" spans="1:12" x14ac:dyDescent="0.3">
      <c r="A31" s="40" t="s">
        <v>16</v>
      </c>
      <c r="B31" s="41">
        <v>10000234</v>
      </c>
      <c r="C31" s="40" t="s">
        <v>23</v>
      </c>
      <c r="D31" s="62" t="s">
        <v>24</v>
      </c>
      <c r="E31" s="46" t="s">
        <v>25</v>
      </c>
      <c r="F31" s="49">
        <v>570764</v>
      </c>
      <c r="G31" s="49">
        <v>438763</v>
      </c>
      <c r="H31" s="49">
        <v>518679.01</v>
      </c>
      <c r="I31" s="49">
        <v>438744.58</v>
      </c>
      <c r="J31" s="60">
        <f t="shared" si="1"/>
        <v>118.21393554151103</v>
      </c>
      <c r="K31" s="61">
        <f t="shared" si="0"/>
        <v>79916.010000000009</v>
      </c>
      <c r="L31" s="49">
        <v>8951</v>
      </c>
    </row>
    <row r="32" spans="1:12" x14ac:dyDescent="0.3">
      <c r="A32" s="40" t="s">
        <v>16</v>
      </c>
      <c r="B32" s="41">
        <v>10000234</v>
      </c>
      <c r="C32" s="40" t="s">
        <v>23</v>
      </c>
      <c r="D32" s="40" t="s">
        <v>19</v>
      </c>
      <c r="E32" s="40" t="s">
        <v>20</v>
      </c>
      <c r="F32" s="49">
        <v>1298035</v>
      </c>
      <c r="G32" s="49">
        <v>973845</v>
      </c>
      <c r="H32" s="49">
        <v>868452.11</v>
      </c>
      <c r="I32" s="49">
        <v>868452.11</v>
      </c>
      <c r="J32" s="60">
        <f t="shared" si="1"/>
        <v>89.177652501168041</v>
      </c>
      <c r="K32" s="61">
        <f t="shared" si="0"/>
        <v>-105392.89000000001</v>
      </c>
      <c r="L32" s="49">
        <v>228842</v>
      </c>
    </row>
    <row r="33" spans="1:12" x14ac:dyDescent="0.3">
      <c r="A33" s="40" t="s">
        <v>16</v>
      </c>
      <c r="B33" s="41">
        <v>10000234</v>
      </c>
      <c r="C33" s="40" t="s">
        <v>23</v>
      </c>
      <c r="D33" s="40" t="s">
        <v>28</v>
      </c>
      <c r="E33" s="40" t="s">
        <v>29</v>
      </c>
      <c r="F33" s="49">
        <v>492464</v>
      </c>
      <c r="G33" s="49">
        <v>413241</v>
      </c>
      <c r="H33" s="49">
        <v>462054.01</v>
      </c>
      <c r="I33" s="49">
        <v>413239.87</v>
      </c>
      <c r="J33" s="60">
        <f t="shared" si="1"/>
        <v>111.81223789507817</v>
      </c>
      <c r="K33" s="61">
        <f t="shared" si="0"/>
        <v>48813.010000000009</v>
      </c>
      <c r="L33" s="49">
        <v>2329</v>
      </c>
    </row>
    <row r="34" spans="1:12" x14ac:dyDescent="0.3">
      <c r="A34" s="40" t="s">
        <v>16</v>
      </c>
      <c r="B34" s="41">
        <v>10000234</v>
      </c>
      <c r="C34" s="40" t="s">
        <v>23</v>
      </c>
      <c r="D34" s="62" t="s">
        <v>204</v>
      </c>
      <c r="E34" s="46" t="s">
        <v>205</v>
      </c>
      <c r="F34" s="49">
        <v>5082853</v>
      </c>
      <c r="G34" s="49">
        <v>3812138</v>
      </c>
      <c r="H34" s="49">
        <v>3387962.43</v>
      </c>
      <c r="I34" s="49">
        <v>3396822.12</v>
      </c>
      <c r="J34" s="60">
        <f t="shared" si="1"/>
        <v>88.873026894619244</v>
      </c>
      <c r="K34" s="61">
        <f t="shared" si="0"/>
        <v>-424175.56999999983</v>
      </c>
      <c r="L34" s="49">
        <v>50031</v>
      </c>
    </row>
    <row r="35" spans="1:12" x14ac:dyDescent="0.3">
      <c r="A35" s="40" t="s">
        <v>16</v>
      </c>
      <c r="B35" s="41">
        <v>10000234</v>
      </c>
      <c r="C35" s="40" t="s">
        <v>23</v>
      </c>
      <c r="D35" s="40" t="s">
        <v>210</v>
      </c>
      <c r="E35" s="40" t="s">
        <v>211</v>
      </c>
      <c r="F35" s="49">
        <v>4064</v>
      </c>
      <c r="G35" s="49">
        <v>1626</v>
      </c>
      <c r="H35" s="49">
        <v>58.44</v>
      </c>
      <c r="I35" s="49">
        <v>58.44</v>
      </c>
      <c r="J35" s="60">
        <f t="shared" si="1"/>
        <v>3.5940959409594098</v>
      </c>
      <c r="K35" s="61">
        <f t="shared" si="0"/>
        <v>-1567.56</v>
      </c>
      <c r="L35" s="49">
        <v>5741</v>
      </c>
    </row>
    <row r="36" spans="1:12" x14ac:dyDescent="0.3">
      <c r="A36" s="40" t="s">
        <v>16</v>
      </c>
      <c r="B36" s="41">
        <v>10001433</v>
      </c>
      <c r="C36" s="40" t="s">
        <v>35</v>
      </c>
      <c r="D36" s="40" t="s">
        <v>152</v>
      </c>
      <c r="E36" s="40" t="s">
        <v>153</v>
      </c>
      <c r="F36" s="49">
        <v>114</v>
      </c>
      <c r="G36" s="49">
        <v>57</v>
      </c>
      <c r="H36" s="49">
        <v>0</v>
      </c>
      <c r="I36" s="49">
        <v>0</v>
      </c>
      <c r="J36" s="60">
        <f t="shared" si="1"/>
        <v>0</v>
      </c>
      <c r="K36" s="61">
        <f t="shared" si="0"/>
        <v>-57</v>
      </c>
      <c r="L36" s="49">
        <v>0</v>
      </c>
    </row>
    <row r="37" spans="1:12" x14ac:dyDescent="0.3">
      <c r="A37" s="40" t="s">
        <v>16</v>
      </c>
      <c r="B37" s="41">
        <v>10001433</v>
      </c>
      <c r="C37" s="40" t="s">
        <v>35</v>
      </c>
      <c r="D37" s="40" t="s">
        <v>19</v>
      </c>
      <c r="E37" s="40" t="s">
        <v>20</v>
      </c>
      <c r="F37" s="49">
        <v>68173</v>
      </c>
      <c r="G37" s="49">
        <v>52967</v>
      </c>
      <c r="H37" s="49">
        <v>90709.45</v>
      </c>
      <c r="I37" s="49">
        <v>52935.49</v>
      </c>
      <c r="J37" s="60">
        <f t="shared" si="1"/>
        <v>171.25653708913094</v>
      </c>
      <c r="K37" s="61">
        <f t="shared" si="0"/>
        <v>37742.449999999997</v>
      </c>
      <c r="L37" s="49">
        <v>897</v>
      </c>
    </row>
    <row r="38" spans="1:12" x14ac:dyDescent="0.3">
      <c r="A38" s="40" t="s">
        <v>16</v>
      </c>
      <c r="B38" s="41">
        <v>10011401</v>
      </c>
      <c r="C38" s="40" t="s">
        <v>206</v>
      </c>
      <c r="D38" s="40" t="s">
        <v>24</v>
      </c>
      <c r="E38" s="40" t="s">
        <v>25</v>
      </c>
      <c r="F38" s="49">
        <v>4672</v>
      </c>
      <c r="G38" s="49">
        <v>3338</v>
      </c>
      <c r="H38" s="49">
        <v>2571.34</v>
      </c>
      <c r="I38" s="49">
        <v>2571.34</v>
      </c>
      <c r="J38" s="60">
        <f t="shared" si="1"/>
        <v>77.032354703415223</v>
      </c>
      <c r="K38" s="61">
        <f t="shared" si="0"/>
        <v>-766.65999999999985</v>
      </c>
      <c r="L38" s="49">
        <v>60</v>
      </c>
    </row>
    <row r="39" spans="1:12" x14ac:dyDescent="0.3">
      <c r="A39" s="40" t="s">
        <v>16</v>
      </c>
      <c r="B39" s="41">
        <v>10011401</v>
      </c>
      <c r="C39" s="40" t="s">
        <v>206</v>
      </c>
      <c r="D39" s="62" t="s">
        <v>19</v>
      </c>
      <c r="E39" s="46" t="s">
        <v>20</v>
      </c>
      <c r="F39" s="49">
        <v>5574</v>
      </c>
      <c r="G39" s="49">
        <v>4329</v>
      </c>
      <c r="H39" s="49">
        <v>7602.93</v>
      </c>
      <c r="I39" s="49">
        <v>4328.67</v>
      </c>
      <c r="J39" s="60">
        <f t="shared" si="1"/>
        <v>175.62785862785864</v>
      </c>
      <c r="K39" s="61">
        <f t="shared" ref="K39:K70" si="2">H39-G39</f>
        <v>3273.9300000000003</v>
      </c>
      <c r="L39" s="49">
        <v>512</v>
      </c>
    </row>
    <row r="40" spans="1:12" x14ac:dyDescent="0.3">
      <c r="A40" s="40" t="s">
        <v>16</v>
      </c>
      <c r="B40" s="41">
        <v>10011803</v>
      </c>
      <c r="C40" s="40" t="s">
        <v>38</v>
      </c>
      <c r="D40" s="40" t="s">
        <v>39</v>
      </c>
      <c r="E40" s="40" t="s">
        <v>40</v>
      </c>
      <c r="F40" s="49">
        <v>0</v>
      </c>
      <c r="G40" s="49">
        <v>0</v>
      </c>
      <c r="H40" s="49">
        <v>0</v>
      </c>
      <c r="I40" s="49">
        <v>0</v>
      </c>
      <c r="J40" s="60">
        <f t="shared" ref="J40:J71" si="3">IFERROR(H40/G40*100,0)</f>
        <v>0</v>
      </c>
      <c r="K40" s="61">
        <f t="shared" si="2"/>
        <v>0</v>
      </c>
      <c r="L40" s="49">
        <v>0</v>
      </c>
    </row>
    <row r="41" spans="1:12" x14ac:dyDescent="0.3">
      <c r="A41" s="40" t="s">
        <v>16</v>
      </c>
      <c r="B41" s="41">
        <v>10011803</v>
      </c>
      <c r="C41" s="40" t="s">
        <v>38</v>
      </c>
      <c r="D41" s="40" t="s">
        <v>152</v>
      </c>
      <c r="E41" s="40" t="s">
        <v>153</v>
      </c>
      <c r="F41" s="49">
        <v>73304</v>
      </c>
      <c r="G41" s="49">
        <v>55878</v>
      </c>
      <c r="H41" s="49">
        <v>57149.61</v>
      </c>
      <c r="I41" s="49">
        <v>55877.75</v>
      </c>
      <c r="J41" s="60">
        <f t="shared" si="3"/>
        <v>102.27568989584452</v>
      </c>
      <c r="K41" s="61">
        <f t="shared" si="2"/>
        <v>1271.6100000000006</v>
      </c>
      <c r="L41" s="49">
        <v>9644</v>
      </c>
    </row>
    <row r="42" spans="1:12" x14ac:dyDescent="0.3">
      <c r="A42" s="40" t="s">
        <v>16</v>
      </c>
      <c r="B42" s="41">
        <v>10011803</v>
      </c>
      <c r="C42" s="40" t="s">
        <v>38</v>
      </c>
      <c r="D42" s="40" t="s">
        <v>202</v>
      </c>
      <c r="E42" s="40" t="s">
        <v>203</v>
      </c>
      <c r="F42" s="49">
        <v>869360</v>
      </c>
      <c r="G42" s="49">
        <v>671031</v>
      </c>
      <c r="H42" s="49">
        <v>699004.4</v>
      </c>
      <c r="I42" s="49">
        <v>671030.97</v>
      </c>
      <c r="J42" s="60">
        <f t="shared" si="3"/>
        <v>104.16871947793769</v>
      </c>
      <c r="K42" s="61">
        <f t="shared" si="2"/>
        <v>27973.400000000023</v>
      </c>
      <c r="L42" s="49">
        <v>233798</v>
      </c>
    </row>
    <row r="43" spans="1:12" x14ac:dyDescent="0.3">
      <c r="A43" s="40" t="s">
        <v>16</v>
      </c>
      <c r="B43" s="41">
        <v>10011803</v>
      </c>
      <c r="C43" s="40" t="s">
        <v>38</v>
      </c>
      <c r="D43" s="40" t="s">
        <v>24</v>
      </c>
      <c r="E43" s="40" t="s">
        <v>25</v>
      </c>
      <c r="F43" s="49">
        <v>191220</v>
      </c>
      <c r="G43" s="49">
        <v>149182</v>
      </c>
      <c r="H43" s="49">
        <v>170790.59</v>
      </c>
      <c r="I43" s="49">
        <v>149180.54999999999</v>
      </c>
      <c r="J43" s="60">
        <f t="shared" si="3"/>
        <v>114.48471665482431</v>
      </c>
      <c r="K43" s="61">
        <f t="shared" si="2"/>
        <v>21608.589999999997</v>
      </c>
      <c r="L43" s="49">
        <v>3532</v>
      </c>
    </row>
    <row r="44" spans="1:12" x14ac:dyDescent="0.3">
      <c r="A44" s="40" t="s">
        <v>16</v>
      </c>
      <c r="B44" s="41">
        <v>10011803</v>
      </c>
      <c r="C44" s="40" t="s">
        <v>38</v>
      </c>
      <c r="D44" s="40" t="s">
        <v>19</v>
      </c>
      <c r="E44" s="40" t="s">
        <v>20</v>
      </c>
      <c r="F44" s="49">
        <v>687676</v>
      </c>
      <c r="G44" s="49">
        <v>515920</v>
      </c>
      <c r="H44" s="49">
        <v>494247.59</v>
      </c>
      <c r="I44" s="49">
        <v>494247.59</v>
      </c>
      <c r="J44" s="60">
        <f t="shared" si="3"/>
        <v>95.799269266552955</v>
      </c>
      <c r="K44" s="61">
        <f t="shared" si="2"/>
        <v>-21672.409999999974</v>
      </c>
      <c r="L44" s="49">
        <v>128529</v>
      </c>
    </row>
    <row r="45" spans="1:12" x14ac:dyDescent="0.3">
      <c r="A45" s="40" t="s">
        <v>16</v>
      </c>
      <c r="B45" s="41">
        <v>10011803</v>
      </c>
      <c r="C45" s="40" t="s">
        <v>38</v>
      </c>
      <c r="D45" s="40" t="s">
        <v>210</v>
      </c>
      <c r="E45" s="40" t="s">
        <v>211</v>
      </c>
      <c r="F45" s="49">
        <v>25570</v>
      </c>
      <c r="G45" s="49">
        <v>10228</v>
      </c>
      <c r="H45" s="49">
        <v>3509.89</v>
      </c>
      <c r="I45" s="49">
        <v>3509.8900000000003</v>
      </c>
      <c r="J45" s="60">
        <f t="shared" si="3"/>
        <v>34.316484161126318</v>
      </c>
      <c r="K45" s="61">
        <f t="shared" si="2"/>
        <v>-6718.1100000000006</v>
      </c>
      <c r="L45" s="49">
        <v>1653</v>
      </c>
    </row>
    <row r="46" spans="1:12" x14ac:dyDescent="0.3">
      <c r="A46" s="40" t="s">
        <v>16</v>
      </c>
      <c r="B46" s="41">
        <v>10011804</v>
      </c>
      <c r="C46" s="40" t="s">
        <v>45</v>
      </c>
      <c r="D46" s="40" t="s">
        <v>46</v>
      </c>
      <c r="E46" s="40" t="s">
        <v>207</v>
      </c>
      <c r="F46" s="49">
        <v>808362</v>
      </c>
      <c r="G46" s="49">
        <v>620419</v>
      </c>
      <c r="H46" s="49">
        <v>662122.9</v>
      </c>
      <c r="I46" s="49">
        <v>620417.15</v>
      </c>
      <c r="J46" s="60">
        <f t="shared" si="3"/>
        <v>106.72189278535957</v>
      </c>
      <c r="K46" s="61">
        <f t="shared" si="2"/>
        <v>41703.900000000023</v>
      </c>
      <c r="L46" s="49">
        <v>1073</v>
      </c>
    </row>
    <row r="47" spans="1:12" x14ac:dyDescent="0.3">
      <c r="A47" s="40" t="s">
        <v>16</v>
      </c>
      <c r="B47" s="41">
        <v>10011804</v>
      </c>
      <c r="C47" s="40" t="s">
        <v>45</v>
      </c>
      <c r="D47" s="40" t="s">
        <v>152</v>
      </c>
      <c r="E47" s="40" t="s">
        <v>153</v>
      </c>
      <c r="F47" s="49">
        <v>16627</v>
      </c>
      <c r="G47" s="49">
        <v>14762</v>
      </c>
      <c r="H47" s="49">
        <v>23095.01</v>
      </c>
      <c r="I47" s="49">
        <v>14761.759999999998</v>
      </c>
      <c r="J47" s="60">
        <f t="shared" si="3"/>
        <v>156.44905839317164</v>
      </c>
      <c r="K47" s="61">
        <f t="shared" si="2"/>
        <v>8333.0099999999984</v>
      </c>
      <c r="L47" s="49">
        <v>5504</v>
      </c>
    </row>
    <row r="48" spans="1:12" x14ac:dyDescent="0.3">
      <c r="A48" s="40" t="s">
        <v>16</v>
      </c>
      <c r="B48" s="41">
        <v>10011804</v>
      </c>
      <c r="C48" s="40" t="s">
        <v>45</v>
      </c>
      <c r="D48" s="40" t="s">
        <v>202</v>
      </c>
      <c r="E48" s="40" t="s">
        <v>203</v>
      </c>
      <c r="F48" s="49">
        <v>447753</v>
      </c>
      <c r="G48" s="49">
        <v>344665</v>
      </c>
      <c r="H48" s="49">
        <v>318316.78000000003</v>
      </c>
      <c r="I48" s="49">
        <v>318316.78000000003</v>
      </c>
      <c r="J48" s="60">
        <f t="shared" si="3"/>
        <v>92.355411776652701</v>
      </c>
      <c r="K48" s="61">
        <f t="shared" si="2"/>
        <v>-26348.219999999972</v>
      </c>
      <c r="L48" s="49">
        <v>68093</v>
      </c>
    </row>
    <row r="49" spans="1:12" x14ac:dyDescent="0.3">
      <c r="A49" s="40" t="s">
        <v>16</v>
      </c>
      <c r="B49" s="41">
        <v>10011804</v>
      </c>
      <c r="C49" s="40" t="s">
        <v>45</v>
      </c>
      <c r="D49" s="40" t="s">
        <v>24</v>
      </c>
      <c r="E49" s="40" t="s">
        <v>25</v>
      </c>
      <c r="F49" s="49">
        <v>108058</v>
      </c>
      <c r="G49" s="49">
        <v>77654</v>
      </c>
      <c r="H49" s="49">
        <v>63108.53</v>
      </c>
      <c r="I49" s="49">
        <v>63108.53</v>
      </c>
      <c r="J49" s="60">
        <f t="shared" si="3"/>
        <v>81.268872176578157</v>
      </c>
      <c r="K49" s="61">
        <f t="shared" si="2"/>
        <v>-14545.470000000001</v>
      </c>
      <c r="L49" s="49">
        <v>1306</v>
      </c>
    </row>
    <row r="50" spans="1:12" x14ac:dyDescent="0.3">
      <c r="A50" s="40" t="s">
        <v>16</v>
      </c>
      <c r="B50" s="41">
        <v>10011804</v>
      </c>
      <c r="C50" s="40" t="s">
        <v>45</v>
      </c>
      <c r="D50" s="62" t="s">
        <v>19</v>
      </c>
      <c r="E50" s="40" t="s">
        <v>20</v>
      </c>
      <c r="F50" s="49">
        <v>813040</v>
      </c>
      <c r="G50" s="49">
        <v>584522</v>
      </c>
      <c r="H50" s="49">
        <v>523494.65</v>
      </c>
      <c r="I50" s="49">
        <v>523494.64999999997</v>
      </c>
      <c r="J50" s="60">
        <f t="shared" si="3"/>
        <v>89.55944344267624</v>
      </c>
      <c r="K50" s="61">
        <f t="shared" si="2"/>
        <v>-61027.349999999977</v>
      </c>
      <c r="L50" s="49">
        <v>104655</v>
      </c>
    </row>
    <row r="51" spans="1:12" x14ac:dyDescent="0.3">
      <c r="A51" s="40" t="s">
        <v>16</v>
      </c>
      <c r="B51" s="41">
        <v>10011804</v>
      </c>
      <c r="C51" s="40" t="s">
        <v>45</v>
      </c>
      <c r="D51" s="40" t="s">
        <v>210</v>
      </c>
      <c r="E51" s="40" t="s">
        <v>211</v>
      </c>
      <c r="F51" s="49">
        <v>159</v>
      </c>
      <c r="G51" s="49">
        <v>64</v>
      </c>
      <c r="H51" s="49">
        <v>2.4</v>
      </c>
      <c r="I51" s="49">
        <v>2.4</v>
      </c>
      <c r="J51" s="60">
        <f t="shared" si="3"/>
        <v>3.75</v>
      </c>
      <c r="K51" s="61">
        <f t="shared" si="2"/>
        <v>-61.6</v>
      </c>
      <c r="L51" s="49">
        <v>240</v>
      </c>
    </row>
    <row r="52" spans="1:12" x14ac:dyDescent="0.3">
      <c r="A52" s="40" t="s">
        <v>16</v>
      </c>
      <c r="B52" s="41">
        <v>10012202</v>
      </c>
      <c r="C52" s="40" t="s">
        <v>208</v>
      </c>
      <c r="D52" s="40" t="s">
        <v>19</v>
      </c>
      <c r="E52" s="40" t="s">
        <v>20</v>
      </c>
      <c r="F52" s="49">
        <v>119949</v>
      </c>
      <c r="G52" s="49">
        <v>85771</v>
      </c>
      <c r="H52" s="49">
        <v>72262</v>
      </c>
      <c r="I52" s="49">
        <v>72262</v>
      </c>
      <c r="J52" s="60">
        <f t="shared" si="3"/>
        <v>84.249921302071797</v>
      </c>
      <c r="K52" s="61">
        <f t="shared" si="2"/>
        <v>-13509</v>
      </c>
      <c r="L52" s="49">
        <v>2700</v>
      </c>
    </row>
    <row r="53" spans="1:12" x14ac:dyDescent="0.3">
      <c r="A53" s="40" t="s">
        <v>16</v>
      </c>
      <c r="B53" s="41">
        <v>10054109</v>
      </c>
      <c r="C53" s="40" t="s">
        <v>61</v>
      </c>
      <c r="D53" s="62" t="s">
        <v>152</v>
      </c>
      <c r="E53" s="46" t="s">
        <v>153</v>
      </c>
      <c r="F53" s="49">
        <v>384</v>
      </c>
      <c r="G53" s="49">
        <v>300</v>
      </c>
      <c r="H53" s="49">
        <v>284.75</v>
      </c>
      <c r="I53" s="49">
        <v>284.75</v>
      </c>
      <c r="J53" s="60">
        <f t="shared" si="3"/>
        <v>94.916666666666671</v>
      </c>
      <c r="K53" s="61">
        <f t="shared" si="2"/>
        <v>-15.25</v>
      </c>
      <c r="L53" s="49">
        <v>122</v>
      </c>
    </row>
    <row r="54" spans="1:12" x14ac:dyDescent="0.3">
      <c r="A54" s="40" t="s">
        <v>16</v>
      </c>
      <c r="B54" s="41">
        <v>10054109</v>
      </c>
      <c r="C54" s="40" t="s">
        <v>61</v>
      </c>
      <c r="D54" s="40" t="s">
        <v>19</v>
      </c>
      <c r="E54" s="40" t="s">
        <v>20</v>
      </c>
      <c r="F54" s="49">
        <v>48634</v>
      </c>
      <c r="G54" s="49">
        <v>36731</v>
      </c>
      <c r="H54" s="49">
        <v>36878.639999999999</v>
      </c>
      <c r="I54" s="49">
        <v>36729.86</v>
      </c>
      <c r="J54" s="60">
        <f t="shared" si="3"/>
        <v>100.40194930712477</v>
      </c>
      <c r="K54" s="61">
        <f t="shared" si="2"/>
        <v>147.63999999999942</v>
      </c>
      <c r="L54" s="49">
        <v>16497</v>
      </c>
    </row>
    <row r="55" spans="1:12" x14ac:dyDescent="0.3">
      <c r="A55" s="40" t="s">
        <v>16</v>
      </c>
      <c r="B55" s="41">
        <v>10064111</v>
      </c>
      <c r="C55" s="40" t="s">
        <v>64</v>
      </c>
      <c r="D55" s="40" t="s">
        <v>152</v>
      </c>
      <c r="E55" s="40" t="s">
        <v>153</v>
      </c>
      <c r="F55" s="49">
        <v>21649</v>
      </c>
      <c r="G55" s="49">
        <v>16236</v>
      </c>
      <c r="H55" s="49">
        <v>14609.05</v>
      </c>
      <c r="I55" s="49">
        <v>14609.05</v>
      </c>
      <c r="J55" s="60">
        <f t="shared" si="3"/>
        <v>89.979366839122932</v>
      </c>
      <c r="K55" s="61">
        <f t="shared" si="2"/>
        <v>-1626.9500000000007</v>
      </c>
      <c r="L55" s="49">
        <v>5800</v>
      </c>
    </row>
    <row r="56" spans="1:12" x14ac:dyDescent="0.3">
      <c r="A56" s="40" t="s">
        <v>16</v>
      </c>
      <c r="B56" s="41">
        <v>10064111</v>
      </c>
      <c r="C56" s="40" t="s">
        <v>64</v>
      </c>
      <c r="D56" s="40" t="s">
        <v>19</v>
      </c>
      <c r="E56" s="40" t="s">
        <v>20</v>
      </c>
      <c r="F56" s="49">
        <v>822868</v>
      </c>
      <c r="G56" s="49">
        <v>617841</v>
      </c>
      <c r="H56" s="49">
        <v>514803.83</v>
      </c>
      <c r="I56" s="49">
        <v>514803.83</v>
      </c>
      <c r="J56" s="60">
        <f t="shared" si="3"/>
        <v>83.323028092988324</v>
      </c>
      <c r="K56" s="61">
        <f t="shared" si="2"/>
        <v>-103037.16999999998</v>
      </c>
      <c r="L56" s="49">
        <v>203635</v>
      </c>
    </row>
    <row r="57" spans="1:12" x14ac:dyDescent="0.3">
      <c r="A57" s="40" t="s">
        <v>16</v>
      </c>
      <c r="B57" s="41">
        <v>10064111</v>
      </c>
      <c r="C57" s="40" t="s">
        <v>64</v>
      </c>
      <c r="D57" s="40" t="s">
        <v>210</v>
      </c>
      <c r="E57" s="40" t="s">
        <v>211</v>
      </c>
      <c r="F57" s="49">
        <v>25</v>
      </c>
      <c r="G57" s="49">
        <v>10</v>
      </c>
      <c r="H57" s="49">
        <v>0</v>
      </c>
      <c r="I57" s="49">
        <v>0</v>
      </c>
      <c r="J57" s="60">
        <f t="shared" si="3"/>
        <v>0</v>
      </c>
      <c r="K57" s="61">
        <f t="shared" si="2"/>
        <v>-10</v>
      </c>
      <c r="L57" s="49">
        <v>6</v>
      </c>
    </row>
    <row r="58" spans="1:12" x14ac:dyDescent="0.3">
      <c r="A58" s="40" t="s">
        <v>16</v>
      </c>
      <c r="B58" s="41">
        <v>10068302</v>
      </c>
      <c r="C58" s="40" t="s">
        <v>73</v>
      </c>
      <c r="D58" s="62" t="s">
        <v>152</v>
      </c>
      <c r="E58" s="46" t="s">
        <v>153</v>
      </c>
      <c r="F58" s="49">
        <v>1064645</v>
      </c>
      <c r="G58" s="49">
        <v>812519</v>
      </c>
      <c r="H58" s="49">
        <v>836569.57</v>
      </c>
      <c r="I58" s="49">
        <v>812518.36</v>
      </c>
      <c r="J58" s="60">
        <f t="shared" si="3"/>
        <v>102.96000093536273</v>
      </c>
      <c r="K58" s="61">
        <f t="shared" si="2"/>
        <v>24050.569999999949</v>
      </c>
      <c r="L58" s="49">
        <v>302681</v>
      </c>
    </row>
    <row r="59" spans="1:12" x14ac:dyDescent="0.3">
      <c r="A59" s="40" t="s">
        <v>16</v>
      </c>
      <c r="B59" s="41">
        <v>10068302</v>
      </c>
      <c r="C59" s="40" t="s">
        <v>73</v>
      </c>
      <c r="D59" s="40" t="s">
        <v>202</v>
      </c>
      <c r="E59" s="40" t="s">
        <v>203</v>
      </c>
      <c r="F59" s="49">
        <v>454425</v>
      </c>
      <c r="G59" s="49">
        <v>390226</v>
      </c>
      <c r="H59" s="49">
        <v>475616.9</v>
      </c>
      <c r="I59" s="49">
        <v>390225.56</v>
      </c>
      <c r="J59" s="60">
        <f t="shared" si="3"/>
        <v>121.88242198110839</v>
      </c>
      <c r="K59" s="61">
        <f t="shared" si="2"/>
        <v>85390.900000000023</v>
      </c>
      <c r="L59" s="49">
        <v>193563</v>
      </c>
    </row>
    <row r="60" spans="1:12" x14ac:dyDescent="0.3">
      <c r="A60" s="40" t="s">
        <v>16</v>
      </c>
      <c r="B60" s="41">
        <v>10068302</v>
      </c>
      <c r="C60" s="40" t="s">
        <v>73</v>
      </c>
      <c r="D60" s="40" t="s">
        <v>24</v>
      </c>
      <c r="E60" s="40" t="s">
        <v>25</v>
      </c>
      <c r="F60" s="49">
        <v>1220057</v>
      </c>
      <c r="G60" s="49">
        <v>986064</v>
      </c>
      <c r="H60" s="49">
        <v>1053899.28</v>
      </c>
      <c r="I60" s="49">
        <v>986045.07</v>
      </c>
      <c r="J60" s="60">
        <f t="shared" si="3"/>
        <v>106.87939930876698</v>
      </c>
      <c r="K60" s="61">
        <f t="shared" si="2"/>
        <v>67835.280000000028</v>
      </c>
      <c r="L60" s="49">
        <v>24794</v>
      </c>
    </row>
    <row r="61" spans="1:12" x14ac:dyDescent="0.3">
      <c r="A61" s="40" t="s">
        <v>16</v>
      </c>
      <c r="B61" s="41">
        <v>10068302</v>
      </c>
      <c r="C61" s="40" t="s">
        <v>73</v>
      </c>
      <c r="D61" s="40" t="s">
        <v>19</v>
      </c>
      <c r="E61" s="40" t="s">
        <v>20</v>
      </c>
      <c r="F61" s="49">
        <v>19377740</v>
      </c>
      <c r="G61" s="49">
        <v>14615948</v>
      </c>
      <c r="H61" s="49">
        <v>14915910.32</v>
      </c>
      <c r="I61" s="49">
        <v>14615947.890000001</v>
      </c>
      <c r="J61" s="60">
        <f t="shared" si="3"/>
        <v>102.05229465786276</v>
      </c>
      <c r="K61" s="61">
        <f t="shared" si="2"/>
        <v>299962.3200000003</v>
      </c>
      <c r="L61" s="49">
        <v>5616579</v>
      </c>
    </row>
    <row r="62" spans="1:12" x14ac:dyDescent="0.3">
      <c r="A62" s="40" t="s">
        <v>16</v>
      </c>
      <c r="B62" s="41">
        <v>10068303</v>
      </c>
      <c r="C62" s="40" t="s">
        <v>77</v>
      </c>
      <c r="D62" s="40" t="s">
        <v>152</v>
      </c>
      <c r="E62" s="40" t="s">
        <v>153</v>
      </c>
      <c r="F62" s="49">
        <v>1830937</v>
      </c>
      <c r="G62" s="49">
        <v>1373208</v>
      </c>
      <c r="H62" s="49">
        <v>1065633.01</v>
      </c>
      <c r="I62" s="49">
        <v>1065633.01</v>
      </c>
      <c r="J62" s="60">
        <f t="shared" si="3"/>
        <v>77.601718749089727</v>
      </c>
      <c r="K62" s="61">
        <f t="shared" si="2"/>
        <v>-307574.99</v>
      </c>
      <c r="L62" s="49">
        <v>168086</v>
      </c>
    </row>
    <row r="63" spans="1:12" x14ac:dyDescent="0.3">
      <c r="A63" s="40" t="s">
        <v>16</v>
      </c>
      <c r="B63" s="41">
        <v>10068303</v>
      </c>
      <c r="C63" s="40" t="s">
        <v>77</v>
      </c>
      <c r="D63" s="62" t="s">
        <v>202</v>
      </c>
      <c r="E63" s="46" t="s">
        <v>203</v>
      </c>
      <c r="F63" s="49">
        <v>74748</v>
      </c>
      <c r="G63" s="49">
        <v>65031</v>
      </c>
      <c r="H63" s="49">
        <v>85520.24</v>
      </c>
      <c r="I63" s="49">
        <v>65030.85</v>
      </c>
      <c r="J63" s="60">
        <f t="shared" si="3"/>
        <v>131.50688133351787</v>
      </c>
      <c r="K63" s="61">
        <f t="shared" si="2"/>
        <v>20489.240000000005</v>
      </c>
      <c r="L63" s="49">
        <v>29117</v>
      </c>
    </row>
    <row r="64" spans="1:12" x14ac:dyDescent="0.3">
      <c r="A64" s="40" t="s">
        <v>16</v>
      </c>
      <c r="B64" s="41">
        <v>10068303</v>
      </c>
      <c r="C64" s="40" t="s">
        <v>77</v>
      </c>
      <c r="D64" s="40" t="s">
        <v>19</v>
      </c>
      <c r="E64" s="40" t="s">
        <v>20</v>
      </c>
      <c r="F64" s="49">
        <v>17131701</v>
      </c>
      <c r="G64" s="49">
        <v>12976046</v>
      </c>
      <c r="H64" s="49">
        <v>14408047.99</v>
      </c>
      <c r="I64" s="49">
        <v>12976045.710000001</v>
      </c>
      <c r="J64" s="60">
        <f t="shared" si="3"/>
        <v>111.03573453731592</v>
      </c>
      <c r="K64" s="61">
        <f t="shared" si="2"/>
        <v>1432001.9900000002</v>
      </c>
      <c r="L64" s="49">
        <v>5209815</v>
      </c>
    </row>
    <row r="65" spans="1:12" x14ac:dyDescent="0.3">
      <c r="A65" s="40" t="s">
        <v>16</v>
      </c>
      <c r="B65" s="41">
        <v>19164063</v>
      </c>
      <c r="C65" s="40" t="s">
        <v>80</v>
      </c>
      <c r="D65" s="40" t="s">
        <v>24</v>
      </c>
      <c r="E65" s="40" t="s">
        <v>25</v>
      </c>
      <c r="F65" s="49">
        <v>1256422</v>
      </c>
      <c r="G65" s="49">
        <v>959602</v>
      </c>
      <c r="H65" s="49">
        <v>945209.13</v>
      </c>
      <c r="I65" s="49">
        <v>945209.13</v>
      </c>
      <c r="J65" s="60">
        <f t="shared" si="3"/>
        <v>98.500120883449597</v>
      </c>
      <c r="K65" s="61">
        <f t="shared" si="2"/>
        <v>-14392.869999999995</v>
      </c>
      <c r="L65" s="49">
        <v>20302</v>
      </c>
    </row>
    <row r="66" spans="1:12" x14ac:dyDescent="0.3">
      <c r="A66" s="63" t="s">
        <v>16</v>
      </c>
      <c r="B66" s="64">
        <v>19268301</v>
      </c>
      <c r="C66" s="63" t="s">
        <v>83</v>
      </c>
      <c r="D66" s="65" t="s">
        <v>19</v>
      </c>
      <c r="E66" s="48" t="s">
        <v>20</v>
      </c>
      <c r="F66" s="49">
        <v>326151</v>
      </c>
      <c r="G66" s="49">
        <v>244611</v>
      </c>
      <c r="H66" s="49">
        <v>237785.48</v>
      </c>
      <c r="I66" s="49">
        <v>237785.47999999998</v>
      </c>
      <c r="J66" s="60">
        <f t="shared" si="3"/>
        <v>97.209643065929171</v>
      </c>
      <c r="K66" s="61">
        <f t="shared" si="2"/>
        <v>-6825.5199999999895</v>
      </c>
      <c r="L66" s="49">
        <v>3800</v>
      </c>
    </row>
    <row r="67" spans="1:12" x14ac:dyDescent="0.3">
      <c r="A67" s="63" t="s">
        <v>16</v>
      </c>
      <c r="B67" s="64">
        <v>19268301</v>
      </c>
      <c r="C67" s="63" t="s">
        <v>83</v>
      </c>
      <c r="D67" s="65" t="s">
        <v>152</v>
      </c>
      <c r="E67" s="63" t="s">
        <v>153</v>
      </c>
      <c r="F67" s="49">
        <v>23992</v>
      </c>
      <c r="G67" s="49">
        <v>19580</v>
      </c>
      <c r="H67" s="49">
        <v>28060.43</v>
      </c>
      <c r="I67" s="49">
        <v>19580</v>
      </c>
      <c r="J67" s="60">
        <f t="shared" si="3"/>
        <v>143.31169560776303</v>
      </c>
      <c r="K67" s="61">
        <f t="shared" si="2"/>
        <v>8480.43</v>
      </c>
      <c r="L67" s="49">
        <v>328</v>
      </c>
    </row>
    <row r="68" spans="1:12" x14ac:dyDescent="0.3">
      <c r="A68" s="40" t="s">
        <v>16</v>
      </c>
      <c r="B68" s="41">
        <v>130020302</v>
      </c>
      <c r="C68" s="40" t="s">
        <v>86</v>
      </c>
      <c r="D68" s="40" t="s">
        <v>152</v>
      </c>
      <c r="E68" s="40" t="s">
        <v>153</v>
      </c>
      <c r="F68" s="49">
        <v>1711</v>
      </c>
      <c r="G68" s="49">
        <v>1287</v>
      </c>
      <c r="H68" s="49">
        <v>1432.85</v>
      </c>
      <c r="I68" s="49">
        <v>1286.42</v>
      </c>
      <c r="J68" s="60">
        <f t="shared" si="3"/>
        <v>111.33255633255632</v>
      </c>
      <c r="K68" s="61">
        <f t="shared" si="2"/>
        <v>145.84999999999991</v>
      </c>
      <c r="L68" s="49">
        <v>455</v>
      </c>
    </row>
    <row r="69" spans="1:12" x14ac:dyDescent="0.3">
      <c r="A69" s="40" t="s">
        <v>16</v>
      </c>
      <c r="B69" s="41">
        <v>130020302</v>
      </c>
      <c r="C69" s="40" t="s">
        <v>86</v>
      </c>
      <c r="D69" s="40" t="s">
        <v>202</v>
      </c>
      <c r="E69" s="40" t="s">
        <v>203</v>
      </c>
      <c r="F69" s="49">
        <v>90063</v>
      </c>
      <c r="G69" s="49">
        <v>71852</v>
      </c>
      <c r="H69" s="49">
        <v>78376.55</v>
      </c>
      <c r="I69" s="49">
        <v>71851.83</v>
      </c>
      <c r="J69" s="60">
        <f t="shared" si="3"/>
        <v>109.0805405555865</v>
      </c>
      <c r="K69" s="61">
        <f t="shared" si="2"/>
        <v>6524.5500000000029</v>
      </c>
      <c r="L69" s="49">
        <v>26629</v>
      </c>
    </row>
    <row r="70" spans="1:12" x14ac:dyDescent="0.3">
      <c r="A70" s="40" t="s">
        <v>16</v>
      </c>
      <c r="B70" s="41">
        <v>130020302</v>
      </c>
      <c r="C70" s="40" t="s">
        <v>86</v>
      </c>
      <c r="D70" s="62" t="s">
        <v>19</v>
      </c>
      <c r="E70" s="46" t="s">
        <v>20</v>
      </c>
      <c r="F70" s="49">
        <v>97257</v>
      </c>
      <c r="G70" s="49">
        <v>73038</v>
      </c>
      <c r="H70" s="49">
        <v>68395.78</v>
      </c>
      <c r="I70" s="49">
        <v>68395.78</v>
      </c>
      <c r="J70" s="60">
        <f t="shared" si="3"/>
        <v>93.644103069634994</v>
      </c>
      <c r="K70" s="61">
        <f t="shared" si="2"/>
        <v>-4642.2200000000012</v>
      </c>
      <c r="L70" s="49">
        <v>27296</v>
      </c>
    </row>
    <row r="71" spans="1:12" x14ac:dyDescent="0.3">
      <c r="A71" s="40" t="s">
        <v>138</v>
      </c>
      <c r="B71" s="41">
        <v>250000092</v>
      </c>
      <c r="C71" s="40" t="s">
        <v>140</v>
      </c>
      <c r="D71" s="40" t="s">
        <v>152</v>
      </c>
      <c r="E71" s="40" t="s">
        <v>153</v>
      </c>
      <c r="F71" s="49">
        <v>3355</v>
      </c>
      <c r="G71" s="49">
        <v>2988</v>
      </c>
      <c r="H71" s="49">
        <v>2814.18</v>
      </c>
      <c r="I71" s="49">
        <v>2814.18</v>
      </c>
      <c r="J71" s="60">
        <f t="shared" si="3"/>
        <v>94.182730923694763</v>
      </c>
      <c r="K71" s="61">
        <f t="shared" ref="K71:K93" si="4">H71-G71</f>
        <v>-173.82000000000016</v>
      </c>
      <c r="L71" s="49">
        <v>1236</v>
      </c>
    </row>
    <row r="72" spans="1:12" x14ac:dyDescent="0.3">
      <c r="A72" s="40" t="s">
        <v>138</v>
      </c>
      <c r="B72" s="41">
        <v>250000092</v>
      </c>
      <c r="C72" s="40" t="s">
        <v>140</v>
      </c>
      <c r="D72" s="40" t="s">
        <v>202</v>
      </c>
      <c r="E72" s="40" t="s">
        <v>203</v>
      </c>
      <c r="F72" s="49">
        <v>238829</v>
      </c>
      <c r="G72" s="49">
        <v>185455</v>
      </c>
      <c r="H72" s="49">
        <v>200889.92</v>
      </c>
      <c r="I72" s="49">
        <v>196999.57</v>
      </c>
      <c r="J72" s="60">
        <f t="shared" ref="J72:J93" si="5">IFERROR(H72/G72*100,0)</f>
        <v>108.32273058154269</v>
      </c>
      <c r="K72" s="61">
        <f t="shared" si="4"/>
        <v>15434.920000000013</v>
      </c>
      <c r="L72" s="49">
        <v>64026</v>
      </c>
    </row>
    <row r="73" spans="1:12" x14ac:dyDescent="0.3">
      <c r="A73" s="40" t="s">
        <v>138</v>
      </c>
      <c r="B73" s="41">
        <v>250000092</v>
      </c>
      <c r="C73" s="40" t="s">
        <v>140</v>
      </c>
      <c r="D73" s="40" t="s">
        <v>19</v>
      </c>
      <c r="E73" s="40" t="s">
        <v>20</v>
      </c>
      <c r="F73" s="49">
        <v>125353</v>
      </c>
      <c r="G73" s="49">
        <v>94014</v>
      </c>
      <c r="H73" s="49">
        <v>84214.45</v>
      </c>
      <c r="I73" s="49">
        <v>83911.85</v>
      </c>
      <c r="J73" s="60">
        <f t="shared" si="5"/>
        <v>89.576499244793325</v>
      </c>
      <c r="K73" s="61">
        <f t="shared" si="4"/>
        <v>-9799.5500000000029</v>
      </c>
      <c r="L73" s="49">
        <v>34836</v>
      </c>
    </row>
    <row r="74" spans="1:12" x14ac:dyDescent="0.3">
      <c r="A74" s="40" t="s">
        <v>138</v>
      </c>
      <c r="B74" s="41">
        <v>250000092</v>
      </c>
      <c r="C74" s="40" t="s">
        <v>140</v>
      </c>
      <c r="D74" s="40" t="s">
        <v>210</v>
      </c>
      <c r="E74" s="40" t="s">
        <v>211</v>
      </c>
      <c r="F74" s="49">
        <v>3986</v>
      </c>
      <c r="G74" s="49">
        <v>1594</v>
      </c>
      <c r="H74" s="49">
        <v>344.97</v>
      </c>
      <c r="I74" s="49">
        <v>325.04999999999995</v>
      </c>
      <c r="J74" s="60">
        <f t="shared" si="5"/>
        <v>21.641781681304895</v>
      </c>
      <c r="K74" s="61">
        <f t="shared" si="4"/>
        <v>-1249.03</v>
      </c>
      <c r="L74" s="49">
        <v>474</v>
      </c>
    </row>
    <row r="75" spans="1:12" x14ac:dyDescent="0.3">
      <c r="A75" s="40" t="s">
        <v>138</v>
      </c>
      <c r="B75" s="41">
        <v>360200027</v>
      </c>
      <c r="C75" s="40" t="s">
        <v>143</v>
      </c>
      <c r="D75" s="40" t="s">
        <v>152</v>
      </c>
      <c r="E75" s="40" t="s">
        <v>153</v>
      </c>
      <c r="F75" s="49">
        <v>33</v>
      </c>
      <c r="G75" s="49">
        <v>15</v>
      </c>
      <c r="H75" s="49">
        <v>0</v>
      </c>
      <c r="I75" s="49">
        <v>0</v>
      </c>
      <c r="J75" s="60">
        <f t="shared" si="5"/>
        <v>0</v>
      </c>
      <c r="K75" s="61">
        <f t="shared" si="4"/>
        <v>-15</v>
      </c>
      <c r="L75" s="49">
        <v>0</v>
      </c>
    </row>
    <row r="76" spans="1:12" x14ac:dyDescent="0.3">
      <c r="A76" s="40" t="s">
        <v>138</v>
      </c>
      <c r="B76" s="41">
        <v>360200027</v>
      </c>
      <c r="C76" s="40" t="s">
        <v>143</v>
      </c>
      <c r="D76" s="40" t="s">
        <v>202</v>
      </c>
      <c r="E76" s="40" t="s">
        <v>203</v>
      </c>
      <c r="F76" s="49">
        <v>16497</v>
      </c>
      <c r="G76" s="49">
        <v>12730</v>
      </c>
      <c r="H76" s="49">
        <v>12255.3</v>
      </c>
      <c r="I76" s="49">
        <v>12255.300000000001</v>
      </c>
      <c r="J76" s="60">
        <f t="shared" si="5"/>
        <v>96.271013354281223</v>
      </c>
      <c r="K76" s="61">
        <f t="shared" si="4"/>
        <v>-474.70000000000073</v>
      </c>
      <c r="L76" s="49">
        <v>4755</v>
      </c>
    </row>
    <row r="77" spans="1:12" x14ac:dyDescent="0.3">
      <c r="A77" s="40" t="s">
        <v>138</v>
      </c>
      <c r="B77" s="41">
        <v>360200027</v>
      </c>
      <c r="C77" s="40" t="s">
        <v>143</v>
      </c>
      <c r="D77" s="40" t="s">
        <v>19</v>
      </c>
      <c r="E77" s="40" t="s">
        <v>20</v>
      </c>
      <c r="F77" s="49">
        <v>200</v>
      </c>
      <c r="G77" s="49">
        <v>113</v>
      </c>
      <c r="H77" s="49">
        <v>29.67</v>
      </c>
      <c r="I77" s="49">
        <v>29.669999999999998</v>
      </c>
      <c r="J77" s="60">
        <f t="shared" si="5"/>
        <v>26.256637168141594</v>
      </c>
      <c r="K77" s="61">
        <f t="shared" si="4"/>
        <v>-83.33</v>
      </c>
      <c r="L77" s="49">
        <v>13</v>
      </c>
    </row>
    <row r="78" spans="1:12" x14ac:dyDescent="0.3">
      <c r="A78" s="40" t="s">
        <v>91</v>
      </c>
      <c r="B78" s="41">
        <v>90020301</v>
      </c>
      <c r="C78" s="40" t="s">
        <v>93</v>
      </c>
      <c r="D78" s="62" t="s">
        <v>24</v>
      </c>
      <c r="E78" s="46" t="s">
        <v>25</v>
      </c>
      <c r="F78" s="49">
        <v>50763</v>
      </c>
      <c r="G78" s="49">
        <v>38070</v>
      </c>
      <c r="H78" s="49">
        <v>30105.71</v>
      </c>
      <c r="I78" s="49">
        <v>30105.710000000003</v>
      </c>
      <c r="J78" s="60">
        <f t="shared" si="5"/>
        <v>79.07987916995009</v>
      </c>
      <c r="K78" s="61">
        <f t="shared" si="4"/>
        <v>-7964.2900000000009</v>
      </c>
      <c r="L78" s="49">
        <v>890</v>
      </c>
    </row>
    <row r="79" spans="1:12" x14ac:dyDescent="0.3">
      <c r="A79" s="40" t="s">
        <v>91</v>
      </c>
      <c r="B79" s="41">
        <v>110000048</v>
      </c>
      <c r="C79" s="40" t="s">
        <v>96</v>
      </c>
      <c r="D79" s="40" t="s">
        <v>152</v>
      </c>
      <c r="E79" s="40" t="s">
        <v>153</v>
      </c>
      <c r="F79" s="49">
        <v>2968</v>
      </c>
      <c r="G79" s="49">
        <v>2407</v>
      </c>
      <c r="H79" s="49">
        <v>2758.03</v>
      </c>
      <c r="I79" s="49">
        <v>2406.48</v>
      </c>
      <c r="J79" s="60">
        <f t="shared" si="5"/>
        <v>114.5837141670129</v>
      </c>
      <c r="K79" s="61">
        <f t="shared" si="4"/>
        <v>351.0300000000002</v>
      </c>
      <c r="L79" s="49">
        <v>1072</v>
      </c>
    </row>
    <row r="80" spans="1:12" x14ac:dyDescent="0.3">
      <c r="A80" s="40" t="s">
        <v>91</v>
      </c>
      <c r="B80" s="41">
        <v>110000048</v>
      </c>
      <c r="C80" s="40" t="s">
        <v>96</v>
      </c>
      <c r="D80" s="40" t="s">
        <v>202</v>
      </c>
      <c r="E80" s="40" t="s">
        <v>203</v>
      </c>
      <c r="F80" s="49">
        <v>143347</v>
      </c>
      <c r="G80" s="49">
        <v>115256</v>
      </c>
      <c r="H80" s="49">
        <v>126658.07</v>
      </c>
      <c r="I80" s="49">
        <v>115255.26000000001</v>
      </c>
      <c r="J80" s="60">
        <f t="shared" si="5"/>
        <v>109.89282119802874</v>
      </c>
      <c r="K80" s="61">
        <f t="shared" si="4"/>
        <v>11402.070000000007</v>
      </c>
      <c r="L80" s="49">
        <v>43840</v>
      </c>
    </row>
    <row r="81" spans="1:12" x14ac:dyDescent="0.3">
      <c r="A81" s="40" t="s">
        <v>91</v>
      </c>
      <c r="B81" s="41">
        <v>110000048</v>
      </c>
      <c r="C81" s="40" t="s">
        <v>96</v>
      </c>
      <c r="D81" s="40" t="s">
        <v>19</v>
      </c>
      <c r="E81" s="40" t="s">
        <v>20</v>
      </c>
      <c r="F81" s="49">
        <v>102577</v>
      </c>
      <c r="G81" s="49">
        <v>76943</v>
      </c>
      <c r="H81" s="49">
        <v>73170.55</v>
      </c>
      <c r="I81" s="49">
        <v>73170.55</v>
      </c>
      <c r="J81" s="60">
        <f t="shared" si="5"/>
        <v>95.097084855022558</v>
      </c>
      <c r="K81" s="61">
        <f t="shared" si="4"/>
        <v>-3772.4499999999971</v>
      </c>
      <c r="L81" s="49">
        <v>27491</v>
      </c>
    </row>
    <row r="82" spans="1:12" x14ac:dyDescent="0.3">
      <c r="A82" s="40" t="s">
        <v>91</v>
      </c>
      <c r="B82" s="41">
        <v>320200001</v>
      </c>
      <c r="C82" s="40" t="s">
        <v>99</v>
      </c>
      <c r="D82" s="45" t="s">
        <v>152</v>
      </c>
      <c r="E82" s="40" t="s">
        <v>153</v>
      </c>
      <c r="F82" s="49">
        <v>4380</v>
      </c>
      <c r="G82" s="49">
        <v>3095</v>
      </c>
      <c r="H82" s="49">
        <v>2762.65</v>
      </c>
      <c r="I82" s="49">
        <v>2762.65</v>
      </c>
      <c r="J82" s="60">
        <f t="shared" si="5"/>
        <v>89.261712439418417</v>
      </c>
      <c r="K82" s="61">
        <f t="shared" si="4"/>
        <v>-332.34999999999991</v>
      </c>
      <c r="L82" s="49">
        <v>1163</v>
      </c>
    </row>
    <row r="83" spans="1:12" x14ac:dyDescent="0.3">
      <c r="A83" s="40" t="s">
        <v>91</v>
      </c>
      <c r="B83" s="41">
        <v>320200001</v>
      </c>
      <c r="C83" s="40" t="s">
        <v>99</v>
      </c>
      <c r="D83" s="45" t="s">
        <v>19</v>
      </c>
      <c r="E83" s="40" t="s">
        <v>20</v>
      </c>
      <c r="F83" s="49">
        <v>157501</v>
      </c>
      <c r="G83" s="49">
        <v>118138</v>
      </c>
      <c r="H83" s="49">
        <v>109680.29</v>
      </c>
      <c r="I83" s="49">
        <v>109680.29000000001</v>
      </c>
      <c r="J83" s="60">
        <f t="shared" si="5"/>
        <v>92.840821750833769</v>
      </c>
      <c r="K83" s="61">
        <f t="shared" si="4"/>
        <v>-8457.7100000000064</v>
      </c>
      <c r="L83" s="49">
        <v>48816</v>
      </c>
    </row>
    <row r="84" spans="1:12" x14ac:dyDescent="0.3">
      <c r="A84" s="40" t="s">
        <v>91</v>
      </c>
      <c r="B84" s="41">
        <v>320200001</v>
      </c>
      <c r="C84" s="40" t="s">
        <v>99</v>
      </c>
      <c r="D84" s="62" t="s">
        <v>202</v>
      </c>
      <c r="E84" s="46" t="s">
        <v>203</v>
      </c>
      <c r="F84" s="49">
        <v>1217</v>
      </c>
      <c r="G84" s="49">
        <v>976</v>
      </c>
      <c r="H84" s="49">
        <v>905.58</v>
      </c>
      <c r="I84" s="49">
        <v>905.58</v>
      </c>
      <c r="J84" s="60">
        <f t="shared" si="5"/>
        <v>92.784836065573771</v>
      </c>
      <c r="K84" s="61">
        <f t="shared" si="4"/>
        <v>-70.419999999999959</v>
      </c>
      <c r="L84" s="49">
        <v>315</v>
      </c>
    </row>
    <row r="85" spans="1:12" s="66" customFormat="1" x14ac:dyDescent="0.3">
      <c r="A85" s="40" t="s">
        <v>91</v>
      </c>
      <c r="B85" s="41">
        <v>400200024</v>
      </c>
      <c r="C85" s="40" t="s">
        <v>102</v>
      </c>
      <c r="D85" s="44" t="s">
        <v>152</v>
      </c>
      <c r="E85" s="40" t="s">
        <v>153</v>
      </c>
      <c r="F85" s="49">
        <v>4904</v>
      </c>
      <c r="G85" s="49">
        <v>3438</v>
      </c>
      <c r="H85" s="49">
        <v>3056.62</v>
      </c>
      <c r="I85" s="49">
        <v>3056.6200000000003</v>
      </c>
      <c r="J85" s="60">
        <f t="shared" si="5"/>
        <v>88.906922629435712</v>
      </c>
      <c r="K85" s="61">
        <f t="shared" si="4"/>
        <v>-381.38000000000011</v>
      </c>
      <c r="L85" s="49">
        <v>1405</v>
      </c>
    </row>
    <row r="86" spans="1:12" s="66" customFormat="1" x14ac:dyDescent="0.3">
      <c r="A86" s="40" t="s">
        <v>91</v>
      </c>
      <c r="B86" s="41">
        <v>400200024</v>
      </c>
      <c r="C86" s="40" t="s">
        <v>102</v>
      </c>
      <c r="D86" s="44" t="s">
        <v>19</v>
      </c>
      <c r="E86" s="40" t="s">
        <v>20</v>
      </c>
      <c r="F86" s="49">
        <v>124670</v>
      </c>
      <c r="G86" s="49">
        <v>93506</v>
      </c>
      <c r="H86" s="49">
        <v>86873.31</v>
      </c>
      <c r="I86" s="49">
        <v>86873.31</v>
      </c>
      <c r="J86" s="60">
        <f t="shared" si="5"/>
        <v>92.906669090753539</v>
      </c>
      <c r="K86" s="61">
        <f t="shared" si="4"/>
        <v>-6632.6900000000023</v>
      </c>
      <c r="L86" s="49">
        <v>40476</v>
      </c>
    </row>
    <row r="87" spans="1:12" x14ac:dyDescent="0.3">
      <c r="A87" s="40" t="s">
        <v>91</v>
      </c>
      <c r="B87" s="41">
        <v>400200024</v>
      </c>
      <c r="C87" s="40" t="s">
        <v>102</v>
      </c>
      <c r="D87" s="62" t="s">
        <v>202</v>
      </c>
      <c r="E87" s="46" t="s">
        <v>203</v>
      </c>
      <c r="F87" s="49">
        <v>2164</v>
      </c>
      <c r="G87" s="49">
        <v>1898</v>
      </c>
      <c r="H87" s="49">
        <v>2342.2800000000002</v>
      </c>
      <c r="I87" s="49">
        <v>1897.11</v>
      </c>
      <c r="J87" s="60">
        <f t="shared" si="5"/>
        <v>123.4077976817703</v>
      </c>
      <c r="K87" s="61">
        <f t="shared" si="4"/>
        <v>444.2800000000002</v>
      </c>
      <c r="L87" s="49">
        <v>955</v>
      </c>
    </row>
    <row r="88" spans="1:12" x14ac:dyDescent="0.3">
      <c r="A88" s="40" t="s">
        <v>91</v>
      </c>
      <c r="B88" s="41">
        <v>460200036</v>
      </c>
      <c r="C88" s="40" t="s">
        <v>105</v>
      </c>
      <c r="D88" s="40" t="s">
        <v>152</v>
      </c>
      <c r="E88" s="40" t="s">
        <v>153</v>
      </c>
      <c r="F88" s="49">
        <v>108</v>
      </c>
      <c r="G88" s="49">
        <v>67</v>
      </c>
      <c r="H88" s="49">
        <v>82.77</v>
      </c>
      <c r="I88" s="49">
        <v>65.48</v>
      </c>
      <c r="J88" s="60">
        <f t="shared" si="5"/>
        <v>123.5373134328358</v>
      </c>
      <c r="K88" s="61">
        <f t="shared" si="4"/>
        <v>15.769999999999996</v>
      </c>
      <c r="L88" s="49">
        <v>31</v>
      </c>
    </row>
    <row r="89" spans="1:12" x14ac:dyDescent="0.3">
      <c r="A89" s="40" t="s">
        <v>91</v>
      </c>
      <c r="B89" s="41">
        <v>460200036</v>
      </c>
      <c r="C89" s="40" t="s">
        <v>105</v>
      </c>
      <c r="D89" s="62" t="s">
        <v>202</v>
      </c>
      <c r="E89" s="46" t="s">
        <v>203</v>
      </c>
      <c r="F89" s="49">
        <v>9548</v>
      </c>
      <c r="G89" s="49">
        <v>7801</v>
      </c>
      <c r="H89" s="49">
        <v>9172.48</v>
      </c>
      <c r="I89" s="49">
        <v>7800.04</v>
      </c>
      <c r="J89" s="60">
        <f t="shared" si="5"/>
        <v>117.58082297141392</v>
      </c>
      <c r="K89" s="61">
        <f t="shared" si="4"/>
        <v>1371.4799999999996</v>
      </c>
      <c r="L89" s="49">
        <v>3471</v>
      </c>
    </row>
    <row r="90" spans="1:12" x14ac:dyDescent="0.3">
      <c r="A90" s="40" t="s">
        <v>91</v>
      </c>
      <c r="B90" s="41">
        <v>460200036</v>
      </c>
      <c r="C90" s="40" t="s">
        <v>105</v>
      </c>
      <c r="D90" s="40" t="s">
        <v>19</v>
      </c>
      <c r="E90" s="40" t="s">
        <v>20</v>
      </c>
      <c r="F90" s="49">
        <v>12275</v>
      </c>
      <c r="G90" s="49">
        <v>9198</v>
      </c>
      <c r="H90" s="49">
        <v>7617.57</v>
      </c>
      <c r="I90" s="49">
        <v>7617.57</v>
      </c>
      <c r="J90" s="60">
        <f t="shared" si="5"/>
        <v>82.817677756033916</v>
      </c>
      <c r="K90" s="61">
        <f t="shared" si="4"/>
        <v>-1580.4300000000003</v>
      </c>
      <c r="L90" s="49">
        <v>3025</v>
      </c>
    </row>
    <row r="91" spans="1:12" x14ac:dyDescent="0.3">
      <c r="A91" s="40" t="s">
        <v>91</v>
      </c>
      <c r="B91" s="41">
        <v>740200008</v>
      </c>
      <c r="C91" s="40" t="s">
        <v>108</v>
      </c>
      <c r="D91" s="40" t="s">
        <v>152</v>
      </c>
      <c r="E91" s="40" t="s">
        <v>153</v>
      </c>
      <c r="F91" s="49">
        <v>7615</v>
      </c>
      <c r="G91" s="49">
        <v>6129</v>
      </c>
      <c r="H91" s="49">
        <v>7756.55</v>
      </c>
      <c r="I91" s="49">
        <v>6128.6900000000005</v>
      </c>
      <c r="J91" s="60">
        <f t="shared" si="5"/>
        <v>126.55490292054171</v>
      </c>
      <c r="K91" s="61">
        <f t="shared" si="4"/>
        <v>1627.5500000000002</v>
      </c>
      <c r="L91" s="49">
        <v>3325</v>
      </c>
    </row>
    <row r="92" spans="1:12" x14ac:dyDescent="0.3">
      <c r="A92" s="40" t="s">
        <v>91</v>
      </c>
      <c r="B92" s="41">
        <v>740200008</v>
      </c>
      <c r="C92" s="40" t="s">
        <v>108</v>
      </c>
      <c r="D92" s="40" t="s">
        <v>202</v>
      </c>
      <c r="E92" s="40" t="s">
        <v>203</v>
      </c>
      <c r="F92" s="49">
        <v>80811</v>
      </c>
      <c r="G92" s="49">
        <v>61296</v>
      </c>
      <c r="H92" s="49">
        <v>66596.759999999995</v>
      </c>
      <c r="I92" s="49">
        <v>61295.700000000004</v>
      </c>
      <c r="J92" s="60">
        <f t="shared" si="5"/>
        <v>108.64780736100235</v>
      </c>
      <c r="K92" s="61">
        <f t="shared" si="4"/>
        <v>5300.7599999999948</v>
      </c>
      <c r="L92" s="49">
        <v>23903</v>
      </c>
    </row>
    <row r="93" spans="1:12" x14ac:dyDescent="0.3">
      <c r="A93" s="40" t="s">
        <v>91</v>
      </c>
      <c r="B93" s="41">
        <v>740200008</v>
      </c>
      <c r="C93" s="40" t="s">
        <v>108</v>
      </c>
      <c r="D93" s="40" t="s">
        <v>19</v>
      </c>
      <c r="E93" s="40" t="s">
        <v>20</v>
      </c>
      <c r="F93" s="49">
        <v>226515</v>
      </c>
      <c r="G93" s="49">
        <v>170713</v>
      </c>
      <c r="H93" s="49">
        <v>183308.17</v>
      </c>
      <c r="I93" s="49">
        <v>170712.5</v>
      </c>
      <c r="J93" s="60">
        <f t="shared" si="5"/>
        <v>107.37797941574456</v>
      </c>
      <c r="K93" s="61">
        <f t="shared" si="4"/>
        <v>12595.170000000013</v>
      </c>
      <c r="L93" s="49">
        <v>80116</v>
      </c>
    </row>
    <row r="94" spans="1:12" ht="15.5" x14ac:dyDescent="0.35">
      <c r="D94" s="67"/>
    </row>
    <row r="95" spans="1:12" ht="15.5" x14ac:dyDescent="0.35">
      <c r="D95" s="67"/>
    </row>
    <row r="96" spans="1:12" ht="15.5" x14ac:dyDescent="0.35">
      <c r="D96" s="67"/>
    </row>
    <row r="97" spans="4:4" ht="15.5" x14ac:dyDescent="0.35">
      <c r="D97" s="67"/>
    </row>
    <row r="98" spans="4:4" ht="15.5" x14ac:dyDescent="0.35">
      <c r="D98" s="67"/>
    </row>
    <row r="99" spans="4:4" ht="15.5" x14ac:dyDescent="0.35">
      <c r="D99" s="67"/>
    </row>
    <row r="100" spans="4:4" ht="15.5" x14ac:dyDescent="0.35">
      <c r="D100" s="67"/>
    </row>
    <row r="101" spans="4:4" ht="15.5" x14ac:dyDescent="0.35">
      <c r="D101" s="67"/>
    </row>
    <row r="102" spans="4:4" ht="15.5" x14ac:dyDescent="0.35">
      <c r="D102" s="67"/>
    </row>
    <row r="103" spans="4:4" ht="15.5" x14ac:dyDescent="0.35">
      <c r="D103" s="67"/>
    </row>
    <row r="104" spans="4:4" ht="15.5" x14ac:dyDescent="0.35">
      <c r="D104" s="67"/>
    </row>
    <row r="105" spans="4:4" ht="15.5" x14ac:dyDescent="0.35">
      <c r="D105" s="67"/>
    </row>
    <row r="106" spans="4:4" ht="15.5" x14ac:dyDescent="0.35">
      <c r="D106" s="67"/>
    </row>
    <row r="107" spans="4:4" ht="15.5" x14ac:dyDescent="0.35">
      <c r="D107" s="67"/>
    </row>
    <row r="108" spans="4:4" ht="15.5" x14ac:dyDescent="0.35">
      <c r="D108" s="67"/>
    </row>
    <row r="109" spans="4:4" ht="15.5" x14ac:dyDescent="0.35">
      <c r="D109" s="67"/>
    </row>
    <row r="110" spans="4:4" ht="15.5" x14ac:dyDescent="0.35">
      <c r="D110" s="67"/>
    </row>
    <row r="111" spans="4:4" ht="15.5" x14ac:dyDescent="0.35">
      <c r="D111" s="67"/>
    </row>
    <row r="112" spans="4:4" ht="15.5" x14ac:dyDescent="0.35">
      <c r="D112" s="67"/>
    </row>
    <row r="113" spans="4:4" ht="15.5" x14ac:dyDescent="0.35">
      <c r="D113" s="67"/>
    </row>
    <row r="114" spans="4:4" ht="15.5" x14ac:dyDescent="0.35">
      <c r="D114" s="67"/>
    </row>
    <row r="115" spans="4:4" ht="15.5" x14ac:dyDescent="0.35">
      <c r="D115" s="67"/>
    </row>
    <row r="116" spans="4:4" ht="15.5" x14ac:dyDescent="0.35">
      <c r="D116" s="67"/>
    </row>
    <row r="117" spans="4:4" ht="15.5" x14ac:dyDescent="0.35">
      <c r="D117" s="67"/>
    </row>
    <row r="118" spans="4:4" ht="15.5" x14ac:dyDescent="0.35">
      <c r="D118" s="67"/>
    </row>
    <row r="119" spans="4:4" ht="15.5" x14ac:dyDescent="0.35">
      <c r="D119" s="67"/>
    </row>
    <row r="120" spans="4:4" ht="15.5" x14ac:dyDescent="0.35">
      <c r="D120" s="67"/>
    </row>
    <row r="121" spans="4:4" ht="15.5" x14ac:dyDescent="0.35">
      <c r="D121" s="67"/>
    </row>
    <row r="122" spans="4:4" ht="15.5" x14ac:dyDescent="0.35">
      <c r="D122" s="67"/>
    </row>
    <row r="123" spans="4:4" ht="15.5" x14ac:dyDescent="0.35">
      <c r="D123" s="67"/>
    </row>
    <row r="124" spans="4:4" ht="15.5" x14ac:dyDescent="0.35">
      <c r="D124" s="67"/>
    </row>
    <row r="125" spans="4:4" ht="15.5" x14ac:dyDescent="0.35">
      <c r="D125" s="67"/>
    </row>
    <row r="126" spans="4:4" ht="15.5" x14ac:dyDescent="0.35">
      <c r="D126" s="67"/>
    </row>
    <row r="127" spans="4:4" ht="15.5" x14ac:dyDescent="0.35">
      <c r="D127" s="67"/>
    </row>
    <row r="128" spans="4:4" ht="15.5" x14ac:dyDescent="0.35">
      <c r="D128" s="67"/>
    </row>
    <row r="129" spans="4:4" ht="15.5" x14ac:dyDescent="0.35">
      <c r="D129" s="67"/>
    </row>
    <row r="130" spans="4:4" ht="15.5" x14ac:dyDescent="0.35">
      <c r="D130" s="67"/>
    </row>
    <row r="131" spans="4:4" ht="15.5" x14ac:dyDescent="0.35">
      <c r="D131" s="67"/>
    </row>
    <row r="132" spans="4:4" ht="15.5" x14ac:dyDescent="0.35">
      <c r="D132" s="67"/>
    </row>
    <row r="133" spans="4:4" ht="15.5" x14ac:dyDescent="0.35">
      <c r="D133" s="67"/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E645B9D058ED34A9DFFD4C9BB917231" ma:contentTypeVersion="10" ma:contentTypeDescription="Izveidot jaunu dokumentu." ma:contentTypeScope="" ma:versionID="8d96e831cf13a09b3b23c9acecfd3b94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c12b1e1a09ce9b454de8c5c72e435c78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0F611-2891-4D45-BB86-ADCB8A5D2C24}">
  <ds:schemaRefs>
    <ds:schemaRef ds:uri="http://schemas.microsoft.com/office/infopath/2007/PartnerControls"/>
    <ds:schemaRef ds:uri="c328b572-f03b-4acd-b63f-9964853c324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efcaaeda-a981-404d-967b-8df8cec2066d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EB4D63-1305-4260-80FA-7FA2179D0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2025_9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2025-11-14T12:06:15Z</cp:lastPrinted>
  <dcterms:created xsi:type="dcterms:W3CDTF">2023-05-03T20:19:46Z</dcterms:created>
  <dcterms:modified xsi:type="dcterms:W3CDTF">2025-11-14T12:06:50Z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